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mo\Desktop\Data_Analytics\GitRepositories\homework\roclav_Excel_Homework\"/>
    </mc:Choice>
  </mc:AlternateContent>
  <xr:revisionPtr revIDLastSave="0" documentId="8_{305B4AD4-26A6-4256-8CD2-AE6FBDAD2F3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  <sheet name="Sheet6" sheetId="9" r:id="rId6"/>
  </sheets>
  <definedNames>
    <definedName name="_xlnm._FilterDatabase" localSheetId="0" hidden="1">Sheet1!$F$2:$F$4115</definedName>
    <definedName name="_xlnm._FilterDatabase" localSheetId="5" hidden="1">Sheet6!#REF!</definedName>
    <definedName name="Average_Donation">Sheet6!#REF!</definedName>
    <definedName name="backers_count">Sheet6!#REF!</definedName>
    <definedName name="blurb">Sheet6!#REF!</definedName>
    <definedName name="Category">Sheet6!#REF!</definedName>
    <definedName name="Category_and_Sub_Category">Sheet6!#REF!</definedName>
    <definedName name="country">Sheet6!#REF!</definedName>
    <definedName name="currency">Sheet6!#REF!</definedName>
    <definedName name="Date_Created_Conversion">Sheet6!#REF!</definedName>
    <definedName name="Date_Ended_Conversion">Sheet6!#REF!</definedName>
    <definedName name="deadline">Sheet6!#REF!</definedName>
    <definedName name="_xlnm.Extract" localSheetId="5">Sheet6!$E$2</definedName>
    <definedName name="goal">Sheet6!#REF!</definedName>
    <definedName name="id">Sheet6!#REF!</definedName>
    <definedName name="launched_at">Sheet6!#REF!</definedName>
    <definedName name="name">Sheet6!#REF!</definedName>
    <definedName name="Percent_Funded">Sheet6!#REF!</definedName>
    <definedName name="pledged">Sheet6!#REF!</definedName>
    <definedName name="spotlight">Sheet6!#REF!</definedName>
    <definedName name="staff_pick">Sheet6!#REF!</definedName>
    <definedName name="state">Sheet6!#REF!</definedName>
    <definedName name="Sub_Category">Sheet6!#REF!</definedName>
  </definedNames>
  <calcPr calcId="191029"/>
  <pivotCaches>
    <pivotCache cacheId="0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9" l="1"/>
  <c r="H7" i="9"/>
  <c r="I6" i="9"/>
  <c r="H6" i="9"/>
  <c r="I5" i="9"/>
  <c r="I4" i="9"/>
  <c r="I3" i="9"/>
  <c r="I2" i="9"/>
  <c r="H5" i="9"/>
  <c r="H4" i="9"/>
  <c r="H2" i="9"/>
  <c r="H3" i="9"/>
  <c r="H13" i="7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4" i="7"/>
  <c r="C10" i="7"/>
  <c r="C13" i="7"/>
  <c r="C12" i="7"/>
  <c r="C11" i="7"/>
  <c r="C9" i="7"/>
  <c r="C8" i="7"/>
  <c r="C7" i="7"/>
  <c r="C6" i="7"/>
  <c r="C5" i="7"/>
  <c r="C3" i="7"/>
  <c r="B13" i="7"/>
  <c r="B12" i="7"/>
  <c r="B11" i="7"/>
  <c r="B10" i="7"/>
  <c r="B9" i="7"/>
  <c r="B8" i="7"/>
  <c r="B7" i="7"/>
  <c r="B6" i="7"/>
  <c r="B5" i="7"/>
  <c r="B4" i="7"/>
  <c r="B3" i="7"/>
  <c r="C2" i="7"/>
  <c r="B2" i="7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<sst xmlns="http://schemas.openxmlformats.org/spreadsheetml/2006/main" count="36774" uniqueCount="8410">
  <si>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</si>
  <si>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</si>
  <si>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</si>
  <si>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</si>
  <si>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</si>
  <si>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</si>
  <si>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</si>
  <si>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</si>
  <si>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</si>
  <si>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</si>
  <si>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</si>
  <si>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</si>
  <si>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</si>
  <si>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</si>
  <si>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</si>
  <si>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</si>
  <si>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</si>
  <si>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</si>
  <si>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</si>
  <si>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</si>
  <si>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</si>
  <si>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</si>
  <si>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</si>
  <si>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</si>
  <si>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</si>
  <si>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</si>
  <si>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</si>
  <si>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</si>
  <si>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</si>
  <si>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</si>
  <si>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</si>
  <si>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</si>
  <si>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</si>
  <si>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</si>
  <si>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</si>
  <si>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</si>
  <si>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</si>
  <si>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</si>
  <si>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</si>
  <si>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</si>
  <si>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</si>
  <si>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</si>
  <si>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</si>
  <si>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</si>
  <si>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</si>
  <si>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</si>
  <si>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</si>
  <si>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</si>
  <si>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</si>
  <si>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</si>
  <si>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</si>
  <si>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</si>
  <si>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</si>
  <si>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</si>
  <si>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</si>
  <si>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</si>
  <si>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</si>
  <si>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</si>
  <si>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</si>
  <si>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</si>
  <si>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</si>
  <si>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</si>
  <si>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</si>
  <si>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</si>
  <si>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</si>
  <si>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</si>
  <si>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</si>
  <si>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</si>
  <si>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</si>
  <si>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</si>
  <si>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</si>
  <si>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</si>
  <si>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</si>
  <si>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</si>
  <si>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</si>
  <si>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</si>
  <si>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</si>
  <si>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</si>
  <si>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</si>
  <si>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</si>
  <si>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</si>
  <si>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</si>
  <si>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</si>
  <si>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</si>
  <si>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</si>
  <si>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</si>
  <si>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</si>
  <si>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</si>
  <si>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</si>
  <si>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</si>
  <si>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</si>
  <si>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</si>
  <si>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</si>
  <si>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</si>
  <si>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</si>
  <si>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</si>
  <si>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</si>
  <si>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</si>
  <si>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</si>
  <si>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</si>
  <si>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</si>
  <si>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</si>
  <si>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</si>
  <si>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</si>
  <si>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</si>
  <si>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</si>
  <si>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</si>
  <si>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</si>
  <si>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</si>
  <si>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</si>
  <si>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</si>
  <si>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</si>
  <si>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</si>
  <si>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</si>
  <si>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</si>
  <si>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</si>
  <si>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</si>
  <si>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</si>
  <si>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</si>
  <si>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</si>
  <si>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</si>
  <si>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</si>
  <si>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</si>
  <si>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</si>
  <si>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</si>
  <si>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</si>
  <si>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</si>
  <si>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</si>
  <si>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</si>
  <si>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</si>
  <si>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</si>
  <si>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</si>
  <si>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</si>
  <si>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</si>
  <si>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</si>
  <si>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</si>
  <si>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</si>
  <si>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</si>
  <si>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</si>
  <si>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</si>
  <si>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</si>
  <si>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</si>
  <si>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</si>
  <si>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</si>
  <si>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</si>
  <si>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</si>
  <si>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</si>
  <si>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</si>
  <si>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</si>
  <si>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</si>
  <si>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</si>
  <si>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</si>
  <si>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</si>
  <si>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</si>
  <si>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</si>
  <si>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</si>
  <si>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</si>
  <si>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</si>
  <si>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</si>
  <si>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</si>
  <si>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</si>
  <si>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</si>
  <si>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</si>
  <si>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</si>
  <si>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</si>
  <si>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</si>
  <si>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</si>
  <si>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</si>
  <si>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</si>
  <si>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</si>
  <si>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</si>
  <si>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</si>
  <si>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</si>
  <si>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</si>
  <si>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</si>
  <si>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</si>
  <si>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</si>
  <si>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</si>
  <si>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</si>
  <si>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</si>
  <si>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</si>
  <si>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</si>
  <si>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</si>
  <si>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</si>
  <si>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</si>
  <si>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</si>
  <si>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</si>
  <si>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</si>
  <si>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</si>
  <si>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</si>
  <si>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</si>
  <si>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</si>
  <si>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</si>
  <si>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</si>
  <si>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</si>
  <si>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</si>
  <si>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</si>
  <si>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</si>
  <si>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</si>
  <si>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</si>
  <si>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</si>
  <si>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</si>
  <si>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</si>
  <si>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</si>
  <si>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</si>
  <si>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</si>
  <si>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</si>
  <si>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</si>
  <si>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</si>
  <si>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</si>
  <si>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</si>
  <si>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</si>
  <si>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</si>
  <si>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</si>
  <si>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</si>
  <si>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</si>
  <si>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</si>
  <si>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</si>
  <si>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</si>
  <si>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</si>
  <si>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</si>
  <si>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</si>
  <si>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</si>
  <si>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</si>
  <si>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</si>
  <si>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</si>
  <si>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</si>
  <si>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</si>
  <si>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</si>
  <si>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</si>
  <si>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</si>
  <si>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</si>
  <si>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</si>
  <si>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</si>
  <si>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</si>
  <si>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</si>
  <si>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</si>
  <si>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</si>
  <si>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</si>
  <si>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</si>
  <si>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</si>
  <si>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</si>
  <si>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</si>
  <si>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</si>
  <si>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</si>
  <si>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</si>
  <si>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</si>
  <si>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</si>
  <si>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</si>
  <si>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</si>
  <si>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</si>
  <si>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</si>
  <si>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</si>
  <si>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</si>
  <si>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</si>
  <si>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</si>
  <si>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</si>
  <si>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</si>
  <si>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</si>
  <si>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</si>
  <si>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</si>
  <si>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</si>
  <si>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</si>
  <si>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</si>
  <si>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</si>
  <si>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</si>
  <si>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</si>
  <si>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</si>
  <si>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</si>
  <si>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</si>
  <si>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</si>
  <si>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</si>
  <si>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</si>
  <si>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</si>
  <si>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</si>
  <si>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</si>
  <si>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</si>
  <si>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</si>
  <si>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</si>
  <si>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</si>
  <si>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</si>
  <si>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</si>
  <si>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</si>
  <si>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</si>
  <si>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</si>
  <si>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</si>
  <si>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</si>
  <si>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</si>
  <si>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</si>
  <si>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</si>
  <si>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</si>
  <si>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</si>
  <si>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</si>
  <si>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</si>
  <si>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</si>
  <si>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</si>
  <si>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</si>
  <si>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</si>
  <si>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</si>
  <si>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</si>
  <si>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</si>
  <si>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</si>
  <si>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</si>
  <si>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</si>
  <si>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</si>
  <si>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</si>
  <si>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</si>
  <si>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</si>
  <si>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</si>
  <si>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</si>
  <si>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</si>
  <si>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</si>
  <si>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</si>
  <si>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</si>
  <si>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</si>
  <si>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</si>
  <si>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</si>
  <si>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</si>
  <si>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</si>
  <si>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</si>
  <si>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</si>
  <si>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</si>
  <si>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</si>
  <si>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</si>
  <si>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</si>
  <si>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</si>
  <si>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</si>
  <si>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</si>
  <si>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</si>
  <si>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</si>
  <si>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</si>
  <si>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</si>
  <si>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</si>
  <si>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</si>
  <si>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</si>
  <si>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</si>
  <si>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</si>
  <si>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</si>
  <si>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</si>
  <si>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</si>
  <si>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</si>
  <si>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</si>
  <si>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</si>
  <si>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</si>
  <si>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</si>
  <si>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</si>
  <si>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</si>
  <si>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</si>
  <si>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</si>
  <si>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</si>
  <si>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</si>
  <si>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</si>
  <si>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</si>
  <si>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</si>
  <si>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</si>
  <si>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</si>
  <si>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</si>
  <si>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</si>
  <si>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</si>
  <si>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</si>
  <si>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</si>
  <si>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</si>
  <si>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</si>
  <si>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</si>
  <si>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</si>
  <si>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</si>
  <si>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</si>
  <si>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</si>
  <si>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</si>
  <si>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</si>
  <si>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</si>
  <si>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</si>
  <si>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</si>
  <si>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</si>
  <si>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</si>
  <si>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</si>
  <si>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</si>
  <si>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</si>
  <si>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</si>
  <si>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</si>
  <si>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</si>
  <si>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</si>
  <si>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</si>
  <si>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</si>
  <si>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</si>
  <si>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</si>
  <si>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</si>
  <si>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</si>
  <si>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</si>
  <si>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</si>
  <si>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</si>
  <si>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</si>
  <si>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</si>
  <si>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</si>
  <si>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</si>
  <si>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</si>
  <si>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</si>
  <si>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</si>
  <si>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</si>
  <si>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</si>
  <si>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</si>
  <si>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</si>
  <si>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</si>
  <si>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</si>
  <si>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</si>
  <si>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</si>
  <si>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</si>
  <si>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</si>
  <si>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</si>
  <si>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</si>
  <si>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</si>
  <si>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</si>
  <si>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</si>
  <si>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</si>
  <si>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</si>
  <si>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</si>
  <si>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</si>
  <si>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</si>
  <si>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</si>
  <si>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</si>
  <si>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</si>
  <si>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</si>
  <si>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</si>
  <si>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</si>
  <si>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</si>
  <si>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</si>
  <si>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</si>
  <si>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</si>
  <si>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</si>
  <si>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</si>
  <si>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</si>
  <si>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</si>
  <si>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</si>
  <si>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</si>
  <si>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</si>
  <si>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</si>
  <si>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</si>
  <si>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</si>
  <si>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</si>
  <si>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</si>
  <si>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</si>
  <si>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</si>
  <si>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</si>
  <si>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</si>
  <si>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</si>
  <si>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</si>
  <si>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</si>
  <si>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</si>
  <si>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</si>
  <si>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</si>
  <si>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</si>
  <si>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</si>
  <si>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</si>
  <si>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</si>
  <si>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</si>
  <si>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</si>
  <si>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</si>
  <si>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</si>
  <si>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</si>
  <si>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</si>
  <si>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</si>
  <si>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</si>
  <si>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</si>
  <si>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</si>
  <si>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</si>
  <si>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</si>
  <si>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</si>
  <si>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</si>
  <si>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</si>
  <si>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</si>
  <si>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</si>
  <si>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</si>
  <si>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</si>
  <si>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</si>
  <si>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</si>
  <si>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</si>
  <si>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</si>
  <si>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</si>
  <si>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</si>
  <si>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</si>
  <si>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</si>
  <si>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</si>
  <si>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</si>
  <si>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</si>
  <si>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</si>
  <si>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</si>
  <si>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</si>
  <si>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</si>
  <si>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</si>
  <si>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</si>
  <si>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</si>
  <si>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</si>
  <si>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</si>
  <si>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</si>
  <si>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</si>
  <si>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</si>
  <si>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</si>
  <si>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</si>
  <si>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</si>
  <si>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</si>
  <si>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</si>
  <si>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</si>
  <si>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</si>
  <si>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</si>
  <si>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</si>
  <si>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</si>
  <si>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</si>
  <si>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</si>
  <si>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</si>
  <si>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</si>
  <si>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</si>
  <si>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</si>
  <si>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</si>
  <si>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</si>
  <si>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</si>
  <si>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</si>
  <si>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</si>
  <si>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</si>
  <si>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</si>
  <si>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</si>
  <si>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</si>
  <si>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</si>
  <si>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</si>
  <si>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</si>
  <si>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</si>
  <si>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</si>
  <si>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</si>
  <si>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</si>
  <si>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</si>
  <si>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</si>
  <si>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</si>
  <si>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</si>
  <si>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</si>
  <si>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</si>
  <si>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</si>
  <si>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</si>
  <si>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</si>
  <si>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</si>
  <si>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</si>
  <si>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</si>
  <si>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</si>
  <si>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</si>
  <si>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</si>
  <si>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</si>
  <si>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</si>
  <si>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</si>
  <si>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</si>
  <si>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</si>
  <si>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</si>
  <si>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</si>
  <si>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</si>
  <si>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</si>
  <si>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</si>
  <si>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</si>
  <si>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</si>
  <si>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</si>
  <si>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</si>
  <si>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</si>
  <si>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</si>
  <si>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</si>
  <si>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</si>
  <si>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</si>
  <si>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</si>
  <si>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</si>
  <si>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</si>
  <si>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</si>
  <si>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</si>
  <si>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</si>
  <si>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</si>
  <si>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</si>
  <si>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</si>
  <si>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</si>
  <si>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</si>
  <si>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</si>
  <si>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</si>
  <si>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</si>
  <si>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</si>
  <si>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</si>
  <si>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</si>
  <si>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</si>
  <si>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</si>
  <si>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</si>
  <si>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</si>
  <si>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</si>
  <si>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</si>
  <si>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</si>
  <si>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</si>
  <si>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</si>
  <si>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</si>
  <si>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</si>
  <si>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</si>
  <si>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</si>
  <si>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</si>
  <si>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</si>
  <si>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</si>
  <si>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</si>
  <si>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</si>
  <si>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</si>
  <si>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</si>
  <si>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</si>
  <si>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</si>
  <si>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</si>
  <si>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</si>
  <si>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</si>
  <si>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</si>
  <si>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</si>
  <si>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</si>
  <si>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</si>
  <si>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</si>
  <si>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</si>
  <si>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</si>
  <si>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</si>
  <si>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</si>
  <si>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</si>
  <si>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</si>
  <si>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</si>
  <si>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</si>
  <si>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</si>
  <si>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</si>
  <si>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</si>
  <si>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</si>
  <si>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</si>
  <si>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</si>
  <si>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</si>
  <si>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</si>
  <si>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</si>
  <si>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</si>
  <si>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</si>
  <si>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</si>
  <si>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</si>
  <si>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</si>
  <si>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</si>
  <si>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</si>
  <si>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</si>
  <si>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</si>
  <si>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</si>
  <si>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</si>
  <si>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</si>
  <si>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</si>
  <si>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</si>
  <si>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</si>
  <si>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</si>
  <si>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</si>
  <si>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</si>
  <si>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</si>
  <si>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</si>
  <si>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</si>
  <si>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</si>
  <si>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</si>
  <si>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</si>
  <si>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</si>
  <si>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</si>
  <si>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</si>
  <si>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</si>
  <si>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</si>
  <si>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</si>
  <si>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</si>
  <si>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</si>
  <si>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</si>
  <si>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</si>
  <si>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</si>
  <si>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</si>
  <si>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</si>
  <si>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</si>
  <si>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</si>
  <si>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</si>
  <si>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</si>
  <si>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</si>
  <si>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</si>
  <si>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</si>
  <si>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</si>
  <si>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</si>
  <si>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</si>
  <si>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</si>
  <si>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</si>
  <si>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</si>
  <si>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</si>
  <si>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</si>
  <si>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</si>
  <si>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</si>
  <si>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</si>
  <si>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</si>
  <si>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</si>
  <si>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</si>
  <si>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</si>
  <si>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</si>
  <si>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</si>
  <si>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</si>
  <si>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</si>
  <si>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</si>
  <si>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</si>
  <si>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</si>
  <si>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</si>
  <si>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</si>
  <si>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</si>
  <si>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</si>
  <si>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</si>
  <si>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</si>
  <si>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</si>
  <si>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</si>
  <si>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</si>
  <si>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</si>
  <si>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</si>
  <si>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</si>
  <si>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</si>
  <si>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</si>
  <si>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</si>
  <si>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</si>
  <si>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</si>
  <si>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</si>
  <si>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</si>
  <si>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</si>
  <si>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</si>
  <si>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</si>
  <si>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</si>
  <si>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</si>
  <si>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</si>
  <si>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</si>
  <si>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</si>
  <si>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</si>
  <si>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</si>
  <si>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</si>
  <si>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</si>
  <si>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</si>
  <si>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</si>
  <si>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</si>
  <si>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</si>
  <si>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</si>
  <si>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</si>
  <si>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</si>
  <si>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</si>
  <si>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</si>
  <si>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</si>
  <si>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</si>
  <si>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</si>
  <si>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</si>
  <si>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</si>
  <si>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</si>
  <si>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</si>
  <si>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</si>
  <si>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</si>
  <si>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</si>
  <si>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</si>
  <si>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</si>
  <si>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</si>
  <si>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</si>
  <si>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</si>
  <si>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</si>
  <si>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</si>
  <si>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</si>
  <si>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</si>
  <si>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</si>
  <si>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</si>
  <si>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</si>
  <si>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</si>
  <si>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</si>
  <si>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</si>
  <si>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</si>
  <si>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</si>
  <si>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</si>
  <si>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</si>
  <si>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</si>
  <si>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</si>
  <si>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</si>
  <si>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</si>
  <si>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</si>
  <si>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</si>
  <si>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</si>
  <si>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</si>
  <si>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</si>
  <si>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</si>
  <si>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</si>
  <si>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</si>
  <si>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</si>
  <si>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</si>
  <si>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</si>
  <si>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</si>
  <si>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</si>
  <si>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</si>
  <si>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</si>
  <si>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</si>
  <si>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</si>
  <si>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</si>
  <si>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</si>
  <si>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</si>
  <si>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</si>
  <si>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</si>
  <si>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</si>
  <si>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</si>
  <si>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</si>
  <si>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</si>
  <si>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</si>
  <si>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</si>
  <si>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</si>
  <si>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</si>
  <si>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</si>
  <si>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</si>
  <si>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</si>
  <si>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</si>
  <si>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</si>
  <si>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</si>
  <si>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</si>
  <si>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</si>
  <si>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</si>
  <si>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</si>
  <si>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</si>
  <si>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</si>
  <si>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</si>
  <si>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</si>
  <si>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</si>
  <si>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</si>
  <si>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</si>
  <si>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</si>
  <si>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</si>
  <si>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</si>
  <si>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</si>
  <si>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</si>
  <si>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</si>
  <si>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</si>
  <si>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</si>
  <si>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</si>
  <si>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</si>
  <si>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</si>
  <si>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</si>
  <si>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</si>
  <si>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</si>
  <si>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</si>
  <si>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</si>
  <si>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</si>
  <si>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</si>
  <si>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</si>
  <si>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</si>
  <si>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</si>
  <si>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</si>
  <si>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</si>
  <si>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</si>
  <si>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</si>
  <si>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</si>
  <si>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</si>
  <si>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</si>
  <si>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</si>
  <si>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</si>
  <si>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</si>
  <si>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</si>
  <si>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</si>
  <si>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</si>
  <si>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</si>
  <si>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</si>
  <si>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</si>
  <si>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</si>
  <si>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</si>
  <si>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</si>
  <si>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</si>
  <si>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</si>
  <si>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</si>
  <si>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</si>
  <si>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</si>
  <si>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</si>
  <si>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</si>
  <si>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</si>
  <si>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</si>
  <si>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</si>
  <si>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</si>
  <si>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</si>
  <si>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</si>
  <si>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</si>
  <si>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</si>
  <si>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</si>
  <si>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</si>
  <si>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</si>
  <si>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</si>
  <si>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</si>
  <si>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</si>
  <si>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</si>
  <si>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</si>
  <si>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</si>
  <si>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</si>
  <si>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</si>
  <si>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</si>
  <si>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</si>
  <si>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</si>
  <si>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</si>
  <si>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</si>
  <si>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</si>
  <si>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</si>
  <si>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</si>
  <si>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</si>
  <si>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</si>
  <si>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</si>
  <si>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</si>
  <si>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</si>
  <si>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</si>
  <si>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</si>
  <si>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</si>
  <si>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</si>
  <si>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</si>
  <si>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</si>
  <si>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</si>
  <si>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</si>
  <si>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</si>
  <si>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</si>
  <si>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</si>
  <si>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</si>
  <si>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</si>
  <si>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</si>
  <si>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</si>
  <si>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</si>
  <si>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</si>
  <si>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</si>
  <si>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</si>
  <si>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</si>
  <si>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</si>
  <si>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</si>
  <si>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</si>
  <si>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</si>
  <si>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</si>
  <si>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</si>
  <si>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</si>
  <si>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</si>
  <si>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</si>
  <si>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</si>
  <si>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</si>
  <si>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</si>
  <si>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</si>
  <si>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</si>
  <si>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</si>
  <si>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</si>
  <si>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</si>
  <si>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</si>
  <si>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</si>
  <si>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</si>
  <si>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</si>
  <si>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</si>
  <si>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</si>
  <si>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</si>
  <si>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</si>
  <si>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</si>
  <si>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</si>
  <si>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</si>
  <si>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</si>
  <si>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</si>
  <si>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</si>
  <si>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</si>
  <si>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</si>
  <si>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</si>
  <si>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</si>
  <si>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</si>
  <si>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</si>
  <si>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</si>
  <si>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</si>
  <si>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</si>
  <si>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</si>
  <si>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</si>
  <si>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</si>
  <si>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</si>
  <si>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</si>
  <si>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</si>
  <si>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</si>
  <si>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</si>
  <si>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</si>
  <si>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</si>
  <si>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</si>
  <si>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</si>
  <si>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</si>
  <si>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</si>
  <si>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</si>
  <si>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</si>
  <si>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</si>
  <si>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</si>
  <si>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</si>
  <si>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</si>
  <si>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</si>
  <si>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</si>
  <si>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</si>
  <si>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</si>
  <si>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</si>
  <si>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</si>
  <si>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</si>
  <si>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</si>
  <si>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</si>
  <si>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</si>
  <si>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</si>
  <si>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</si>
  <si>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</si>
  <si>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</si>
  <si>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</si>
  <si>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</si>
  <si>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</si>
  <si>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</si>
  <si>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</si>
  <si>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</si>
  <si>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</si>
  <si>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</si>
  <si>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</si>
  <si>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</si>
  <si>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</si>
  <si>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</si>
  <si>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</si>
  <si>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</si>
  <si>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</si>
  <si>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</si>
  <si>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</si>
  <si>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</si>
  <si>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</si>
  <si>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</si>
  <si>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</si>
  <si>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</si>
  <si>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</si>
  <si>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</si>
  <si>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</si>
  <si>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</si>
  <si>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</si>
  <si>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</si>
  <si>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</si>
  <si>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</si>
  <si>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</si>
  <si>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</si>
  <si>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</si>
  <si>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</si>
  <si>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</si>
  <si>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</si>
  <si>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</si>
  <si>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</si>
  <si>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</si>
  <si>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</si>
  <si>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</si>
  <si>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</si>
  <si>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</si>
  <si>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</si>
  <si>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</si>
  <si>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</si>
  <si>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</si>
  <si>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</si>
  <si>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</si>
  <si>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</si>
  <si>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</si>
  <si>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</si>
  <si>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</si>
  <si>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</si>
  <si>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</si>
  <si>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</si>
  <si>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</si>
  <si>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</si>
  <si>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</si>
  <si>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</si>
  <si>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</si>
  <si>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</si>
  <si>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</si>
  <si>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</si>
  <si>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</si>
  <si>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</si>
  <si>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</si>
  <si>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</si>
  <si>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</si>
  <si>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</si>
  <si>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</si>
  <si>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</si>
  <si>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</si>
  <si>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</si>
  <si>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</si>
  <si>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</si>
  <si>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</si>
  <si>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</si>
  <si>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</si>
  <si>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</si>
  <si>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</si>
  <si>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</si>
  <si>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</si>
  <si>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</si>
  <si>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</si>
  <si>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</si>
  <si>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</si>
  <si>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</si>
  <si>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</si>
  <si>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</si>
  <si>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</si>
  <si>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</si>
  <si>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</si>
  <si>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</si>
  <si>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</si>
  <si>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</si>
  <si>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</si>
  <si>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</si>
  <si>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</si>
  <si>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</si>
  <si>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</si>
  <si>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</si>
  <si>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</si>
  <si>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</si>
  <si>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</si>
  <si>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</si>
  <si>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</si>
  <si>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</si>
  <si>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</si>
  <si>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</si>
  <si>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</si>
  <si>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</si>
  <si>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</si>
  <si>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</si>
  <si>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</si>
  <si>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</si>
  <si>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</si>
  <si>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</si>
  <si>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</si>
  <si>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</si>
  <si>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</si>
  <si>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</si>
  <si>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</si>
  <si>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</si>
  <si>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</si>
  <si>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</si>
  <si>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</si>
  <si>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</si>
  <si>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</si>
  <si>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</si>
  <si>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</si>
  <si>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</si>
  <si>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</si>
  <si>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</si>
  <si>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</si>
  <si>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</si>
  <si>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</si>
  <si>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</si>
  <si>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</si>
  <si>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</si>
  <si>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</si>
  <si>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</si>
  <si>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</si>
  <si>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</si>
  <si>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</si>
  <si>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</si>
  <si>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</si>
  <si>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</si>
  <si>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</si>
  <si>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</si>
  <si>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</si>
  <si>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</si>
  <si>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</si>
  <si>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</si>
  <si>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</si>
  <si>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</si>
  <si>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</si>
  <si>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</si>
  <si>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</si>
  <si>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</si>
  <si>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</si>
  <si>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</si>
  <si>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</si>
  <si>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</si>
  <si>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</si>
  <si>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</si>
  <si>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</si>
  <si>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</si>
  <si>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</si>
  <si>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</si>
  <si>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</si>
  <si>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</si>
  <si>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</si>
  <si>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</si>
  <si>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</si>
  <si>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</si>
  <si>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</si>
  <si>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</si>
  <si>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</si>
  <si>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</si>
  <si>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</si>
  <si>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</si>
  <si>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</si>
  <si>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</si>
  <si>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</si>
  <si>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</si>
  <si>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</si>
  <si>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</si>
  <si>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</si>
  <si>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</si>
  <si>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</si>
  <si>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</si>
  <si>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</si>
  <si>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</si>
  <si>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</si>
  <si>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</si>
  <si>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</si>
  <si>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</si>
  <si>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</si>
  <si>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</si>
  <si>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</si>
  <si>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</si>
  <si>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</si>
  <si>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</si>
  <si>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</si>
  <si>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</si>
  <si>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</si>
  <si>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</si>
  <si>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</si>
  <si>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</si>
  <si>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</si>
  <si>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</si>
  <si>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</si>
  <si>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</si>
  <si>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</si>
  <si>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</si>
  <si>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</si>
  <si>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</si>
  <si>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</si>
  <si>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</si>
  <si>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</si>
  <si>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</si>
  <si>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</si>
  <si>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</si>
  <si>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</si>
  <si>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</si>
  <si>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</si>
  <si>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</si>
  <si>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</si>
  <si>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</si>
  <si>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</si>
  <si>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</si>
  <si>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</si>
  <si>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</si>
  <si>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</si>
  <si>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</si>
  <si>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</si>
  <si>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</si>
  <si>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</si>
  <si>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</si>
  <si>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</si>
  <si>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</si>
  <si>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</si>
  <si>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</si>
  <si>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</si>
  <si>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</si>
  <si>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</si>
  <si>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</si>
  <si>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</si>
  <si>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</si>
  <si>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</si>
  <si>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</si>
  <si>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</si>
  <si>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</si>
  <si>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</si>
  <si>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</si>
  <si>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</si>
  <si>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</si>
  <si>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</si>
  <si>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</si>
  <si>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</si>
  <si>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</si>
  <si>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</si>
  <si>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</si>
  <si>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</si>
  <si>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</si>
  <si>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</si>
  <si>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</si>
  <si>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</si>
  <si>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</si>
  <si>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</si>
  <si>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</si>
  <si>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</si>
  <si>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</si>
  <si>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</si>
  <si>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</si>
  <si>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</si>
  <si>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</si>
  <si>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</si>
  <si>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</si>
  <si>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</si>
  <si>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</si>
  <si>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</si>
  <si>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</si>
  <si>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</si>
  <si>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</si>
  <si>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</si>
  <si>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</si>
  <si>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</si>
  <si>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</si>
  <si>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</si>
  <si>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</si>
  <si>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</si>
  <si>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</si>
  <si>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</si>
  <si>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</si>
  <si>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</si>
  <si>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</si>
  <si>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</si>
  <si>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</si>
  <si>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</si>
  <si>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</si>
  <si>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</si>
  <si>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</si>
  <si>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</si>
  <si>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</si>
  <si>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</si>
  <si>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</si>
  <si>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</si>
  <si>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</si>
  <si>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</si>
  <si>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</si>
  <si>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</si>
  <si>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</si>
  <si>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</si>
  <si>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</si>
  <si>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</si>
  <si>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</si>
  <si>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</si>
  <si>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</si>
  <si>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</si>
  <si>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</si>
  <si>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</si>
  <si>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</si>
  <si>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</si>
  <si>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</si>
  <si>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</si>
  <si>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</si>
  <si>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</si>
  <si>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</si>
  <si>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</si>
  <si>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</si>
  <si>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</si>
  <si>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</si>
  <si>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</si>
  <si>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</si>
  <si>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</si>
  <si>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</si>
  <si>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</si>
  <si>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</si>
  <si>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</si>
  <si>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</si>
  <si>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</si>
  <si>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</si>
  <si>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</si>
  <si>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</si>
  <si>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</si>
  <si>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</si>
  <si>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</si>
  <si>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</si>
  <si>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</si>
  <si>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</si>
  <si>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</si>
  <si>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</si>
  <si>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</si>
  <si>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</si>
  <si>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</si>
  <si>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</si>
  <si>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</si>
  <si>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</si>
  <si>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</si>
  <si>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</si>
  <si>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</si>
  <si>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</si>
  <si>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</si>
  <si>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</si>
  <si>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</si>
  <si>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</si>
  <si>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</si>
  <si>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</si>
  <si>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</si>
  <si>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</si>
  <si>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</si>
  <si>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</si>
  <si>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</si>
  <si>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</si>
  <si>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</si>
  <si>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</si>
  <si>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</si>
  <si>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</si>
  <si>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</si>
  <si>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</si>
  <si>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</si>
  <si>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</si>
  <si>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</si>
  <si>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</si>
  <si>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</si>
  <si>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</si>
  <si>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</si>
  <si>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</si>
  <si>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</si>
  <si>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</si>
  <si>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</si>
  <si>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</si>
  <si>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</si>
  <si>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</si>
  <si>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</si>
  <si>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</si>
  <si>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</si>
  <si>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</si>
  <si>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</si>
  <si>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</si>
  <si>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</si>
  <si>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</si>
  <si>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</si>
  <si>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</si>
  <si>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</si>
  <si>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</si>
  <si>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</si>
  <si>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</si>
  <si>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</si>
  <si>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</si>
  <si>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</si>
  <si>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</si>
  <si>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</si>
  <si>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</si>
  <si>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</si>
  <si>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</si>
  <si>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</si>
  <si>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</si>
  <si>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</si>
  <si>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</si>
  <si>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</si>
  <si>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</si>
  <si>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</si>
  <si>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</si>
  <si>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</si>
  <si>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</si>
  <si>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</si>
  <si>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</si>
  <si>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</si>
  <si>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</si>
  <si>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</si>
  <si>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</si>
  <si>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</si>
  <si>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</si>
  <si>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</si>
  <si>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</si>
  <si>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</si>
  <si>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</si>
  <si>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</si>
  <si>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</si>
  <si>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</si>
  <si>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</si>
  <si>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</si>
  <si>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</si>
  <si>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</si>
  <si>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</si>
  <si>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</si>
  <si>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</si>
  <si>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</si>
  <si>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</si>
  <si>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</si>
  <si>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</si>
  <si>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</si>
  <si>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</si>
  <si>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</si>
  <si>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</si>
  <si>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</si>
  <si>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</si>
  <si>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</si>
  <si>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</si>
  <si>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</si>
  <si>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</si>
  <si>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</si>
  <si>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</si>
  <si>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</si>
  <si>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</si>
  <si>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</si>
  <si>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</si>
  <si>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</si>
  <si>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</si>
  <si>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</si>
  <si>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</si>
  <si>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</si>
  <si>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</si>
  <si>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</si>
  <si>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</si>
  <si>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</si>
  <si>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</si>
  <si>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</si>
  <si>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</si>
  <si>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</si>
  <si>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</si>
  <si>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</si>
  <si>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</si>
  <si>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</si>
  <si>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</si>
  <si>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</si>
  <si>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</si>
  <si>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</si>
  <si>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</si>
  <si>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</si>
  <si>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</si>
  <si>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</si>
  <si>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</si>
  <si>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</si>
  <si>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</si>
  <si>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</si>
  <si>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</si>
  <si>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</si>
  <si>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</si>
  <si>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</si>
  <si>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</si>
  <si>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</si>
  <si>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</si>
  <si>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</si>
  <si>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</si>
  <si>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</si>
  <si>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</si>
  <si>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</si>
  <si>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</si>
  <si>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</si>
  <si>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</si>
  <si>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</si>
  <si>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</si>
  <si>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</si>
  <si>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</si>
  <si>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</si>
  <si>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</si>
  <si>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</si>
  <si>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</si>
  <si>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</si>
  <si>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</si>
  <si>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</si>
  <si>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</si>
  <si>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</si>
  <si>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</si>
  <si>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</si>
  <si>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</si>
  <si>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</si>
  <si>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</si>
  <si>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</si>
  <si>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</si>
  <si>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</si>
  <si>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</si>
  <si>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</si>
  <si>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</si>
  <si>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</si>
  <si>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</si>
  <si>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</si>
  <si>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</si>
  <si>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</si>
  <si>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</si>
  <si>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</si>
  <si>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</si>
  <si>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</si>
  <si>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</si>
  <si>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</si>
  <si>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</si>
  <si>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</si>
  <si>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</si>
  <si>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</si>
  <si>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</si>
  <si>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</si>
  <si>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</si>
  <si>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</si>
  <si>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</si>
  <si>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</si>
  <si>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</si>
  <si>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</si>
  <si>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</si>
  <si>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</si>
  <si>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</si>
  <si>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</si>
  <si>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</si>
  <si>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</si>
  <si>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</si>
  <si>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</si>
  <si>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</si>
  <si>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</si>
  <si>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</si>
  <si>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</si>
  <si>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</si>
  <si>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</si>
  <si>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</si>
  <si>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</si>
  <si>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</si>
  <si>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</si>
  <si>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</si>
  <si>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</si>
  <si>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</si>
  <si>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</si>
  <si>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</si>
  <si>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</si>
  <si>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</si>
  <si>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</si>
  <si>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</si>
  <si>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</si>
  <si>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</si>
  <si>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</si>
  <si>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</si>
  <si>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</si>
  <si>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</si>
  <si>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</si>
  <si>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</si>
  <si>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</si>
  <si>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</si>
  <si>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</si>
  <si>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</si>
  <si>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</si>
  <si>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</si>
  <si>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</si>
  <si>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</si>
  <si>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</si>
  <si>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</si>
  <si>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</si>
  <si>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</si>
  <si>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</si>
  <si>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</si>
  <si>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</si>
  <si>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</si>
  <si>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</si>
  <si>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</si>
  <si>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</si>
  <si>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</si>
  <si>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</si>
  <si>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</si>
  <si>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</si>
  <si>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</si>
  <si>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</si>
  <si>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</si>
  <si>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</si>
  <si>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</si>
  <si>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</si>
  <si>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</si>
  <si>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</si>
  <si>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</si>
  <si>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</si>
  <si>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</si>
  <si>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</si>
  <si>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</si>
  <si>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</si>
  <si>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</si>
  <si>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</si>
  <si>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</si>
  <si>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</si>
  <si>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</si>
  <si>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</si>
  <si>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</si>
  <si>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</si>
  <si>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</si>
  <si>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</si>
  <si>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</si>
  <si>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</si>
  <si>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</si>
  <si>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</si>
  <si>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</si>
  <si>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</si>
  <si>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</si>
  <si>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</si>
  <si>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</si>
  <si>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</si>
  <si>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</si>
  <si>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</si>
  <si>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</si>
  <si>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</si>
  <si>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</si>
  <si>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</si>
  <si>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</si>
  <si>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</si>
  <si>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</si>
  <si>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</si>
  <si>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</si>
  <si>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</si>
  <si>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</si>
  <si>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</si>
  <si>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</si>
  <si>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</si>
  <si>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</si>
  <si>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</si>
  <si>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</si>
  <si>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</si>
  <si>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</si>
  <si>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</si>
  <si>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</si>
  <si>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</si>
  <si>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</si>
  <si>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</si>
  <si>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</si>
  <si>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</si>
  <si>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</si>
  <si>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</si>
  <si>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</si>
  <si>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</si>
  <si>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</si>
  <si>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</si>
  <si>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</si>
  <si>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</si>
  <si>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</si>
  <si>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</si>
  <si>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</si>
  <si>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</si>
  <si>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</si>
  <si>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</si>
  <si>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</si>
  <si>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</si>
  <si>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</si>
  <si>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</si>
  <si>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</si>
  <si>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</si>
  <si>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</si>
  <si>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</si>
  <si>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</si>
  <si>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</si>
  <si>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</si>
  <si>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</si>
  <si>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</si>
  <si>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</si>
  <si>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</si>
  <si>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</si>
  <si>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</si>
  <si>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</si>
  <si>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</si>
  <si>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</si>
  <si>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</si>
  <si>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</si>
  <si>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</si>
  <si>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</si>
  <si>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</si>
  <si>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</si>
  <si>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</si>
  <si>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</si>
  <si>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</si>
  <si>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</si>
  <si>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</si>
  <si>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</si>
  <si>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</si>
  <si>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</si>
  <si>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</si>
  <si>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</si>
  <si>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</si>
  <si>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</si>
  <si>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</si>
  <si>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</si>
  <si>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</si>
  <si>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</si>
  <si>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</si>
  <si>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</si>
  <si>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</si>
  <si>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</si>
  <si>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</si>
  <si>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</si>
  <si>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</si>
  <si>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</si>
  <si>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</si>
  <si>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</si>
  <si>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</si>
  <si>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</si>
  <si>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</si>
  <si>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</si>
  <si>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</si>
  <si>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</si>
  <si>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</si>
  <si>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</si>
  <si>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</si>
  <si>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</si>
  <si>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</si>
  <si>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</si>
  <si>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</si>
  <si>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</si>
  <si>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</si>
  <si>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</si>
  <si>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</si>
  <si>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</si>
  <si>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</si>
  <si>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</si>
  <si>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</si>
  <si>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</si>
  <si>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</si>
  <si>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</si>
  <si>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</si>
  <si>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</si>
  <si>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</si>
  <si>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</si>
  <si>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</si>
  <si>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</si>
  <si>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</si>
  <si>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</si>
  <si>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</si>
  <si>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</si>
  <si>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</si>
  <si>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</si>
  <si>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</si>
  <si>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</si>
  <si>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</si>
  <si>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</si>
  <si>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</si>
  <si>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</si>
  <si>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</si>
  <si>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</si>
  <si>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</si>
  <si>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</si>
  <si>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</si>
  <si>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</si>
  <si>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</si>
  <si>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</si>
  <si>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</si>
  <si>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</si>
  <si>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</si>
  <si>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</si>
  <si>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</si>
  <si>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</si>
  <si>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</si>
  <si>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</si>
  <si>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</si>
  <si>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</si>
  <si>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</si>
  <si>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</si>
  <si>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</si>
  <si>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</si>
  <si>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</si>
  <si>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</si>
  <si>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</si>
  <si>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</si>
  <si>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</si>
  <si>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</si>
  <si>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</si>
  <si>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</si>
  <si>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</si>
  <si>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</si>
  <si>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</si>
  <si>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</si>
  <si>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</si>
  <si>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</si>
  <si>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</si>
  <si>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</si>
  <si>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</si>
  <si>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</si>
  <si>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</si>
  <si>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</si>
  <si>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</si>
  <si>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</si>
  <si>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</si>
  <si>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</si>
  <si>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</si>
  <si>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</si>
  <si>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</si>
  <si>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</si>
  <si>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</si>
  <si>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</si>
  <si>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</si>
  <si>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</si>
  <si>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</si>
  <si>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</si>
  <si>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</si>
  <si>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</si>
  <si>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</si>
  <si>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</si>
  <si>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</si>
  <si>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</si>
  <si>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</si>
  <si>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</si>
  <si>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</si>
  <si>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</si>
  <si>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</si>
  <si>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</si>
  <si>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</si>
  <si>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</si>
  <si>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</si>
  <si>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</si>
  <si>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</si>
  <si>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</si>
  <si>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</si>
  <si>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</si>
  <si>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</si>
  <si>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</si>
  <si>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</si>
  <si>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</si>
  <si>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</si>
  <si>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</si>
  <si>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</si>
  <si>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</si>
  <si>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</si>
  <si>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</si>
  <si>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</si>
  <si>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</si>
  <si>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</si>
  <si>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</si>
  <si>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</si>
  <si>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</si>
  <si>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</si>
  <si>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</si>
  <si>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</si>
  <si>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</si>
  <si>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</si>
  <si>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</si>
  <si>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</si>
  <si>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</si>
  <si>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</si>
  <si>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</si>
  <si>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</si>
  <si>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</si>
  <si>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</si>
  <si>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</si>
  <si>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</si>
  <si>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</si>
  <si>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</si>
  <si>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</si>
  <si>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</si>
  <si>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</si>
  <si>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</si>
  <si>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</si>
  <si>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</si>
  <si>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</si>
  <si>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</si>
  <si>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</si>
  <si>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</si>
  <si>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</si>
  <si>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</si>
  <si>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</si>
  <si>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</si>
  <si>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</si>
  <si>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</si>
  <si>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</si>
  <si>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</si>
  <si>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</si>
  <si>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</si>
  <si>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</si>
  <si>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</si>
  <si>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</si>
  <si>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</si>
  <si>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</si>
  <si>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</si>
  <si>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</si>
  <si>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</si>
  <si>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</si>
  <si>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</si>
  <si>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</si>
  <si>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</si>
  <si>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</si>
  <si>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</si>
  <si>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</si>
  <si>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</si>
  <si>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</si>
  <si>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</si>
  <si>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</si>
  <si>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</si>
  <si>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</si>
  <si>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</si>
  <si>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</si>
  <si>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</si>
  <si>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</si>
  <si>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</si>
  <si>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</si>
  <si>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</si>
  <si>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</si>
  <si>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</si>
  <si>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</si>
  <si>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</si>
  <si>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</si>
  <si>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</si>
  <si>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</si>
  <si>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</si>
  <si>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</si>
  <si>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</si>
  <si>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</si>
  <si>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</si>
  <si>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</si>
  <si>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</si>
  <si>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</si>
  <si>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</si>
  <si>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</si>
  <si>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</si>
  <si>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</si>
  <si>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</si>
  <si>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</si>
  <si>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</si>
  <si>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</si>
  <si>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</si>
  <si>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</si>
  <si>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</si>
  <si>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</si>
  <si>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</si>
  <si>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</si>
  <si>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</si>
  <si>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</si>
  <si>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</si>
  <si>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</si>
  <si>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</si>
  <si>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</si>
  <si>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</si>
  <si>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</si>
  <si>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</si>
  <si>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</si>
  <si>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</si>
  <si>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</si>
  <si>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</si>
  <si>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</si>
  <si>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</si>
  <si>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</si>
  <si>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</si>
  <si>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</si>
  <si>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</si>
  <si>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</si>
  <si>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</si>
  <si>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</si>
  <si>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</si>
  <si>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</si>
  <si>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</si>
  <si>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</si>
  <si>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</si>
  <si>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</si>
  <si>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</si>
  <si>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</si>
  <si>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</si>
  <si>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</si>
  <si>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</si>
  <si>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</si>
  <si>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</si>
  <si>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</si>
  <si>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</si>
  <si>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</si>
  <si>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</si>
  <si>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</si>
  <si>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</si>
  <si>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</si>
  <si>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</si>
  <si>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</si>
  <si>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</si>
  <si>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</si>
  <si>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</si>
  <si>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</si>
  <si>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</si>
  <si>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</si>
  <si>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</si>
  <si>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</si>
  <si>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</si>
  <si>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</si>
  <si>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</si>
  <si>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</si>
  <si>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</si>
  <si>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</si>
  <si>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</si>
  <si>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</si>
  <si>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</si>
  <si>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</si>
  <si>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</si>
  <si>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</si>
  <si>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</si>
  <si>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</si>
  <si>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</si>
  <si>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</si>
  <si>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</si>
  <si>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</si>
  <si>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</si>
  <si>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</si>
  <si>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</si>
  <si>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</si>
  <si>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</si>
  <si>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</si>
  <si>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</si>
  <si>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</si>
  <si>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</si>
  <si>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</si>
  <si>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</si>
  <si>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</si>
  <si>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</si>
  <si>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</si>
  <si>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</si>
  <si>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</si>
  <si>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</si>
  <si>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</si>
  <si>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</si>
  <si>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</si>
  <si>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</si>
  <si>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</si>
  <si>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</si>
  <si>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</si>
  <si>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</si>
  <si>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</si>
  <si>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</si>
  <si>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</si>
  <si>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</si>
  <si>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</si>
  <si>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</si>
  <si>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</si>
  <si>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</si>
  <si>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</si>
  <si>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</si>
  <si>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</si>
  <si>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</si>
  <si>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</si>
  <si>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</si>
  <si>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</si>
  <si>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</si>
  <si>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</si>
  <si>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</si>
  <si>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</si>
  <si>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</si>
  <si>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</si>
  <si>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</si>
  <si>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</si>
  <si>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</si>
  <si>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</si>
  <si>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</si>
  <si>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</si>
  <si>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</si>
  <si>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</si>
  <si>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</si>
  <si>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</si>
  <si>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</si>
  <si>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</si>
  <si>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</si>
  <si>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</si>
  <si>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</si>
  <si>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</si>
  <si>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</si>
  <si>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</si>
  <si>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</si>
  <si>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</si>
  <si>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</si>
  <si>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</si>
  <si>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</si>
  <si>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</si>
  <si>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</si>
  <si>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</si>
  <si>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</si>
  <si>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</si>
  <si>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</si>
  <si>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</si>
  <si>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</si>
  <si>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</si>
  <si>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</si>
  <si>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</si>
  <si>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</si>
  <si>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</si>
  <si>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</si>
  <si>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</si>
  <si>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</si>
  <si>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</si>
  <si>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</si>
  <si>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</si>
  <si>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</si>
  <si>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</si>
  <si>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</si>
  <si>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</si>
  <si>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</si>
  <si>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</si>
  <si>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</si>
  <si>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</si>
  <si>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</si>
  <si>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</si>
  <si>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</si>
  <si>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</si>
  <si>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</si>
  <si>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</si>
  <si>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</si>
  <si>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</si>
  <si>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</si>
  <si>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</si>
  <si>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</si>
  <si>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</si>
  <si>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</si>
  <si>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</si>
  <si>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</si>
  <si>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</si>
  <si>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</si>
  <si>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</si>
  <si>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</si>
  <si>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</si>
  <si>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</si>
  <si>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</si>
  <si>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</si>
  <si>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</si>
  <si>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</si>
  <si>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</si>
  <si>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</si>
  <si>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</si>
  <si>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</si>
  <si>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</si>
  <si>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</si>
  <si>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</si>
  <si>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</si>
  <si>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</si>
  <si>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</si>
  <si>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</si>
  <si>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</si>
  <si>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</si>
  <si>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</si>
  <si>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</si>
  <si>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</si>
  <si>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</si>
  <si>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</si>
  <si>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</si>
  <si>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</si>
  <si>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</si>
  <si>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</si>
  <si>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</si>
  <si>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</si>
  <si>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</si>
  <si>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</si>
  <si>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</si>
  <si>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</si>
  <si>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</si>
  <si>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</si>
  <si>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</si>
  <si>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</si>
  <si>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</si>
  <si>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</si>
  <si>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</si>
  <si>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</si>
  <si>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</si>
  <si>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</si>
  <si>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</si>
  <si>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</si>
  <si>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</si>
  <si>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</si>
  <si>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</si>
  <si>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</si>
  <si>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</si>
  <si>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</si>
  <si>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</si>
  <si>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</si>
  <si>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</si>
  <si>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</si>
  <si>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</si>
  <si>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</si>
  <si>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</si>
  <si>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</si>
  <si>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</si>
  <si>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</si>
  <si>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</si>
  <si>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</si>
  <si>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</si>
  <si>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</si>
  <si>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</si>
  <si>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</si>
  <si>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</si>
  <si>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</si>
  <si>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</si>
  <si>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</si>
  <si>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</si>
  <si>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</si>
  <si>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</si>
  <si>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</si>
  <si>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</si>
  <si>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</si>
  <si>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</si>
  <si>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</si>
  <si>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</si>
  <si>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</si>
  <si>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</si>
  <si>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</si>
  <si>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</si>
  <si>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</si>
  <si>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</si>
  <si>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</si>
  <si>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</si>
  <si>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</si>
  <si>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</si>
  <si>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</si>
  <si>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</si>
  <si>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</si>
  <si>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</si>
  <si>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</si>
  <si>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</si>
  <si>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</si>
  <si>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</si>
  <si>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</si>
  <si>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</si>
  <si>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</si>
  <si>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</si>
  <si>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</si>
  <si>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</si>
  <si>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</si>
  <si>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</si>
  <si>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</si>
  <si>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</si>
  <si>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</si>
  <si>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</si>
  <si>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</si>
  <si>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</si>
  <si>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</si>
  <si>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</si>
  <si>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</si>
  <si>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</si>
  <si>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</si>
  <si>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</si>
  <si>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</si>
  <si>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</si>
  <si>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</si>
  <si>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</si>
  <si>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</si>
  <si>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</si>
  <si>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</si>
  <si>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</si>
  <si>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</si>
  <si>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</si>
  <si>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</si>
  <si>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</si>
  <si>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</si>
  <si>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</si>
  <si>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</si>
  <si>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</si>
  <si>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</si>
  <si>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</si>
  <si>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</si>
  <si>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</si>
  <si>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</si>
  <si>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</si>
  <si>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</si>
  <si>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</si>
  <si>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</si>
  <si>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</si>
  <si>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</si>
  <si>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</si>
  <si>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</si>
  <si>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</si>
  <si>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</si>
  <si>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</si>
  <si>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</si>
  <si>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</si>
  <si>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</si>
  <si>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</si>
  <si>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</si>
  <si>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</si>
  <si>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</si>
  <si>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</si>
  <si>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</si>
  <si>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</si>
  <si>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</si>
  <si>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</si>
  <si>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</si>
  <si>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</si>
  <si>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</si>
  <si>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</si>
  <si>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</si>
  <si>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</si>
  <si>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</si>
  <si>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</si>
  <si>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</si>
  <si>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</si>
  <si>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</si>
  <si>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</si>
  <si>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</si>
  <si>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</si>
  <si>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</si>
  <si>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</si>
  <si>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</si>
  <si>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</si>
  <si>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</si>
  <si>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</si>
  <si>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</si>
  <si>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</si>
  <si>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</si>
  <si>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</si>
  <si>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</si>
  <si>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</si>
  <si>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</si>
  <si>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</si>
  <si>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</si>
  <si>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</si>
  <si>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</si>
  <si>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</si>
  <si>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</si>
  <si>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</si>
  <si>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</si>
  <si>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</si>
  <si>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</si>
  <si>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</si>
  <si>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</si>
  <si>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</si>
  <si>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</si>
  <si>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</si>
  <si>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</si>
  <si>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</si>
  <si>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</si>
  <si>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</si>
  <si>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</si>
  <si>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</si>
  <si>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</si>
  <si>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</si>
  <si>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</si>
  <si>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</si>
  <si>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</si>
  <si>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</si>
  <si>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</si>
  <si>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</si>
  <si>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</si>
  <si>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</si>
  <si>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</si>
  <si>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</si>
  <si>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</si>
  <si>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</si>
  <si>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</si>
  <si>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</si>
  <si>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</si>
  <si>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</si>
  <si>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</si>
  <si>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</si>
  <si>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</si>
  <si>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</si>
  <si>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</si>
  <si>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</si>
  <si>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</si>
  <si>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</si>
  <si>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</si>
  <si>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</si>
  <si>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</si>
  <si>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</si>
  <si>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</si>
  <si>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</si>
  <si>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</si>
  <si>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</si>
  <si>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</si>
  <si>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</si>
  <si>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</si>
  <si>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</si>
  <si>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</si>
  <si>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</si>
  <si>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</si>
  <si>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</si>
  <si>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</si>
  <si>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</si>
  <si>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</si>
  <si>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</si>
  <si>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</si>
  <si>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</si>
  <si>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</si>
  <si>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</si>
  <si>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</si>
  <si>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</si>
  <si>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</si>
  <si>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</si>
  <si>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</si>
  <si>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</si>
  <si>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</si>
  <si>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</si>
  <si>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</si>
  <si>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</si>
  <si>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</si>
  <si>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</si>
  <si>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</si>
  <si>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</si>
  <si>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</si>
  <si>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</si>
  <si>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</si>
  <si>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</si>
  <si>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</si>
  <si>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</si>
  <si>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</si>
  <si>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</si>
  <si>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</si>
  <si>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</si>
  <si>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</si>
  <si>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</si>
  <si>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</si>
  <si>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</si>
  <si>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</si>
  <si>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</si>
  <si>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</si>
  <si>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</si>
  <si>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</si>
  <si>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</si>
  <si>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</si>
  <si>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</si>
  <si>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</si>
  <si>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</si>
  <si>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</si>
  <si>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</si>
  <si>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</si>
  <si>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</si>
  <si>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</si>
  <si>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</si>
  <si>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</si>
  <si>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</si>
  <si>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</si>
  <si>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</si>
  <si>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</si>
  <si>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</si>
  <si>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</si>
  <si>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</si>
  <si>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</si>
  <si>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</si>
  <si>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</si>
  <si>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</si>
  <si>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</si>
  <si>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</si>
  <si>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</si>
  <si>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</si>
  <si>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</si>
  <si>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</si>
  <si>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</si>
  <si>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</si>
  <si>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</si>
  <si>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</si>
  <si>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</si>
  <si>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</si>
  <si>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</si>
  <si>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</si>
  <si>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</si>
  <si>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</si>
  <si>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</si>
  <si>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</si>
  <si>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</si>
  <si>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</si>
  <si>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</si>
  <si>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</si>
  <si>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</si>
  <si>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</si>
  <si>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</si>
  <si>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</si>
  <si>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</si>
  <si>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</si>
  <si>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</si>
  <si>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</si>
  <si>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</si>
  <si>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</si>
  <si>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</si>
  <si>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</si>
  <si>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</si>
  <si>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</si>
  <si>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</si>
  <si>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</si>
  <si>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</si>
  <si>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</si>
  <si>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</si>
  <si>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</si>
  <si>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</si>
  <si>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</si>
  <si>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</si>
  <si>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</si>
  <si>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</si>
  <si>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</si>
  <si>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</si>
  <si>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</si>
  <si>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</si>
  <si>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</si>
  <si>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</si>
  <si>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</si>
  <si>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</si>
  <si>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</si>
  <si>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</si>
  <si>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</si>
  <si>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</si>
  <si>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</si>
  <si>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</si>
  <si>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</si>
  <si>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</si>
  <si>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</si>
  <si>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</si>
  <si>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</si>
  <si>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</si>
  <si>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</si>
  <si>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</si>
  <si>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</si>
  <si>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</si>
  <si>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</si>
  <si>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</si>
  <si>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</si>
  <si>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</si>
  <si>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</si>
  <si>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</si>
  <si>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</si>
  <si>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</si>
  <si>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</si>
  <si>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</si>
  <si>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</si>
  <si>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</si>
  <si>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</si>
  <si>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</si>
  <si>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</si>
  <si>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</si>
  <si>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</si>
  <si>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</si>
  <si>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</si>
  <si>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</si>
  <si>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</si>
  <si>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</si>
  <si>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</si>
  <si>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</si>
  <si>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</si>
  <si>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</si>
  <si>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</si>
  <si>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</si>
  <si>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</si>
  <si>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</si>
  <si>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</si>
  <si>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</si>
  <si>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</si>
  <si>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</si>
  <si>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</si>
  <si>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</si>
  <si>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</si>
  <si>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</si>
  <si>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</si>
  <si>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</si>
  <si>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</si>
  <si>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</si>
  <si>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</si>
  <si>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</si>
  <si>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</si>
  <si>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</si>
  <si>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</si>
  <si>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</si>
  <si>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</si>
  <si>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</si>
  <si>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</si>
  <si>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</si>
  <si>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</si>
  <si>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</si>
  <si>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</si>
  <si>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</si>
  <si>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</si>
  <si>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</si>
  <si>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</si>
  <si>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</si>
  <si>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</si>
  <si>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</si>
  <si>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</si>
  <si>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</si>
  <si>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</si>
  <si>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</si>
  <si>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</si>
  <si>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</si>
  <si>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</si>
  <si>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</si>
  <si>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</si>
  <si>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</si>
  <si>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</si>
  <si>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</si>
  <si>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</si>
  <si>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</si>
  <si>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</si>
  <si>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</si>
  <si>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</si>
  <si>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</si>
  <si>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</si>
  <si>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</si>
  <si>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</si>
  <si>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</si>
  <si>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</si>
  <si>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</si>
  <si>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</si>
  <si>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</si>
  <si>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</si>
  <si>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</si>
  <si>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</si>
  <si>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</si>
  <si>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</si>
  <si>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</si>
  <si>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</si>
  <si>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</si>
  <si>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</si>
  <si>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</si>
  <si>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</si>
  <si>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</si>
  <si>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</si>
  <si>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</si>
  <si>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</si>
  <si>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</si>
  <si>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</si>
  <si>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</si>
  <si>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</si>
  <si>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</si>
  <si>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</si>
  <si>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</si>
  <si>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</si>
  <si>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</si>
  <si>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</si>
  <si>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</si>
  <si>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</si>
  <si>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</si>
  <si>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</si>
  <si>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</si>
  <si>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</si>
  <si>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</si>
  <si>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</si>
  <si>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</si>
  <si>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</si>
  <si>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</si>
  <si>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</si>
  <si>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</si>
  <si>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</si>
  <si>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</si>
  <si>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</si>
  <si>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</si>
  <si>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</si>
  <si>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</si>
  <si>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</si>
  <si>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</si>
  <si>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</si>
  <si>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</si>
  <si>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</si>
  <si>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</si>
  <si>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</si>
  <si>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</si>
  <si>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</si>
  <si>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</si>
  <si>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</si>
  <si>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</si>
  <si>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</si>
  <si>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</si>
  <si>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</si>
  <si>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</si>
  <si>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</si>
  <si>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</si>
  <si>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</si>
  <si>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</si>
  <si>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</si>
  <si>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</si>
  <si>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</si>
  <si>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</si>
  <si>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</si>
  <si>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</si>
  <si>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</si>
  <si>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</si>
  <si>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</si>
  <si>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</si>
  <si>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</si>
  <si>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</si>
  <si>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</si>
  <si>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</si>
  <si>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</si>
  <si>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</si>
  <si>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</si>
  <si>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</si>
  <si>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</si>
  <si>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</si>
  <si>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</si>
  <si>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</si>
  <si>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</si>
  <si>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</si>
  <si>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</si>
  <si>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</si>
  <si>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</si>
  <si>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</si>
  <si>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</si>
  <si>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</si>
  <si>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</si>
  <si>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</si>
  <si>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</si>
  <si>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</si>
  <si>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</si>
  <si>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</si>
  <si>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</si>
  <si>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</si>
  <si>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</si>
  <si>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</si>
  <si>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</si>
  <si>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</si>
  <si>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</si>
  <si>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</si>
  <si>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</si>
  <si>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</si>
  <si>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</si>
  <si>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</si>
  <si>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</si>
  <si>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</si>
  <si>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</si>
  <si>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</si>
  <si>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</si>
  <si>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</si>
  <si>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</si>
  <si>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</si>
  <si>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</si>
  <si>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</si>
  <si>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</si>
  <si>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</si>
  <si>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</si>
  <si>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</si>
  <si>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</si>
  <si>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</si>
  <si>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</si>
  <si>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</si>
  <si>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</si>
  <si>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</si>
  <si>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</si>
  <si>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</si>
  <si>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</si>
  <si>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</si>
  <si>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</si>
  <si>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</si>
  <si>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</si>
  <si>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</si>
  <si>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</si>
  <si>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</si>
  <si>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</si>
  <si>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</si>
  <si>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</si>
  <si>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</si>
  <si>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</si>
  <si>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</si>
  <si>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</si>
  <si>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</si>
  <si>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</si>
  <si>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</si>
  <si>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</si>
  <si>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</si>
  <si>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</si>
  <si>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</si>
  <si>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</si>
  <si>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</si>
  <si>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</si>
  <si>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</si>
  <si>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</si>
  <si>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</si>
  <si>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</si>
  <si>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</si>
  <si>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</si>
  <si>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</si>
  <si>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</si>
  <si>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</si>
  <si>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</si>
  <si>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</si>
  <si>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</si>
  <si>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</si>
  <si>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</si>
  <si>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</si>
  <si>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</si>
  <si>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</si>
  <si>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</si>
  <si>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</si>
  <si>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</si>
  <si>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</si>
  <si>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</si>
  <si>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</si>
  <si>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</si>
  <si>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</si>
  <si>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</si>
  <si>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</si>
  <si>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</si>
  <si>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</si>
  <si>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</si>
  <si>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</si>
  <si>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</si>
  <si>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</si>
  <si>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</si>
  <si>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</si>
  <si>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</si>
  <si>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</si>
  <si>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</si>
  <si>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</si>
  <si>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</si>
  <si>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</si>
  <si>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</si>
  <si>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</si>
  <si>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</si>
  <si>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</si>
  <si>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</si>
  <si>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</si>
  <si>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</si>
  <si>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</si>
  <si>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</si>
  <si>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</si>
  <si>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</si>
  <si>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</si>
  <si>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</si>
  <si>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</si>
  <si>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</si>
  <si>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</si>
  <si>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</si>
  <si>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</si>
  <si>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</si>
  <si>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</si>
  <si>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</si>
  <si>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</si>
  <si>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</si>
  <si>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</si>
  <si>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</si>
  <si>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</si>
  <si>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</si>
  <si>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</si>
  <si>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</si>
  <si>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</si>
  <si>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</si>
  <si>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</si>
  <si>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</si>
  <si>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</si>
  <si>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</si>
  <si>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</si>
  <si>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</si>
  <si>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</si>
  <si>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</si>
  <si>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</si>
  <si>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</si>
  <si>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</si>
  <si>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</si>
  <si>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</si>
  <si>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</si>
  <si>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</si>
  <si>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</si>
  <si>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</si>
  <si>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</si>
  <si>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</si>
  <si>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</si>
  <si>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</si>
  <si>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</si>
  <si>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</si>
  <si>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</si>
  <si>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</si>
  <si>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</si>
  <si>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</si>
  <si>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</si>
  <si>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</si>
  <si>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</si>
  <si>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</si>
  <si>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</si>
  <si>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</si>
  <si>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</si>
  <si>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</si>
  <si>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</si>
  <si>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</si>
  <si>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</si>
  <si>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</si>
  <si>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</si>
  <si>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</si>
  <si>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</si>
  <si>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</si>
  <si>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</si>
  <si>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</si>
  <si>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</si>
  <si>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</si>
  <si>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</si>
  <si>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</si>
  <si>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</si>
  <si>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</si>
  <si>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</si>
  <si>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</si>
  <si>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</si>
  <si>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</si>
  <si>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</si>
  <si>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</si>
  <si>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</si>
  <si>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</si>
  <si>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</si>
  <si>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</si>
  <si>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</si>
  <si>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</si>
  <si>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</si>
  <si>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</si>
  <si>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</si>
  <si>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</si>
  <si>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</si>
  <si>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</si>
  <si>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</si>
  <si>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</si>
  <si>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</si>
  <si>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</si>
  <si>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</si>
  <si>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</si>
  <si>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</si>
  <si>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</si>
  <si>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</si>
  <si>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</si>
  <si>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</si>
  <si>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</si>
  <si>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</si>
  <si>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</si>
  <si>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</si>
  <si>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</si>
  <si>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</si>
  <si>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</si>
  <si>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</si>
  <si>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</si>
  <si>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</si>
  <si>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</si>
  <si>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</si>
  <si>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</si>
  <si>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</si>
  <si>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</si>
  <si>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</si>
  <si>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</si>
  <si>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</si>
  <si>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</si>
  <si>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</si>
  <si>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</si>
  <si>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</si>
  <si>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</si>
  <si>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</si>
  <si>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</si>
  <si>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</si>
  <si>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</si>
  <si>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</si>
  <si>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</si>
  <si>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</si>
  <si>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</si>
  <si>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</si>
  <si>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</si>
  <si>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</si>
  <si>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</si>
  <si>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</si>
  <si>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</si>
  <si>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</si>
  <si>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</si>
  <si>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</si>
  <si>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</si>
  <si>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</si>
  <si>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</si>
  <si>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</si>
  <si>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</si>
  <si>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</si>
  <si>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</si>
  <si>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</si>
  <si>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</si>
  <si>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</si>
  <si>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</si>
  <si>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</si>
  <si>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</si>
  <si>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</si>
  <si>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</si>
  <si>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</si>
  <si>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</si>
  <si>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</si>
  <si>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</si>
  <si>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</si>
  <si>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</si>
  <si>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</si>
  <si>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</si>
  <si>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</si>
  <si>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</si>
  <si>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</si>
  <si>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</si>
  <si>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</si>
  <si>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</si>
  <si>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</si>
  <si>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</si>
  <si>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</si>
  <si>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</si>
  <si>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</si>
  <si>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</si>
  <si>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</si>
  <si>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</si>
  <si>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</si>
  <si>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</si>
  <si>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</si>
  <si>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</si>
  <si>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</si>
  <si>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</si>
  <si>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</si>
  <si>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</si>
  <si>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</si>
  <si>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</si>
  <si>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</si>
  <si>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</si>
  <si>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</si>
  <si>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</si>
  <si>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</si>
  <si>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</si>
  <si>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</si>
  <si>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</si>
  <si>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</si>
  <si>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</si>
  <si>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</si>
  <si>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</si>
  <si>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</si>
  <si>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</si>
  <si>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</si>
  <si>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</si>
  <si>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</si>
  <si>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</si>
  <si>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</si>
  <si>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</si>
  <si>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</si>
  <si>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</si>
  <si>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</si>
  <si>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</si>
  <si>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</si>
  <si>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</si>
  <si>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</si>
  <si>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</si>
  <si>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</si>
  <si>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</si>
  <si>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</si>
  <si>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</si>
  <si>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</si>
  <si>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</si>
  <si>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</si>
  <si>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</si>
  <si>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</si>
  <si>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</si>
  <si>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</si>
  <si>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</si>
  <si>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</si>
  <si>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</si>
  <si>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</si>
  <si>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</si>
  <si>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</si>
  <si>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</si>
  <si>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</si>
  <si>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</si>
  <si>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</si>
  <si>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</si>
  <si>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</si>
  <si>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</si>
  <si>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</si>
  <si>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</si>
  <si>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</si>
  <si>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</si>
  <si>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</si>
  <si>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</si>
  <si>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</si>
  <si>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</si>
  <si>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</si>
  <si>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</si>
  <si>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</si>
  <si>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</si>
  <si>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</si>
  <si>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</si>
  <si>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</si>
  <si>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</si>
  <si>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</si>
  <si>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</si>
  <si>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</si>
  <si>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</si>
  <si>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</si>
  <si>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</si>
  <si>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</si>
  <si>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</si>
  <si>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</si>
  <si>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</si>
  <si>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</si>
  <si>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</si>
  <si>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</si>
  <si>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</si>
  <si>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</si>
  <si>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</si>
  <si>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</si>
  <si>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</si>
  <si>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</si>
  <si>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</si>
  <si>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</si>
  <si>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</si>
  <si>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</si>
  <si>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</si>
  <si>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</si>
  <si>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</si>
  <si>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</si>
  <si>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</si>
  <si>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</si>
  <si>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</si>
  <si>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</si>
  <si>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</si>
  <si>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</si>
  <si>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</si>
  <si>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</si>
  <si>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</si>
  <si>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</si>
  <si>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</si>
  <si>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</si>
  <si>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</si>
  <si>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</si>
  <si>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</si>
  <si>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</si>
  <si>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</si>
  <si>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</si>
  <si>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</si>
  <si>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</si>
  <si>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</si>
  <si>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</si>
  <si>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</si>
  <si>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</si>
  <si>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</si>
  <si>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</si>
  <si>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</si>
  <si>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</si>
  <si>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</si>
  <si>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</si>
  <si>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</si>
  <si>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</si>
  <si>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</si>
  <si>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</si>
  <si>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</si>
  <si>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</si>
  <si>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</si>
  <si>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</si>
  <si>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</si>
  <si>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</si>
  <si>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</si>
  <si>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</si>
  <si>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</si>
  <si>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</si>
  <si>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</si>
  <si>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</si>
  <si>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</si>
  <si>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</si>
  <si>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</si>
  <si>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</si>
  <si>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</si>
  <si>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</si>
  <si>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</si>
  <si>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</si>
  <si>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</si>
  <si>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</si>
  <si>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</si>
  <si>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</si>
  <si>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</si>
  <si>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</si>
  <si>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</si>
  <si>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</si>
  <si>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</si>
  <si>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</si>
  <si>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</si>
  <si>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</si>
  <si>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</si>
  <si>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</si>
  <si>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</si>
  <si>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</si>
  <si>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</si>
  <si>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</si>
  <si>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</si>
  <si>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</si>
  <si>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</si>
  <si>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</si>
  <si>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</si>
  <si>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</si>
  <si>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</si>
  <si>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</si>
  <si>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</si>
  <si>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</si>
  <si>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</si>
  <si>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</si>
  <si>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</si>
  <si>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</si>
  <si>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</si>
  <si>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</si>
  <si>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</si>
  <si>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</si>
  <si>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</si>
  <si>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</si>
  <si>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</si>
  <si>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</si>
  <si>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</si>
  <si>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</si>
  <si>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</si>
  <si>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</si>
  <si>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</si>
  <si>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</si>
  <si>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</si>
  <si>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</si>
  <si>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</si>
  <si>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</si>
  <si>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</si>
  <si>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</si>
  <si>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</si>
  <si>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</si>
  <si>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</si>
  <si>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</si>
  <si>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</si>
  <si>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</si>
  <si>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</si>
  <si>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</si>
  <si>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</si>
  <si>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</si>
  <si>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</si>
  <si>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</si>
  <si>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</si>
  <si>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</si>
  <si>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</si>
  <si>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</si>
  <si>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</si>
  <si>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</si>
  <si>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</si>
  <si>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</si>
  <si>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</si>
  <si>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</si>
  <si>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</si>
  <si>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</si>
  <si>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</si>
  <si>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</si>
  <si>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</si>
  <si>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</si>
  <si>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</si>
  <si>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</si>
  <si>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</si>
  <si>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</si>
  <si>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</si>
  <si>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</si>
  <si>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</si>
  <si>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</si>
  <si>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</si>
  <si>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</si>
  <si>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</si>
  <si>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</si>
  <si>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</si>
  <si>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</si>
  <si>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</si>
  <si>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</si>
  <si>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</si>
  <si>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</si>
  <si>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</si>
  <si>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</si>
  <si>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</si>
  <si>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</si>
  <si>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</si>
  <si>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</si>
  <si>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</si>
  <si>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</si>
  <si>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</si>
  <si>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</si>
  <si>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</si>
  <si>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</si>
  <si>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</si>
  <si>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</si>
  <si>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</si>
  <si>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</si>
  <si>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</si>
  <si>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</si>
  <si>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</si>
  <si>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</si>
  <si>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</si>
  <si>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</si>
  <si>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</si>
  <si>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</si>
  <si>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</si>
  <si>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</si>
  <si>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</si>
  <si>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</si>
  <si>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</si>
  <si>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</si>
  <si>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</si>
  <si>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</si>
  <si>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</si>
  <si>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</si>
  <si>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</si>
  <si>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</si>
  <si>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</si>
  <si>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</si>
  <si>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</si>
  <si>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</si>
  <si>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</si>
  <si>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</si>
  <si>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</si>
  <si>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</si>
  <si>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</si>
  <si>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</si>
  <si>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</si>
  <si>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</si>
  <si>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</si>
  <si>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</si>
  <si>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</si>
  <si>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</si>
  <si>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</si>
  <si>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</si>
  <si>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</si>
  <si>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</si>
  <si>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</si>
  <si>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</si>
  <si>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</si>
  <si>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</si>
  <si>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</si>
  <si>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</si>
  <si>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</si>
  <si>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</si>
  <si>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</si>
  <si>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</si>
  <si>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</si>
  <si>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</si>
  <si>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</si>
  <si>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</si>
  <si>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</si>
  <si>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</si>
  <si>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</si>
  <si>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</si>
  <si>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</si>
  <si>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</si>
  <si>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</si>
  <si>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</si>
  <si>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</si>
  <si>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</si>
  <si>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</si>
  <si>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</si>
  <si>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</si>
  <si>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</si>
  <si>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</si>
  <si>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</si>
  <si>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</si>
  <si>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</si>
  <si>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</si>
  <si>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</si>
  <si>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</si>
  <si>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</si>
  <si>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</si>
  <si>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</si>
  <si>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</si>
  <si>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</si>
  <si>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</si>
  <si>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</si>
  <si>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</si>
  <si>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</si>
  <si>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</si>
  <si>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</si>
  <si>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</si>
  <si>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</si>
  <si>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</si>
  <si>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</si>
  <si>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</si>
  <si>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</si>
  <si>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</si>
  <si>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</si>
  <si>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</si>
  <si>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</si>
  <si>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</si>
  <si>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</si>
  <si>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</si>
  <si>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</si>
  <si>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</si>
  <si>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</si>
  <si>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</si>
  <si>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</si>
  <si>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</si>
  <si>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</si>
  <si>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</si>
  <si>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</si>
  <si>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</si>
  <si>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</si>
  <si>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</si>
  <si>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</si>
  <si>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</si>
  <si>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</si>
  <si>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</si>
  <si>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</si>
  <si>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</si>
  <si>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</si>
  <si>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</si>
  <si>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</si>
  <si>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</si>
  <si>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</si>
  <si>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</si>
  <si>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</si>
  <si>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</si>
  <si>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</si>
  <si>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</si>
  <si>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</si>
  <si>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</si>
  <si>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</si>
  <si>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</si>
  <si>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</si>
  <si>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</si>
  <si>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</si>
  <si>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</si>
  <si>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</si>
  <si>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</si>
  <si>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</si>
  <si>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</si>
  <si>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</si>
  <si>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</si>
  <si>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</si>
  <si>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</si>
  <si>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</si>
  <si>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</si>
  <si>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</si>
  <si>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</si>
  <si>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</si>
  <si>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</si>
  <si>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</si>
  <si>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</si>
  <si>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</si>
  <si>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</si>
  <si>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</si>
  <si>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</si>
  <si>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</si>
  <si>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</si>
  <si>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</si>
  <si>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</si>
  <si>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</si>
  <si>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</si>
  <si>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</si>
  <si>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</si>
  <si>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</si>
  <si>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</si>
  <si>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</si>
  <si>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</si>
  <si>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</si>
  <si>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</si>
  <si>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</si>
  <si>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</si>
  <si>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</si>
  <si>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</si>
  <si>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</si>
  <si>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</si>
  <si>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</si>
  <si>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</si>
  <si>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</si>
  <si>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</si>
  <si>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</si>
  <si>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</si>
  <si>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</si>
  <si>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</si>
  <si>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</si>
  <si>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</si>
  <si>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</si>
  <si>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</si>
  <si>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</si>
  <si>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</si>
  <si>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</si>
  <si>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</si>
  <si>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</si>
  <si>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</si>
  <si>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</si>
  <si>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</si>
  <si>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</si>
  <si>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</si>
  <si>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</si>
  <si>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</si>
  <si>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</si>
  <si>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</si>
  <si>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</si>
  <si>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</si>
  <si>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</si>
  <si>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</si>
  <si>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</si>
  <si>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</si>
  <si>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</si>
  <si>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</si>
  <si>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</si>
  <si>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</si>
  <si>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</si>
  <si>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</si>
  <si>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</si>
  <si>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</si>
  <si>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</si>
  <si>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</si>
  <si>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</si>
  <si>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</si>
  <si>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</si>
  <si>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</si>
  <si>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</si>
  <si>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</si>
  <si>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</si>
  <si>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</si>
  <si>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</si>
  <si>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</si>
  <si>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</si>
  <si>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</si>
  <si>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</si>
  <si>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</si>
  <si>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</si>
  <si>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</si>
  <si>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</si>
  <si>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</si>
  <si>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</si>
  <si>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</si>
  <si>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</si>
  <si>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</si>
  <si>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</si>
  <si>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</si>
  <si>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</si>
  <si>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</si>
  <si>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</si>
  <si>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</si>
  <si>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</si>
  <si>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</si>
  <si>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</si>
  <si>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</si>
  <si>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</si>
  <si>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</si>
  <si>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</si>
  <si>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</si>
  <si>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</si>
  <si>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</si>
  <si>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</si>
  <si>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</si>
  <si>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</si>
  <si>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</si>
  <si>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</si>
  <si>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</si>
  <si>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</si>
  <si>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</si>
  <si>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</si>
  <si>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</si>
  <si>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</si>
  <si>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</si>
  <si>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</si>
  <si>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</si>
  <si>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</si>
  <si>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</si>
  <si>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</si>
  <si>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</si>
  <si>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</si>
  <si>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</si>
  <si>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</si>
  <si>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</si>
  <si>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</si>
  <si>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</si>
  <si>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</si>
  <si>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</si>
  <si>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</si>
  <si>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</si>
  <si>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</si>
  <si>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</si>
  <si>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</si>
  <si>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</si>
  <si>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</si>
  <si>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</si>
  <si>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</si>
  <si>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</si>
  <si>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</si>
  <si>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</si>
  <si>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</si>
  <si>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</si>
  <si>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</si>
  <si>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</si>
  <si>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</si>
  <si>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</si>
  <si>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</si>
  <si>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</si>
  <si>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</si>
  <si>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</si>
  <si>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</si>
  <si>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</si>
  <si>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</si>
  <si>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</si>
  <si>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</si>
  <si>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</si>
  <si>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</si>
  <si>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</si>
  <si>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</si>
  <si>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</si>
  <si>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</si>
  <si>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</si>
  <si>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</si>
  <si>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</si>
  <si>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</si>
  <si>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</si>
  <si>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</si>
  <si>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</si>
  <si>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</si>
  <si>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</si>
  <si>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</si>
  <si>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</si>
  <si>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</si>
  <si>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</si>
  <si>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</si>
  <si>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</si>
  <si>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</si>
  <si>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</si>
  <si>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</si>
  <si>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</si>
  <si>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</si>
  <si>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</si>
  <si>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</si>
  <si>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</si>
  <si>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</si>
  <si>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</si>
  <si>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</si>
  <si>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</si>
  <si>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</si>
  <si>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</si>
  <si>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</si>
  <si>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</si>
  <si>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</si>
  <si>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</si>
  <si>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</si>
  <si>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</si>
  <si>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</si>
  <si>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</si>
  <si>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</si>
  <si>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</si>
  <si>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</si>
  <si>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</si>
  <si>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</si>
  <si>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</si>
  <si>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</si>
  <si>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</si>
  <si>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</si>
  <si>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</si>
  <si>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</si>
  <si>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</si>
  <si>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</si>
  <si>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</si>
  <si>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</si>
  <si>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</si>
  <si>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</si>
  <si>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</si>
  <si>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</si>
  <si>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</si>
  <si>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</si>
  <si>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</si>
  <si>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</si>
  <si>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</si>
  <si>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</si>
  <si>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</si>
  <si>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</si>
  <si>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</si>
  <si>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</si>
  <si>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</si>
  <si>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</si>
  <si>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</si>
  <si>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</si>
  <si>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</si>
  <si>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</si>
  <si>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</si>
  <si>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</si>
  <si>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</si>
  <si>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</si>
  <si>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</si>
  <si>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</si>
  <si>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</si>
  <si>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</si>
  <si>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</si>
  <si>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</si>
  <si>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</si>
  <si>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</si>
  <si>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</si>
  <si>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</si>
  <si>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</si>
  <si>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</si>
  <si>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</si>
  <si>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</si>
  <si>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</si>
  <si>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</si>
  <si>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</si>
  <si>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</si>
  <si>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</si>
  <si>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</si>
  <si>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</si>
  <si>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</si>
  <si>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</si>
  <si>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</si>
  <si>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</si>
  <si>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</si>
  <si>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</si>
  <si>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</si>
  <si>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</si>
  <si>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</si>
  <si>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</si>
  <si>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</si>
  <si>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</si>
  <si>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</si>
  <si>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</si>
  <si>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</si>
  <si>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</si>
  <si>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</si>
  <si>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</si>
  <si>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</si>
  <si>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</si>
  <si>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</si>
  <si>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</si>
  <si>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</si>
  <si>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</si>
  <si>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</si>
  <si>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</si>
  <si>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</si>
  <si>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</si>
  <si>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</si>
  <si>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</si>
  <si>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</si>
  <si>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</si>
  <si>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</si>
  <si>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</si>
  <si>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</si>
  <si>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</si>
  <si>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</si>
  <si>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</si>
  <si>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</si>
  <si>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</si>
  <si>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</si>
  <si>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</si>
  <si>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</si>
  <si>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</si>
  <si>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</si>
  <si>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</si>
  <si>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</si>
  <si>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</si>
  <si>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</si>
  <si>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</si>
  <si>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</si>
  <si>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</si>
  <si>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</si>
  <si>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</si>
  <si>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</si>
  <si>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</si>
  <si>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</si>
  <si>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</si>
  <si>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</si>
  <si>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</si>
  <si>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</si>
  <si>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</si>
  <si>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</si>
  <si>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</si>
  <si>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</si>
  <si>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</si>
  <si>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</si>
  <si>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</si>
  <si>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</si>
  <si>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</si>
  <si>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</si>
  <si>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</si>
  <si>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</si>
  <si>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</si>
  <si>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</si>
  <si>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</si>
  <si>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</si>
  <si>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</si>
  <si>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</si>
  <si>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</si>
  <si>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</si>
  <si>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</si>
  <si>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</si>
  <si>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</si>
  <si>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</si>
  <si>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</si>
  <si>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</si>
  <si>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</si>
  <si>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</si>
  <si>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</si>
  <si>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</si>
  <si>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</si>
  <si>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</si>
  <si>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</si>
  <si>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</si>
  <si>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</si>
  <si>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</si>
  <si>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</si>
  <si>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</si>
  <si>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</si>
  <si>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</si>
  <si>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</si>
  <si>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</si>
  <si>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</si>
  <si>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</si>
  <si>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</si>
  <si>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</si>
  <si>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</si>
  <si>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</si>
  <si>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</si>
  <si>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</si>
  <si>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</si>
  <si>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</si>
  <si>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</si>
  <si>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</si>
  <si>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</si>
  <si>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</si>
  <si>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</si>
  <si>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</si>
  <si>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</si>
  <si>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</si>
  <si>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</si>
  <si>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</si>
  <si>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</si>
  <si>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</si>
  <si>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</si>
  <si>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</si>
  <si>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</si>
  <si>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</si>
  <si>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</si>
  <si>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</si>
  <si>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</si>
  <si>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</si>
  <si>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</si>
  <si>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</si>
  <si>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</si>
  <si>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</si>
  <si>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</si>
  <si>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</si>
  <si>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</si>
  <si>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</si>
  <si>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</si>
  <si>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</si>
  <si>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</si>
  <si>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</si>
  <si>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</si>
  <si>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</si>
  <si>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</si>
  <si>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</si>
  <si>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</si>
  <si>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</si>
  <si>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</si>
  <si>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</si>
  <si>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</si>
  <si>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</si>
  <si>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</si>
  <si>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</si>
  <si>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</si>
  <si>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</si>
  <si>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</si>
  <si>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</si>
  <si>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</si>
  <si>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</si>
  <si>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</si>
  <si>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</si>
  <si>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</si>
  <si>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</si>
  <si>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</si>
  <si>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</si>
  <si>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</si>
  <si>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</si>
  <si>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</si>
  <si>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</si>
  <si>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</si>
  <si>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</si>
  <si>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</si>
  <si>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</si>
  <si>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</si>
  <si>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</si>
  <si>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</si>
  <si>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</si>
  <si>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</si>
  <si>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</si>
  <si>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</si>
  <si>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</si>
  <si>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</si>
  <si>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</si>
  <si>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</si>
  <si>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</si>
  <si>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</si>
  <si>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</si>
  <si>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</si>
  <si>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</si>
  <si>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</si>
  <si>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</si>
  <si>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</si>
  <si>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</si>
  <si>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</si>
  <si>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</si>
  <si>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</si>
  <si>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</si>
  <si>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</si>
  <si>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</si>
  <si>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</si>
  <si>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</si>
  <si>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</si>
  <si>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</si>
  <si>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</si>
  <si>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</si>
  <si>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</si>
  <si>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</si>
  <si>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</si>
  <si>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</si>
  <si>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</si>
  <si>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</si>
  <si>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</si>
  <si>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</si>
  <si>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</si>
  <si>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</si>
  <si>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</si>
  <si>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</si>
  <si>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</si>
  <si>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</si>
  <si>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</si>
  <si>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</si>
  <si>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</si>
  <si>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</si>
  <si>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</si>
  <si>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</si>
  <si>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</si>
  <si>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</si>
  <si>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</si>
  <si>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</si>
  <si>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</si>
  <si>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</si>
  <si>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</si>
  <si>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</si>
  <si>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</si>
  <si>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</si>
  <si>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</si>
  <si>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</si>
  <si>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</si>
  <si>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</si>
  <si>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</si>
  <si>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</si>
  <si>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</si>
  <si>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</si>
  <si>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</si>
  <si>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</si>
  <si>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</si>
  <si>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</si>
  <si>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</si>
  <si>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</si>
  <si>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</si>
  <si>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</si>
  <si>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</si>
  <si>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</si>
  <si>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</si>
  <si>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</si>
  <si>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</si>
  <si>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</si>
  <si>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</si>
  <si>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</si>
  <si>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</si>
  <si>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</si>
  <si>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</si>
  <si>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</si>
  <si>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</si>
  <si>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</si>
  <si>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</si>
  <si>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</si>
  <si>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</si>
  <si>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</si>
  <si>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</si>
  <si>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</si>
  <si>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</si>
  <si>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</si>
  <si>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</si>
  <si>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</si>
  <si>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</si>
  <si>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</si>
  <si>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</si>
  <si>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</si>
  <si>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</si>
  <si>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</si>
  <si>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</si>
  <si>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</si>
  <si>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</si>
  <si>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</si>
  <si>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</si>
  <si>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</si>
  <si>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</si>
  <si>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</si>
  <si>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</si>
  <si>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</si>
  <si>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</si>
  <si>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</si>
  <si>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</si>
  <si>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</si>
  <si>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</si>
  <si>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</si>
  <si>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</si>
  <si>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</si>
  <si>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</si>
  <si>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</si>
  <si>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</si>
  <si>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</si>
  <si>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</si>
  <si>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</si>
  <si>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</si>
  <si>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</si>
  <si>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</si>
  <si>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</si>
  <si>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</si>
  <si>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</si>
  <si>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</si>
  <si>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</si>
  <si>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</si>
  <si>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</si>
  <si>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</si>
  <si>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</si>
  <si>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</si>
  <si>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</si>
  <si>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</si>
  <si>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</si>
  <si>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</si>
  <si>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</si>
  <si>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</si>
  <si>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</si>
  <si>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</si>
  <si>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</si>
  <si>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</si>
  <si>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</si>
  <si>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</si>
  <si>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</si>
  <si>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</si>
  <si>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</si>
  <si>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</si>
  <si>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</si>
  <si>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</si>
  <si>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</si>
  <si>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</si>
  <si>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</si>
  <si>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</si>
  <si>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</si>
  <si>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</si>
  <si>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</si>
  <si>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</si>
  <si>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</si>
  <si>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</si>
  <si>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</si>
  <si>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</si>
  <si>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</si>
  <si>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</si>
  <si>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</si>
  <si>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</si>
  <si>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</si>
  <si>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</si>
  <si>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</si>
  <si>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</si>
  <si>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</si>
  <si>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</si>
  <si>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</si>
  <si>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</si>
  <si>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</si>
  <si>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</si>
  <si>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</si>
  <si>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</si>
  <si>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</si>
  <si>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</si>
  <si>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</si>
  <si>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</si>
  <si>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</si>
  <si>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</si>
  <si>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</si>
  <si>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</si>
  <si>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</si>
  <si>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</si>
  <si>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</si>
  <si>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</si>
  <si>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</si>
  <si>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</si>
  <si>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</si>
  <si>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</si>
  <si>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</si>
  <si>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</si>
  <si>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</si>
  <si>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</si>
  <si>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</si>
  <si>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</si>
  <si>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</si>
  <si>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</si>
  <si>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</si>
  <si>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</si>
  <si>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</si>
  <si>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</si>
  <si>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</si>
  <si>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</si>
  <si>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</si>
  <si>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</si>
  <si>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</si>
  <si>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</si>
  <si>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</si>
  <si>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</si>
  <si>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</si>
  <si>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</si>
  <si>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</si>
  <si>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</si>
  <si>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</si>
  <si>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</si>
  <si>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</si>
  <si>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</si>
  <si>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</si>
  <si>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</si>
  <si>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</si>
  <si>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</si>
  <si>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</si>
  <si>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</si>
  <si>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</si>
  <si>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</si>
  <si>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</si>
  <si>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</si>
  <si>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</si>
  <si>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</si>
  <si>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</si>
  <si>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</si>
  <si>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</si>
  <si>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</si>
  <si>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</si>
  <si>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</si>
  <si>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</si>
  <si>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</si>
  <si>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</si>
  <si>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</si>
  <si>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</si>
  <si>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</si>
  <si>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</si>
  <si>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</si>
  <si>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</si>
  <si>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</si>
  <si>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</si>
  <si>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</si>
  <si>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</si>
  <si>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</si>
  <si>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</si>
  <si>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</si>
  <si>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</si>
  <si>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</si>
  <si>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</si>
  <si>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</si>
  <si>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</si>
  <si>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</si>
  <si>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</si>
  <si>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</si>
  <si>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</si>
  <si>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</si>
  <si>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</si>
  <si>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</si>
  <si>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</si>
  <si>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</si>
  <si>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</si>
  <si>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</si>
  <si>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</si>
  <si>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</si>
  <si>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</si>
  <si>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</si>
  <si>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</si>
  <si>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</si>
  <si>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</si>
  <si>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</si>
  <si>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</si>
  <si>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</si>
  <si>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</si>
  <si>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</si>
  <si>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</si>
  <si>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</si>
  <si>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</si>
  <si>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</si>
  <si>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</si>
  <si>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</si>
  <si>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</si>
  <si>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</si>
  <si>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</si>
  <si>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</si>
  <si>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</si>
  <si>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</si>
  <si>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</si>
  <si>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</si>
  <si>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</si>
  <si>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</si>
  <si>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</si>
  <si>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</si>
  <si>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</si>
  <si>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</si>
  <si>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</si>
  <si>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</si>
  <si>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</si>
  <si>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</si>
  <si>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</si>
  <si>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</si>
  <si>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</si>
  <si>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</si>
  <si>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</si>
  <si>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</si>
  <si>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</si>
  <si>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</si>
  <si>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</si>
  <si>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</si>
  <si>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</si>
  <si>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</si>
  <si>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</si>
  <si>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</si>
  <si>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</si>
  <si>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</si>
  <si>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</si>
  <si>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</si>
  <si>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</si>
  <si>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</si>
  <si>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</si>
  <si>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</si>
  <si>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</si>
  <si>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</si>
  <si>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</si>
  <si>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</si>
  <si>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</si>
  <si>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</si>
  <si>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</si>
  <si>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</si>
  <si>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</si>
  <si>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</si>
  <si>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</si>
  <si>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</si>
  <si>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</si>
  <si>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</si>
  <si>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</si>
  <si>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</si>
  <si>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</si>
  <si>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</si>
  <si>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</si>
  <si>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</si>
  <si>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</si>
  <si>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</si>
  <si>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</si>
  <si>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</si>
  <si>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</si>
  <si>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</si>
  <si>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</si>
  <si>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</si>
  <si>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</si>
  <si>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</si>
  <si>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</si>
  <si>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</si>
  <si>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</si>
  <si>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</si>
  <si>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</si>
  <si>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</si>
  <si>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</si>
  <si>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</si>
  <si>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</si>
  <si>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</si>
  <si>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</si>
  <si>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</si>
  <si>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</si>
  <si>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</si>
  <si>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</si>
  <si>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</si>
  <si>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</si>
  <si>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</si>
  <si>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</si>
  <si>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</si>
  <si>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</si>
  <si>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</si>
  <si>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</si>
  <si>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</si>
  <si>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</si>
  <si>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</si>
  <si>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</si>
  <si>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</si>
  <si>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</si>
  <si>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</si>
  <si>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</si>
  <si>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</si>
  <si>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</si>
  <si>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</si>
  <si>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</si>
  <si>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</si>
  <si>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</si>
  <si>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</si>
  <si>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</si>
  <si>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</si>
  <si>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</si>
  <si>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</si>
  <si>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</si>
  <si>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</si>
  <si>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</si>
  <si>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</si>
  <si>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</si>
  <si>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</si>
  <si>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</si>
  <si>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</si>
  <si>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</si>
  <si>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</si>
  <si>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</si>
  <si>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</si>
  <si>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</si>
  <si>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</si>
  <si>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</si>
  <si>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</si>
  <si>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</si>
  <si>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</si>
  <si>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</si>
  <si>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</si>
  <si>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</si>
  <si>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</si>
  <si>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</si>
  <si>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</si>
  <si>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</si>
  <si>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</si>
  <si>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</si>
  <si>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</si>
  <si>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</si>
  <si>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</si>
  <si>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</si>
  <si>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</si>
  <si>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</si>
  <si>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</si>
  <si>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</si>
  <si>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</si>
  <si>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</si>
  <si>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</si>
  <si>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</si>
  <si>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</si>
  <si>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</si>
  <si>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</si>
  <si>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</si>
  <si>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</si>
  <si>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</si>
  <si>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</si>
  <si>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</si>
  <si>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</si>
  <si>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</si>
  <si>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</si>
  <si>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</si>
  <si>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</si>
  <si>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</si>
  <si>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</si>
  <si>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</si>
  <si>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</si>
  <si>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</si>
  <si>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</si>
  <si>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</si>
  <si>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</si>
  <si>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</si>
  <si>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</si>
  <si>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</si>
  <si>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</si>
  <si>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</si>
  <si>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</si>
  <si>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</si>
  <si>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</si>
  <si>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</si>
  <si>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</si>
  <si>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</si>
  <si>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</si>
  <si>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</si>
  <si>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</si>
  <si>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</si>
  <si>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</si>
  <si>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</si>
  <si>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</si>
  <si>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</si>
  <si>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</si>
  <si>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</si>
  <si>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</si>
  <si>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</si>
  <si>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</si>
  <si>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</si>
  <si>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</si>
  <si>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</si>
  <si>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</si>
  <si>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</si>
  <si>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</si>
  <si>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</si>
  <si>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</si>
  <si>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</si>
  <si>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</si>
  <si>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</si>
  <si>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</si>
  <si>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</si>
  <si>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</si>
  <si>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</si>
  <si>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</si>
  <si>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</si>
  <si>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</si>
  <si>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</si>
  <si>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</si>
  <si>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</si>
  <si>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</si>
  <si>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</si>
  <si>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</si>
  <si>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</si>
  <si>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</si>
  <si>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</si>
  <si>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</si>
  <si>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</si>
  <si>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</si>
  <si>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</si>
  <si>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</si>
  <si>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</si>
  <si>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</si>
  <si>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</si>
  <si>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</si>
  <si>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</si>
  <si>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</si>
  <si>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</si>
  <si>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</si>
  <si>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</si>
  <si>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</si>
  <si>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</si>
  <si>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</si>
  <si>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</si>
  <si>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</si>
  <si>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</si>
  <si>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</si>
  <si>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</si>
  <si>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</si>
  <si>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</si>
  <si>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</si>
  <si>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</si>
  <si>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</si>
  <si>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</si>
  <si>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</si>
  <si>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</si>
  <si>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</si>
  <si>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</si>
  <si>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</si>
  <si>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</si>
  <si>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</si>
  <si>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</si>
  <si>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</si>
  <si>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</si>
  <si>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</si>
  <si>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</si>
  <si>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</si>
  <si>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</si>
  <si>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</si>
  <si>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</si>
  <si>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</si>
  <si>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</si>
  <si>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</si>
  <si>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</si>
  <si>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</si>
  <si>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</si>
  <si>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</si>
  <si>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</si>
  <si>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</si>
  <si>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</si>
  <si>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</si>
  <si>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</si>
  <si>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</si>
  <si>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</si>
  <si>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</si>
  <si>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</si>
  <si>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</si>
  <si>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</si>
  <si>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</si>
  <si>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</si>
  <si>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</si>
  <si>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</si>
  <si>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</si>
  <si>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</si>
  <si>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</si>
  <si>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</si>
  <si>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</si>
  <si>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</si>
  <si>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</si>
  <si>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</si>
  <si>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</si>
  <si>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</si>
  <si>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</si>
  <si>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</si>
  <si>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</si>
  <si>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</si>
  <si>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</si>
  <si>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</si>
  <si>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</si>
  <si>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</si>
  <si>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</si>
  <si>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</si>
  <si>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</si>
  <si>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</si>
  <si>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</si>
  <si>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</si>
  <si>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</si>
  <si>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</si>
  <si>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</si>
  <si>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</si>
  <si>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</si>
  <si>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</si>
  <si>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</si>
  <si>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</si>
  <si>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</si>
  <si>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</si>
  <si>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</si>
  <si>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</si>
  <si>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</si>
  <si>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</si>
  <si>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</si>
  <si>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</si>
  <si>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</si>
  <si>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</si>
  <si>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</si>
  <si>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</si>
  <si>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</si>
  <si>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</si>
  <si>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</si>
  <si>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</si>
  <si>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</si>
  <si>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</si>
  <si>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</si>
  <si>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</si>
  <si>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</si>
  <si>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</si>
  <si>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</si>
  <si>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</si>
  <si>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</si>
  <si>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</si>
  <si>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</si>
  <si>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</si>
  <si>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</si>
  <si>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</si>
  <si>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</si>
  <si>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</si>
  <si>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</si>
  <si>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</si>
  <si>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</si>
  <si>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</si>
  <si>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</si>
  <si>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</si>
  <si>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</si>
  <si>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</si>
  <si>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</si>
  <si>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</si>
  <si>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</si>
  <si>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</si>
  <si>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</si>
  <si>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</si>
  <si>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</si>
  <si>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</si>
  <si>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</si>
  <si>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</si>
  <si>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</si>
  <si>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</si>
  <si>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</si>
  <si>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</si>
  <si>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</si>
  <si>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</si>
  <si>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</si>
  <si>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</si>
  <si>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</si>
  <si>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</si>
  <si>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</si>
  <si>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</si>
  <si>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</si>
  <si>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</si>
  <si>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</si>
  <si>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</si>
  <si>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</si>
  <si>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</si>
  <si>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</si>
  <si>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</si>
  <si>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</si>
  <si>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</si>
  <si>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</si>
  <si>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</si>
  <si>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</si>
  <si>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</si>
  <si>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</si>
  <si>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</si>
  <si>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</si>
  <si>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</si>
  <si>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</si>
  <si>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</si>
  <si>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</si>
  <si>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</si>
  <si>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</si>
  <si>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</si>
  <si>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</si>
  <si>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</si>
  <si>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</si>
  <si>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</si>
  <si>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</si>
  <si>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</si>
  <si>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</si>
  <si>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</si>
  <si>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</si>
  <si>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</si>
  <si>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</si>
  <si>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</si>
  <si>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</si>
  <si>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</si>
  <si>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</si>
  <si>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</si>
  <si>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</si>
  <si>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</si>
  <si>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</si>
  <si>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</si>
  <si>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</si>
  <si>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</si>
  <si>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</si>
  <si>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</si>
  <si>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</si>
  <si>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</si>
  <si>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</si>
  <si>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</si>
  <si>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</si>
  <si>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</si>
  <si>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</si>
  <si>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</si>
  <si>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</si>
  <si>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</si>
  <si>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</si>
  <si>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</si>
  <si>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</si>
  <si>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</si>
  <si>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</si>
  <si>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</si>
  <si>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</si>
  <si>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</si>
  <si>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</si>
  <si>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</si>
  <si>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</si>
  <si>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</si>
  <si>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</si>
  <si>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</si>
  <si>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</si>
  <si>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</si>
  <si>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</si>
  <si>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</si>
  <si>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</si>
  <si>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</si>
  <si>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</si>
  <si>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</si>
  <si>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</si>
  <si>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</si>
  <si>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</si>
  <si>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</si>
  <si>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</si>
  <si>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</si>
  <si>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</si>
  <si>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</si>
  <si>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</si>
  <si>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</si>
  <si>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</si>
  <si>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</si>
  <si>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</si>
  <si>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</si>
  <si>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</si>
  <si>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</si>
  <si>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</si>
  <si>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</si>
  <si>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</si>
  <si>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</si>
  <si>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</si>
  <si>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</si>
  <si>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</si>
  <si>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</si>
  <si>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</si>
  <si>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</si>
  <si>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</si>
  <si>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</si>
  <si>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</si>
  <si>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</si>
  <si>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</si>
  <si>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</si>
  <si>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</si>
  <si>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</si>
  <si>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</si>
  <si>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</si>
  <si>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</si>
  <si>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</si>
  <si>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</si>
  <si>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</si>
  <si>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</si>
  <si>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</si>
  <si>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</si>
  <si>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</si>
  <si>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</si>
  <si>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</si>
  <si>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</si>
  <si>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</si>
  <si>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</si>
  <si>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</si>
  <si>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</si>
  <si>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</si>
  <si>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</si>
  <si>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</si>
  <si>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</si>
  <si>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</si>
  <si>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</si>
  <si>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</si>
  <si>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</si>
  <si>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</si>
  <si>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</si>
  <si>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</si>
  <si>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</si>
  <si>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</si>
  <si>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</si>
  <si>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</si>
  <si>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</si>
  <si>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</si>
  <si>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</si>
  <si>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</si>
  <si>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</si>
  <si>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</si>
  <si>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</si>
  <si>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</si>
  <si>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</si>
  <si>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</si>
  <si>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</si>
  <si>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</si>
  <si>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</si>
  <si>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</si>
  <si>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</si>
  <si>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</si>
  <si>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</si>
  <si>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</si>
  <si>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</si>
  <si>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</si>
  <si>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</si>
  <si>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</si>
  <si>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</si>
  <si>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</si>
  <si>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</si>
  <si>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</si>
  <si>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</si>
  <si>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</si>
  <si>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</si>
  <si>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</si>
  <si>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</si>
  <si>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</si>
  <si>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</si>
  <si>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</si>
  <si>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</si>
  <si>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</si>
  <si>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</si>
  <si>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</si>
  <si>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</si>
  <si>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</si>
  <si>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</si>
  <si>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</si>
  <si>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</si>
  <si>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</si>
  <si>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</si>
  <si>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</si>
  <si>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</si>
  <si>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</si>
  <si>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</si>
  <si>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</si>
  <si>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</si>
  <si>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</si>
  <si>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</si>
  <si>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</si>
  <si>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</si>
  <si>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</si>
  <si>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</si>
  <si>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</si>
  <si>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</si>
  <si>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</si>
  <si>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</si>
  <si>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</si>
  <si>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</si>
  <si>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</si>
  <si>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</si>
  <si>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</si>
  <si>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</si>
  <si>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</si>
  <si>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</si>
  <si>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</si>
  <si>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</si>
  <si>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</si>
  <si>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</si>
  <si>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</si>
  <si>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</si>
  <si>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</si>
  <si>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</si>
  <si>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</si>
  <si>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</si>
  <si>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</si>
  <si>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</si>
  <si>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</si>
  <si>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</si>
  <si>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</si>
  <si>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</si>
  <si>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</si>
  <si>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</si>
  <si>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</si>
  <si>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</si>
  <si>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</si>
  <si>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</si>
  <si>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</si>
  <si>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</si>
  <si>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</si>
  <si>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</si>
  <si>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</si>
  <si>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</si>
  <si>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</si>
  <si>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</si>
  <si>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</si>
  <si>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</si>
  <si>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</si>
  <si>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</si>
  <si>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</si>
  <si>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</si>
  <si>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</si>
  <si>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</si>
  <si>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</si>
  <si>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</si>
  <si>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</si>
  <si>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</si>
  <si>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</si>
  <si>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</si>
  <si>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</si>
  <si>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</si>
  <si>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</si>
  <si>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</si>
  <si>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</si>
  <si>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</si>
  <si>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</si>
  <si>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</si>
  <si>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</si>
  <si>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</si>
  <si>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</si>
  <si>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</si>
  <si>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</si>
  <si>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</si>
  <si>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</si>
  <si>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</si>
  <si>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</si>
  <si>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</si>
  <si>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</si>
  <si>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</si>
  <si>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</si>
  <si>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</si>
  <si>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</si>
  <si>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</si>
  <si>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</si>
  <si>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</si>
  <si>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</si>
  <si>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</si>
  <si>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</si>
  <si>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</si>
  <si>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</si>
  <si>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</si>
  <si>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</si>
  <si>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</si>
  <si>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</si>
  <si>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</si>
  <si>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</si>
  <si>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</si>
  <si>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</si>
  <si>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</si>
  <si>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</si>
  <si>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</si>
  <si>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</si>
  <si>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</si>
  <si>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</si>
  <si>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</si>
  <si>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</si>
  <si>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</si>
  <si>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</si>
  <si>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</si>
  <si>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</si>
  <si>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</si>
  <si>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</si>
  <si>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</si>
  <si>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</si>
  <si>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</si>
  <si>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</si>
  <si>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</si>
  <si>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</si>
  <si>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</si>
  <si>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</si>
  <si>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</si>
  <si>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</si>
  <si>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</si>
  <si>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</si>
  <si>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</si>
  <si>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</si>
  <si>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</si>
  <si>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</si>
  <si>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</si>
  <si>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</si>
  <si>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</si>
  <si>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</si>
  <si>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</si>
  <si>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</si>
  <si>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</si>
  <si>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</si>
  <si>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</si>
  <si>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</si>
  <si>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</si>
  <si>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</si>
  <si>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</si>
  <si>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</si>
  <si>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</si>
  <si>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</si>
  <si>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</si>
  <si>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</si>
  <si>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</si>
  <si>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</si>
  <si>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</si>
  <si>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</si>
  <si>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</si>
  <si>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</si>
  <si>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</si>
  <si>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</si>
  <si>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</si>
  <si>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</si>
  <si>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</si>
  <si>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</si>
  <si>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</si>
  <si>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</si>
  <si>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</si>
  <si>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</si>
  <si>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</si>
  <si>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</si>
  <si>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</si>
  <si>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</si>
  <si>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</si>
  <si>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</si>
  <si>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</si>
  <si>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</si>
  <si>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</si>
  <si>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</si>
  <si>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</si>
  <si>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</si>
  <si>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</si>
  <si>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</si>
  <si>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</si>
  <si>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</si>
  <si>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</si>
  <si>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</si>
  <si>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</si>
  <si>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</si>
  <si>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</si>
  <si>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</si>
  <si>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</si>
  <si>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</si>
  <si>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</si>
  <si>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</si>
  <si>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</si>
  <si>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</si>
  <si>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</si>
  <si>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</si>
  <si>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</si>
  <si>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</si>
  <si>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</si>
  <si>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</si>
  <si>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</si>
  <si>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</si>
  <si>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</si>
  <si>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</si>
  <si>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</si>
  <si>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</si>
  <si>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</si>
  <si>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</si>
  <si>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</si>
  <si>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</si>
  <si>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</si>
  <si>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</si>
  <si>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</si>
  <si>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</si>
  <si>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</si>
  <si>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</si>
  <si>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</si>
  <si>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</si>
  <si>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</si>
  <si>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</si>
  <si>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</si>
  <si>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</si>
  <si>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</si>
  <si>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</si>
  <si>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</si>
  <si>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</si>
  <si>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</si>
  <si>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</si>
  <si>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</si>
  <si>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</si>
  <si>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</si>
  <si>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</si>
  <si>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</si>
  <si>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</si>
  <si>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</si>
  <si>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</si>
  <si>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</si>
  <si>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</si>
  <si>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</si>
  <si>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</si>
  <si>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</si>
  <si>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</si>
  <si>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</si>
  <si>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</si>
  <si>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</si>
  <si>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</si>
  <si>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</si>
  <si>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</si>
  <si>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</si>
  <si>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</si>
  <si>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</si>
  <si>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</si>
  <si>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</si>
  <si>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</si>
  <si>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</si>
  <si>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</si>
  <si>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</si>
  <si>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</si>
  <si>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</si>
  <si>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</si>
  <si>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</si>
  <si>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</si>
  <si>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</si>
  <si>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</si>
  <si>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</si>
  <si>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</si>
  <si>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</si>
  <si>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</si>
  <si>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</si>
  <si>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</si>
  <si>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</si>
  <si>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</si>
  <si>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</si>
  <si>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</si>
  <si>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</si>
  <si>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</si>
  <si>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</si>
  <si>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</si>
  <si>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</si>
  <si>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</si>
  <si>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</si>
  <si>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</si>
  <si>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</si>
  <si>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</si>
  <si>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</si>
  <si>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</si>
  <si>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</si>
  <si>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</si>
  <si>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</si>
  <si>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</si>
  <si>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</si>
  <si>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</si>
  <si>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</si>
  <si>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</si>
  <si>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</si>
  <si>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</si>
  <si>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</si>
  <si>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</si>
  <si>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</si>
  <si>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</si>
  <si>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</si>
  <si>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</si>
  <si>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</si>
  <si>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</si>
  <si>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</si>
  <si>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</si>
  <si>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</si>
  <si>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</si>
  <si>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</si>
  <si>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</si>
  <si>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</si>
  <si>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</si>
  <si>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</si>
  <si>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</si>
  <si>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</si>
  <si>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</si>
  <si>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</si>
  <si>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</si>
  <si>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</si>
  <si>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</si>
  <si>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</si>
  <si>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</si>
  <si>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</si>
  <si>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</si>
  <si>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</si>
  <si>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</si>
  <si>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</si>
  <si>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</si>
  <si>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</si>
  <si>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</si>
  <si>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</si>
  <si>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</si>
  <si>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</si>
  <si>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</si>
  <si>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</si>
  <si>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</si>
  <si>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</si>
  <si>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</si>
  <si>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</si>
  <si>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</si>
  <si>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</si>
  <si>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</si>
  <si>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</si>
  <si>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</si>
  <si>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</si>
  <si>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</si>
  <si>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</si>
  <si>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</si>
  <si>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</si>
  <si>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</si>
  <si>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</si>
  <si>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</si>
  <si>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</si>
  <si>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</si>
  <si>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</si>
  <si>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</si>
  <si>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</si>
  <si>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</si>
  <si>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</si>
  <si>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</si>
  <si>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</si>
  <si>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</si>
  <si>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</si>
  <si>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</si>
  <si>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</si>
  <si>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</si>
  <si>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</si>
  <si>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</si>
  <si>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</si>
  <si>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</si>
  <si>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</si>
  <si>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</si>
  <si>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</si>
  <si>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</si>
  <si>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</si>
  <si>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</si>
  <si>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</si>
  <si>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</si>
  <si>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</si>
  <si>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</si>
  <si>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</si>
  <si>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</si>
  <si>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</si>
  <si>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</si>
  <si>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</si>
  <si>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</si>
  <si>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</si>
  <si>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</si>
  <si>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</si>
  <si>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</si>
  <si>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</si>
  <si>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</si>
  <si>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</si>
  <si>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</si>
  <si>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</si>
  <si>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</si>
  <si>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</si>
  <si>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</si>
  <si>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</si>
  <si>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</si>
  <si>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</si>
  <si>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</si>
  <si>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</si>
  <si>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</si>
  <si>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</si>
  <si>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</si>
  <si>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</si>
  <si>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</si>
  <si>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</si>
  <si>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</si>
  <si>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</si>
  <si>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</si>
  <si>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</si>
  <si>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</si>
  <si>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</si>
  <si>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</si>
  <si>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</si>
  <si>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</si>
  <si>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</si>
  <si>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</si>
  <si>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</si>
  <si>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</si>
  <si>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</si>
  <si>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</si>
  <si>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</si>
  <si>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</si>
  <si>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</si>
  <si>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</si>
  <si>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</si>
  <si>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</si>
  <si>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</si>
  <si>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</si>
  <si>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</si>
  <si>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</si>
  <si>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</si>
  <si>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</si>
  <si>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</si>
  <si>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</si>
  <si>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</si>
  <si>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</si>
  <si>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</si>
  <si>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</si>
  <si>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</si>
  <si>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</si>
  <si>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</si>
  <si>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</si>
  <si>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</si>
  <si>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</si>
  <si>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</si>
  <si>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</si>
  <si>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</si>
  <si>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</si>
  <si>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</si>
  <si>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</si>
  <si>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</si>
  <si>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</si>
  <si>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</si>
  <si>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</si>
  <si>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</si>
  <si>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</si>
  <si>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</si>
  <si>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</si>
  <si>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</si>
  <si>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</si>
  <si>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</si>
  <si>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</si>
  <si>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</si>
  <si>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</si>
  <si>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</si>
  <si>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</si>
  <si>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</si>
  <si>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</si>
  <si>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</si>
  <si>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</si>
  <si>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</si>
  <si>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</si>
  <si>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</si>
  <si>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</si>
  <si>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</si>
  <si>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</si>
  <si>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</si>
  <si>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</si>
  <si>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</si>
  <si>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</si>
  <si>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</si>
  <si>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</si>
  <si>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</si>
  <si>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</si>
  <si>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</si>
  <si>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</si>
  <si>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</si>
  <si>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</si>
  <si>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</si>
  <si>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</si>
  <si>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</si>
  <si>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</si>
  <si>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</si>
  <si>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</si>
  <si>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</si>
  <si>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</si>
  <si>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</si>
  <si>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</si>
  <si>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</si>
  <si>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</si>
  <si>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</si>
  <si>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</si>
  <si>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</si>
  <si>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</si>
  <si>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</si>
  <si>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</si>
  <si>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</si>
  <si>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</si>
  <si>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</si>
  <si>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</si>
  <si>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</si>
  <si>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</si>
  <si>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</si>
  <si>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</si>
  <si>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</si>
  <si>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</si>
  <si>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</si>
  <si>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</si>
  <si>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</si>
  <si>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</si>
  <si>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</si>
  <si>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</si>
  <si>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</si>
  <si>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</si>
  <si>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</si>
  <si>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</si>
  <si>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</si>
  <si>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</si>
  <si>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</si>
  <si>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</si>
  <si>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</si>
  <si>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</si>
  <si>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</si>
  <si>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</si>
  <si>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</si>
  <si>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</si>
  <si>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</si>
  <si>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</si>
  <si>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</si>
  <si>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</si>
  <si>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</si>
  <si>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</si>
  <si>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</si>
  <si>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</si>
  <si>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</si>
  <si>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</si>
  <si>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</si>
  <si>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</si>
  <si>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</si>
  <si>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</si>
  <si>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</si>
  <si>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</si>
  <si>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</si>
  <si>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</si>
  <si>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</si>
  <si>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</si>
  <si>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</si>
  <si>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</si>
  <si>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</si>
  <si>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</si>
  <si>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</si>
  <si>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</si>
  <si>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</si>
  <si>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</si>
  <si>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</si>
  <si>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</si>
  <si>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</si>
  <si>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</si>
  <si>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</si>
  <si>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</si>
  <si>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</si>
  <si>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</si>
  <si>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</si>
  <si>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</si>
  <si>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</si>
  <si>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</si>
  <si>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</si>
  <si>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</si>
  <si>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</si>
  <si>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</si>
  <si>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</si>
  <si>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</si>
  <si>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</si>
  <si>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</si>
  <si>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</si>
  <si>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</si>
  <si>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</si>
  <si>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</si>
  <si>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</si>
  <si>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</si>
  <si>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</si>
  <si>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</si>
  <si>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</si>
  <si>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</si>
  <si>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</si>
  <si>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</si>
  <si>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</si>
  <si>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</si>
  <si>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</si>
  <si>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</si>
  <si>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</si>
  <si>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</si>
  <si>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</si>
  <si>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</si>
  <si>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</si>
  <si>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</si>
  <si>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</si>
  <si>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</si>
  <si>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</si>
  <si>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</si>
  <si>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</si>
  <si>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</si>
  <si>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</si>
  <si>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</si>
  <si>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</si>
  <si>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</si>
  <si>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</si>
  <si>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</si>
  <si>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</si>
  <si>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</si>
  <si>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</si>
  <si>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</si>
  <si>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</si>
  <si>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</si>
  <si>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</si>
  <si>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</si>
  <si>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</si>
  <si>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</si>
  <si>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</si>
  <si>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</si>
  <si>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</si>
  <si>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</si>
  <si>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</si>
  <si>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</si>
  <si>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</si>
  <si>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</si>
  <si>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</si>
  <si>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</si>
  <si>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</si>
  <si>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</si>
  <si>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</si>
  <si>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</si>
  <si>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</si>
  <si>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</si>
  <si>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</si>
  <si>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</si>
  <si>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</si>
  <si>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</si>
  <si>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</si>
  <si>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</si>
  <si>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</si>
  <si>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</si>
  <si>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</si>
  <si>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</si>
  <si>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</si>
  <si>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</si>
  <si>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</si>
  <si>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</si>
  <si>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</si>
  <si>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</si>
  <si>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</si>
  <si>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</si>
  <si>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</si>
  <si>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</si>
  <si>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</si>
  <si>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</si>
  <si>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</si>
  <si>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</si>
  <si>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</si>
  <si>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</si>
  <si>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</si>
  <si>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</si>
  <si>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</si>
  <si>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</si>
  <si>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</si>
  <si>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</si>
  <si>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</si>
  <si>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</si>
  <si>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</si>
  <si>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</si>
  <si>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</si>
  <si>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</si>
  <si>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</si>
  <si>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</si>
  <si>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</si>
  <si>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</si>
  <si>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</si>
  <si>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</si>
  <si>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</si>
  <si>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</si>
  <si>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</si>
  <si>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</si>
  <si>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</si>
  <si>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</si>
  <si>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</si>
  <si>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</si>
  <si>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</si>
  <si>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</si>
  <si>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</si>
  <si>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</si>
  <si>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</si>
  <si>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</si>
  <si>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</si>
  <si>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</si>
  <si>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</si>
  <si>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</si>
  <si>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</si>
  <si>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</si>
  <si>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</si>
  <si>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</si>
  <si>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</si>
  <si>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</si>
  <si>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</si>
  <si>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</si>
  <si>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</si>
  <si>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</si>
  <si>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</si>
  <si>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</si>
  <si>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</si>
  <si>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</si>
  <si>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</si>
  <si>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</si>
  <si>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</si>
  <si>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</si>
  <si>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</si>
  <si>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</si>
  <si>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</si>
  <si>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</si>
  <si>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</si>
  <si>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</si>
  <si>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</si>
  <si>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</si>
  <si>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</si>
  <si>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</si>
  <si>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</si>
  <si>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</si>
  <si>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</si>
  <si>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</si>
  <si>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</si>
  <si>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</si>
  <si>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</si>
  <si>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</si>
  <si>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</si>
  <si>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</si>
  <si>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</si>
  <si>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</si>
  <si>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</si>
  <si>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</si>
  <si>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</si>
  <si>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</si>
  <si>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</si>
  <si>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</si>
  <si>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</si>
  <si>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</si>
  <si>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</si>
  <si>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</si>
  <si>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</si>
  <si>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</si>
  <si>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</si>
  <si>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</si>
  <si>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</si>
  <si>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</si>
  <si>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</si>
  <si>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</si>
  <si>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</si>
  <si>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</si>
  <si>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</si>
  <si>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</si>
  <si>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</si>
  <si>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</si>
  <si>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</si>
  <si>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</si>
  <si>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</si>
  <si>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</si>
  <si>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</si>
  <si>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</si>
  <si>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</si>
  <si>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</si>
  <si>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</si>
  <si>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</si>
  <si>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</si>
  <si>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</si>
  <si>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</si>
  <si>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</si>
  <si>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</si>
  <si>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</si>
  <si>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</si>
  <si>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</si>
  <si>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</si>
  <si>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</si>
  <si>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</si>
  <si>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</si>
  <si>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</si>
  <si>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</si>
  <si>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</si>
  <si>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</si>
  <si>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</si>
  <si>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</si>
  <si>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</si>
  <si>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</si>
  <si>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</si>
  <si>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</si>
  <si>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</si>
  <si>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</si>
  <si>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</si>
  <si>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</si>
  <si>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</si>
  <si>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</si>
  <si>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</si>
  <si>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</si>
  <si>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</si>
  <si>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</si>
  <si>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</si>
  <si>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</si>
  <si>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</si>
  <si>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</si>
  <si>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</si>
  <si>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</si>
  <si>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</si>
  <si>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</si>
  <si>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</si>
  <si>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</si>
  <si>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</si>
  <si>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</si>
  <si>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</si>
  <si>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</si>
  <si>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</si>
  <si>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</si>
  <si>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</si>
  <si>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</si>
  <si>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</si>
  <si>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</si>
  <si>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</si>
  <si>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</si>
  <si>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</si>
  <si>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</si>
  <si>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</si>
  <si>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</si>
  <si>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</si>
  <si>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</si>
  <si>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</si>
  <si>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</si>
  <si>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</si>
  <si>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</si>
  <si>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</si>
  <si>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</si>
  <si>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</si>
  <si>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</si>
  <si>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</si>
  <si>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</si>
  <si>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</si>
  <si>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</si>
  <si>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</si>
  <si>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</si>
  <si>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</si>
  <si>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</si>
  <si>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</si>
  <si>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</si>
  <si>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</si>
  <si>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</si>
  <si>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</si>
  <si>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</si>
  <si>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</si>
  <si>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</si>
  <si>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</si>
  <si>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</si>
  <si>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</si>
  <si>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</si>
  <si>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</si>
  <si>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</si>
  <si>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</si>
  <si>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</si>
  <si>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</si>
  <si>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</si>
  <si>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</si>
  <si>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</si>
  <si>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</si>
  <si>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</si>
  <si>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</si>
  <si>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</si>
  <si>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</si>
  <si>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</si>
  <si>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</si>
  <si>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</si>
  <si>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</si>
  <si>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</si>
  <si>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</si>
  <si>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</si>
  <si>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</si>
  <si>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</si>
  <si>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</si>
  <si>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</si>
  <si>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</si>
  <si>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</si>
  <si>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</si>
  <si>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</si>
  <si>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</si>
  <si>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</si>
  <si>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</si>
  <si>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</si>
  <si>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</si>
  <si>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</si>
  <si>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</si>
  <si>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</si>
  <si>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</si>
  <si>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</si>
  <si>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</si>
  <si>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</si>
  <si>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</si>
  <si>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</si>
  <si>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</si>
  <si>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</si>
  <si>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</si>
  <si>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</si>
  <si>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</si>
  <si>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</si>
  <si>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</si>
  <si>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</si>
  <si>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</si>
  <si>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</si>
  <si>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</si>
  <si>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</si>
  <si>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</si>
  <si>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</si>
  <si>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</si>
  <si>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</si>
  <si>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</si>
  <si>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</si>
  <si>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</si>
  <si>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</si>
  <si>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</si>
  <si>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</si>
  <si>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</si>
  <si>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</si>
  <si>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</si>
  <si>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</si>
  <si>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</si>
  <si>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</si>
  <si>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</si>
  <si>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</si>
  <si>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</si>
  <si>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</si>
  <si>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</si>
  <si>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</si>
  <si>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</si>
  <si>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</si>
  <si>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</si>
  <si>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</si>
  <si>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</si>
  <si>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</si>
  <si>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</si>
  <si>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</si>
  <si>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</si>
  <si>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</si>
  <si>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</si>
  <si>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</si>
  <si>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</si>
  <si>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</si>
  <si>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</si>
  <si>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</si>
  <si>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</si>
  <si>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</si>
  <si>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</si>
  <si>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</si>
  <si>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</si>
  <si>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</si>
  <si>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</si>
  <si>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</si>
  <si>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</si>
  <si>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</si>
  <si>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</si>
  <si>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</si>
  <si>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</si>
  <si>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</si>
  <si>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</si>
  <si>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</si>
  <si>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</si>
  <si>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</si>
  <si>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</si>
  <si>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</si>
  <si>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</si>
  <si>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</si>
  <si>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</si>
  <si>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</si>
  <si>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</si>
  <si>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</si>
  <si>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</si>
  <si>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</si>
  <si>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</si>
  <si>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</si>
  <si>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</si>
  <si>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</si>
  <si>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</si>
  <si>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</si>
  <si>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</si>
  <si>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</si>
  <si>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</si>
  <si>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</si>
  <si>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</si>
  <si>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</si>
  <si>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</si>
  <si>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</si>
  <si>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</si>
  <si>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</si>
  <si>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</si>
  <si>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</si>
  <si>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</si>
  <si>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</si>
  <si>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</si>
  <si>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</si>
  <si>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</si>
  <si>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</si>
  <si>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</si>
  <si>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</si>
  <si>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</si>
  <si>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</si>
  <si>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</si>
  <si>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</si>
  <si>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</si>
  <si>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</si>
  <si>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</si>
  <si>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</si>
  <si>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</si>
  <si>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</si>
  <si>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</si>
  <si>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</si>
  <si>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</si>
  <si>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</si>
  <si>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</si>
  <si>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</si>
  <si>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</si>
  <si>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</si>
  <si>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</si>
  <si>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</si>
  <si>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</si>
  <si>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</si>
  <si>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</si>
  <si>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</si>
  <si>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</si>
  <si>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</si>
  <si>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</si>
  <si>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</si>
  <si>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</si>
  <si>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</si>
  <si>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</si>
  <si>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</si>
  <si>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</si>
  <si>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</si>
  <si>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</si>
  <si>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</si>
  <si>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</si>
  <si>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</si>
  <si>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</si>
  <si>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</si>
  <si>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</si>
  <si>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</si>
  <si>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</si>
  <si>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</si>
  <si>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</si>
  <si>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</si>
  <si>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</si>
  <si>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</si>
  <si>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</si>
  <si>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</si>
  <si>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</si>
  <si>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</si>
  <si>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</si>
  <si>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</si>
  <si>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</si>
  <si>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</si>
  <si>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</si>
  <si>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</si>
  <si>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</si>
  <si>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</si>
  <si>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</si>
  <si>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</si>
  <si>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</si>
  <si>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</si>
  <si>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</si>
  <si>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</si>
  <si>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</si>
  <si>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</si>
  <si>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</si>
  <si>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</si>
  <si>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</si>
  <si>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</si>
  <si>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</si>
  <si>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</si>
  <si>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</si>
  <si>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</si>
  <si>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</si>
  <si>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</si>
  <si>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</si>
  <si>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</si>
  <si>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</si>
  <si>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</si>
  <si>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</si>
  <si>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</si>
  <si>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</si>
  <si>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</si>
  <si>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</si>
  <si>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</si>
  <si>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</si>
  <si>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</si>
  <si>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</si>
  <si>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</si>
  <si>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</si>
  <si>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</si>
  <si>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</si>
  <si>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</si>
  <si>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</si>
  <si>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</si>
  <si>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</si>
  <si>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</si>
  <si>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</si>
  <si>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</si>
  <si>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</si>
  <si>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</si>
  <si>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</si>
  <si>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</si>
  <si>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</si>
  <si>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</si>
  <si>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</si>
  <si>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</si>
  <si>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</si>
  <si>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</si>
  <si>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</si>
  <si>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</si>
  <si>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</si>
  <si>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</si>
  <si>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</si>
  <si>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</si>
  <si>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</si>
  <si>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</si>
  <si>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</si>
  <si>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</si>
  <si>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</si>
  <si>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</si>
  <si>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</si>
  <si>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</si>
  <si>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</si>
  <si>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</si>
  <si>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</si>
  <si>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</si>
  <si>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</si>
  <si>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</si>
  <si>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</si>
  <si>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</si>
  <si>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</si>
  <si>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</si>
  <si>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</si>
  <si>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</si>
  <si>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</si>
  <si>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</si>
  <si>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</si>
  <si>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</si>
  <si>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</si>
  <si>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</si>
  <si>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</si>
  <si>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</si>
  <si>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</si>
  <si>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</si>
  <si>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</si>
  <si>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</si>
  <si>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</si>
  <si>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</si>
  <si>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</si>
  <si>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</si>
  <si>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</si>
  <si>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</si>
  <si>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</si>
  <si>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</si>
  <si>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</si>
  <si>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</si>
  <si>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</si>
  <si>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</si>
  <si>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</si>
  <si>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</si>
  <si>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</si>
  <si>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</si>
  <si>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</si>
  <si>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</si>
  <si>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</si>
  <si>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</si>
  <si>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</si>
  <si>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</si>
  <si>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</si>
  <si>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</si>
  <si>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</si>
  <si>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</si>
  <si>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</si>
  <si>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</si>
  <si>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</si>
  <si>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</si>
  <si>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</si>
  <si>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</si>
  <si>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</si>
  <si>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</si>
  <si>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</si>
  <si>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</si>
  <si>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</si>
  <si>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</si>
  <si>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</si>
  <si>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</si>
  <si>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</si>
  <si>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</si>
  <si>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</si>
  <si>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</si>
  <si>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</si>
  <si>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</si>
  <si>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</si>
  <si>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</si>
  <si>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</si>
  <si>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</si>
  <si>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</si>
  <si>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</si>
  <si>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</si>
  <si>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</si>
  <si>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</si>
  <si>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</si>
  <si>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</si>
  <si>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</si>
  <si>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</si>
  <si>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</si>
  <si>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</si>
  <si>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</si>
  <si>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</si>
  <si>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</si>
  <si>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</si>
  <si>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</si>
  <si>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</si>
  <si>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</si>
  <si>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</si>
  <si>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</si>
  <si>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</si>
  <si>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</si>
  <si>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</si>
  <si>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</si>
  <si>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</si>
  <si>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</si>
  <si>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</si>
  <si>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</si>
  <si>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</si>
  <si>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</si>
  <si>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</si>
  <si>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</si>
  <si>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</si>
  <si>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</si>
  <si>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</si>
  <si>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</si>
  <si>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</si>
  <si>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</si>
  <si>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</si>
  <si>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</si>
  <si>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</si>
  <si>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</si>
  <si>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</si>
  <si>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</si>
  <si>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</si>
  <si>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</si>
  <si>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</si>
  <si>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</si>
  <si>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</si>
  <si>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</si>
  <si>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</si>
  <si>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</si>
  <si>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</si>
  <si>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</si>
  <si>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</si>
  <si>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</si>
  <si>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</si>
  <si>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</si>
  <si>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</si>
  <si>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</si>
  <si>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</si>
  <si>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</si>
  <si>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</si>
  <si>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</si>
  <si>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</si>
  <si>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</si>
  <si>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</si>
  <si>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</si>
  <si>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</si>
  <si>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</si>
  <si>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</si>
  <si>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</si>
  <si>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</si>
  <si>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</si>
  <si>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</si>
  <si>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</si>
  <si>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</si>
  <si>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</si>
  <si>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</si>
  <si>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</si>
  <si>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</si>
  <si>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</si>
  <si>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</si>
  <si>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</si>
  <si>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</si>
  <si>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</si>
  <si>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</si>
  <si>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</si>
  <si>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</si>
  <si>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</si>
  <si>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</si>
  <si>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</si>
  <si>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</si>
  <si>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</si>
  <si>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</si>
  <si>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</si>
  <si>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</si>
  <si>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</si>
  <si>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</si>
  <si>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</si>
  <si>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</si>
  <si>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</si>
  <si>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</si>
  <si>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</si>
  <si>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</si>
  <si>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</si>
  <si>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</si>
  <si>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</si>
  <si>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</si>
  <si>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</si>
  <si>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</si>
  <si>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</si>
  <si>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</si>
  <si>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</si>
  <si>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</si>
  <si>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</si>
  <si>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</si>
  <si>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</si>
  <si>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</si>
  <si>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</si>
  <si>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</si>
  <si>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</si>
  <si>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</si>
  <si>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</si>
  <si>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</si>
  <si>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</si>
  <si>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</si>
  <si>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</si>
  <si>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</si>
  <si>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</si>
  <si>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</si>
  <si>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</si>
  <si>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</si>
  <si>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</si>
  <si>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</si>
  <si>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</si>
  <si>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</si>
  <si>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</si>
  <si>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</si>
  <si>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</si>
  <si>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</si>
  <si>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</si>
  <si>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</si>
  <si>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</si>
  <si>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</si>
  <si>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</si>
  <si>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</si>
  <si>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</si>
  <si>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</si>
  <si>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</si>
  <si>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</si>
  <si>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</si>
  <si>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</si>
  <si>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</si>
  <si>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</si>
  <si>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</si>
  <si>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</si>
  <si>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</si>
  <si>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</si>
  <si>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</si>
  <si>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</si>
  <si>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</si>
  <si>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</si>
  <si>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</si>
  <si>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</si>
  <si>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</si>
  <si>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</si>
  <si>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</si>
  <si>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</si>
  <si>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</si>
  <si>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</si>
  <si>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</si>
  <si>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</si>
  <si>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</si>
  <si>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</si>
  <si>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</si>
  <si>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</si>
  <si>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</si>
  <si>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</si>
  <si>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</si>
  <si>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</si>
  <si>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</si>
  <si>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</si>
  <si>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</si>
  <si>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</si>
  <si>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</si>
  <si>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</si>
  <si>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</si>
  <si>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</si>
  <si>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</si>
  <si>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</si>
  <si>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</si>
  <si>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</si>
  <si>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</si>
  <si>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</si>
  <si>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</si>
  <si>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</si>
  <si>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</si>
  <si>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</si>
  <si>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</si>
  <si>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</si>
  <si>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</si>
  <si>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</si>
  <si>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</si>
  <si>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</si>
  <si>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</si>
  <si>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</si>
  <si>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</si>
  <si>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</si>
  <si>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</si>
  <si>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</si>
  <si>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</si>
  <si>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</si>
  <si>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</si>
  <si>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</si>
  <si>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</si>
  <si>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</si>
  <si>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</si>
  <si>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</si>
  <si>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</si>
  <si>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</si>
  <si>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</si>
  <si>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</si>
  <si>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</si>
  <si>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</si>
  <si>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</si>
  <si>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</si>
  <si>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</si>
  <si>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</si>
  <si>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</si>
  <si>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</si>
  <si>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</si>
  <si>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</si>
  <si>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</si>
  <si>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</si>
  <si>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</si>
  <si>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</si>
  <si>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</si>
  <si>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</si>
  <si>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</si>
  <si>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</si>
  <si>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</si>
  <si>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</si>
  <si>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</si>
  <si>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</si>
  <si>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</si>
  <si>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</si>
  <si>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</si>
  <si>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</si>
  <si>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</si>
  <si>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</si>
  <si>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</si>
  <si>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</si>
  <si>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</si>
  <si>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</si>
  <si>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</si>
  <si>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</si>
  <si>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</si>
  <si>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</si>
  <si>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</si>
  <si>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</si>
  <si>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</si>
  <si>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</si>
  <si>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</si>
  <si>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</si>
  <si>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</si>
  <si>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</si>
  <si>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</si>
  <si>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</si>
  <si>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</si>
  <si>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</si>
  <si>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</si>
  <si>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</si>
  <si>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</si>
  <si>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</si>
  <si>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</si>
  <si>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</si>
  <si>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</si>
  <si>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</si>
  <si>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</si>
  <si>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</si>
  <si>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</si>
  <si>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</si>
  <si>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</si>
  <si>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</si>
  <si>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</si>
  <si>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</si>
  <si>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</si>
  <si>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</si>
  <si>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</si>
  <si>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</si>
  <si>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</si>
  <si>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</si>
  <si>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</si>
  <si>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</si>
  <si>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</si>
  <si>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</si>
  <si>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</si>
  <si>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</si>
  <si>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</si>
  <si>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</si>
  <si>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</si>
  <si>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</si>
  <si>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</si>
  <si>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</si>
  <si>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</si>
  <si>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</si>
  <si>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</si>
  <si>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</si>
  <si>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</si>
  <si>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</si>
  <si>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</si>
  <si>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</si>
  <si>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</si>
  <si>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</si>
  <si>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</si>
  <si>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</si>
  <si>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</si>
  <si>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</si>
  <si>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</si>
  <si>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</si>
  <si>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</si>
  <si>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</si>
  <si>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</si>
  <si>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</si>
  <si>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</si>
  <si>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</si>
  <si>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</si>
  <si>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</si>
  <si>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</si>
  <si>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</si>
  <si>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</si>
  <si>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</si>
  <si>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</si>
  <si>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</si>
  <si>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</si>
  <si>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</si>
  <si>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</si>
  <si>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</si>
  <si>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</si>
  <si>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</si>
  <si>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</si>
  <si>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</si>
  <si>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</si>
  <si>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</si>
  <si>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</si>
  <si>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</si>
  <si>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</si>
  <si>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</si>
  <si>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</si>
  <si>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</si>
  <si>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</si>
  <si>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</si>
  <si>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</si>
  <si>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</si>
  <si>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</si>
  <si>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</si>
  <si>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</si>
  <si>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</si>
  <si>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</si>
  <si>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</si>
  <si>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</si>
  <si>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</si>
  <si>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</si>
  <si>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</si>
  <si>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</si>
  <si>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</si>
  <si>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</si>
  <si>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</si>
  <si>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</si>
  <si>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</si>
  <si>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</si>
  <si>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</si>
  <si>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</si>
  <si>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</si>
  <si>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</si>
  <si>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</si>
  <si>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</si>
  <si>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</si>
  <si>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</si>
  <si>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</si>
  <si>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</si>
  <si>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</si>
  <si>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</si>
  <si>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</si>
  <si>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</si>
  <si>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</si>
  <si>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</si>
  <si>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</si>
  <si>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</si>
  <si>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</si>
  <si>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</si>
  <si>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</si>
  <si>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</si>
  <si>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</si>
  <si>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</si>
  <si>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</si>
  <si>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</si>
  <si>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</si>
  <si>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</si>
  <si>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</si>
  <si>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</si>
  <si>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</si>
  <si>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</si>
  <si>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</si>
  <si>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</si>
  <si>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</si>
  <si>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</si>
  <si>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</si>
  <si>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</si>
  <si>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</si>
  <si>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</si>
  <si>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</si>
  <si>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</si>
  <si>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</si>
  <si>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</si>
  <si>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</si>
  <si>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</si>
  <si>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</si>
  <si>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</si>
  <si>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</si>
  <si>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</si>
  <si>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</si>
  <si>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</si>
  <si>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</si>
  <si>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</si>
  <si>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</si>
  <si>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</si>
  <si>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</si>
  <si>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</si>
  <si>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</si>
  <si>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</si>
  <si>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</si>
  <si>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</si>
  <si>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</si>
  <si>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</si>
  <si>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</si>
  <si>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</si>
  <si>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</si>
  <si>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</si>
  <si>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</si>
  <si>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</si>
  <si>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</si>
  <si>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</si>
  <si>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</si>
  <si>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</si>
  <si>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</si>
  <si>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</si>
  <si>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</si>
  <si>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</si>
  <si>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</si>
  <si>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</si>
  <si>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</si>
  <si>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</si>
  <si>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</si>
  <si>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</si>
  <si>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</si>
  <si>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</si>
  <si>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</si>
  <si>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</si>
  <si>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</si>
  <si>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</si>
  <si>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</si>
  <si>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</si>
  <si>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</si>
  <si>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</si>
  <si>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</si>
  <si>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</si>
  <si>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</si>
  <si>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</si>
  <si>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</si>
  <si>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</si>
  <si>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</si>
  <si>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</si>
  <si>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</si>
  <si>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</si>
  <si>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</si>
  <si>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</si>
  <si>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</si>
  <si>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</si>
  <si>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</si>
  <si>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</si>
  <si>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</si>
  <si>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</si>
  <si>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</si>
  <si>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</si>
  <si>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</si>
  <si>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</si>
  <si>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</si>
  <si>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</si>
  <si>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</si>
  <si>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</si>
  <si>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</si>
  <si>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</si>
  <si>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</si>
  <si>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</si>
  <si>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</si>
  <si>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</si>
  <si>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</si>
  <si>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</si>
  <si>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</si>
  <si>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</si>
  <si>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</si>
  <si>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</si>
  <si>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</si>
  <si>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</si>
  <si>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</si>
  <si>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</si>
  <si>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</si>
  <si>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</si>
  <si>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</si>
  <si>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</si>
  <si>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</si>
  <si>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</si>
  <si>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</si>
  <si>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</si>
  <si>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</si>
  <si>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</si>
  <si>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</si>
  <si>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</si>
  <si>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</si>
  <si>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</si>
  <si>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</si>
  <si>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</si>
  <si>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</si>
  <si>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</si>
  <si>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</si>
  <si>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</si>
  <si>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</si>
  <si>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</si>
  <si>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</si>
  <si>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</si>
  <si>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</si>
  <si>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</si>
  <si>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</si>
  <si>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</si>
  <si>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</si>
  <si>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</si>
  <si>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</si>
  <si>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</si>
  <si>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</si>
  <si>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</si>
  <si>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</si>
  <si>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</si>
  <si>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</si>
  <si>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</si>
  <si>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</si>
  <si>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</si>
  <si>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</si>
  <si>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</si>
  <si>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</si>
  <si>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</si>
  <si>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</si>
  <si>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</si>
  <si>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</si>
  <si>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</si>
  <si>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</si>
  <si>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</si>
  <si>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</si>
  <si>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</si>
  <si>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</si>
  <si>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</si>
  <si>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</si>
  <si>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</si>
  <si>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</si>
  <si>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</si>
  <si>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</si>
  <si>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</si>
  <si>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</si>
  <si>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</si>
  <si>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</si>
  <si>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</si>
  <si>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</si>
  <si>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</si>
  <si>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</si>
  <si>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</si>
  <si>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</si>
  <si>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</si>
  <si>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</si>
  <si>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</si>
  <si>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</si>
  <si>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</si>
  <si>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</si>
  <si>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</si>
  <si>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</si>
  <si>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</si>
  <si>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</si>
  <si>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</si>
  <si>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</si>
  <si>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</si>
  <si>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</si>
  <si>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</si>
  <si>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</si>
  <si>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</si>
  <si>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</si>
  <si>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</si>
  <si>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</si>
  <si>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</si>
  <si>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</si>
  <si>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</si>
  <si>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</si>
  <si>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</si>
  <si>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</si>
  <si>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</si>
  <si>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</si>
  <si>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</si>
  <si>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</si>
  <si>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</si>
  <si>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</si>
  <si>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</si>
  <si>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</si>
  <si>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</si>
  <si>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</si>
  <si>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</si>
  <si>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</si>
  <si>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</si>
  <si>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</si>
  <si>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</si>
  <si>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</si>
  <si>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</si>
  <si>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</si>
  <si>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</si>
  <si>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</si>
  <si>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</si>
  <si>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</si>
  <si>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</si>
  <si>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</si>
  <si>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</si>
  <si>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</si>
  <si>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</si>
  <si>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</si>
  <si>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</si>
  <si>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</si>
  <si>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</si>
  <si>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</si>
  <si>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</si>
  <si>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</si>
  <si>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</si>
  <si>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</si>
  <si>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</si>
  <si>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</si>
  <si>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</si>
  <si>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</si>
  <si>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</si>
  <si>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</si>
  <si>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</si>
  <si>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</si>
  <si>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</si>
  <si>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</si>
  <si>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</si>
  <si>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</si>
  <si>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</si>
  <si>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</si>
  <si>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</si>
  <si>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</si>
  <si>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</si>
  <si>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</si>
  <si>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</si>
  <si>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</si>
  <si>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</si>
  <si>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</si>
  <si>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</si>
  <si>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</si>
  <si>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</si>
  <si>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</si>
  <si>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</si>
  <si>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</si>
  <si>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</si>
  <si>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</si>
  <si>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</si>
  <si>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</si>
  <si>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</si>
  <si>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</si>
  <si>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</si>
  <si>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</si>
  <si>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</si>
  <si>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</si>
  <si>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</si>
  <si>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</si>
  <si>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</si>
  <si>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</si>
  <si>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</si>
  <si>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</si>
  <si>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</si>
  <si>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</si>
  <si>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</si>
  <si>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</si>
  <si>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</si>
  <si>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</si>
  <si>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</si>
  <si>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</si>
  <si>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</si>
  <si>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</si>
  <si>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</si>
  <si>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</si>
  <si>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</si>
  <si>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</si>
  <si>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</si>
  <si>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</si>
  <si>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</si>
  <si>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</si>
  <si>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</si>
  <si>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</si>
  <si>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</si>
  <si>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</si>
  <si>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</si>
  <si>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</si>
  <si>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</si>
  <si>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</si>
  <si>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</si>
  <si>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</si>
  <si>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</si>
  <si>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</si>
  <si>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</si>
  <si>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</si>
  <si>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</si>
  <si>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</si>
  <si>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</si>
  <si>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</si>
  <si>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</si>
  <si>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</si>
  <si>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</si>
  <si>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</si>
  <si>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</si>
  <si>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</si>
  <si>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</si>
  <si>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</si>
  <si>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</si>
  <si>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</si>
  <si>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</si>
  <si>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</si>
  <si>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</si>
  <si>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</si>
  <si>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</si>
  <si>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</si>
  <si>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</si>
  <si>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</si>
  <si>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</si>
  <si>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</si>
  <si>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</si>
  <si>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</si>
  <si>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</si>
  <si>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</si>
  <si>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</si>
  <si>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</si>
  <si>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</si>
  <si>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</si>
  <si>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</si>
  <si>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</si>
  <si>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</si>
  <si>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</si>
  <si>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</si>
  <si>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</si>
  <si>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</si>
  <si>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</si>
  <si>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</si>
  <si>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</si>
  <si>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</si>
  <si>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</si>
  <si>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</si>
  <si>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</si>
  <si>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</si>
  <si>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</si>
  <si>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</si>
  <si>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</si>
  <si>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</si>
  <si>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</si>
  <si>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</si>
  <si>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</si>
  <si>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</si>
  <si>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</si>
  <si>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</si>
  <si>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</si>
  <si>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</si>
  <si>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</si>
  <si>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</si>
  <si>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</si>
  <si>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</si>
  <si>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</si>
  <si>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</si>
  <si>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</si>
  <si>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</si>
  <si>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</si>
  <si>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</si>
  <si>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</si>
  <si>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</si>
  <si>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</si>
  <si>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</si>
  <si>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</si>
  <si>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</si>
  <si>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</si>
  <si>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</si>
  <si>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</si>
  <si>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</si>
  <si>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</si>
  <si>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</si>
  <si>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</si>
  <si>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</si>
  <si>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</si>
  <si>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</si>
  <si>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</si>
  <si>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</si>
  <si>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</si>
  <si>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</si>
  <si>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</si>
  <si>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</si>
  <si>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</si>
  <si>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</si>
  <si>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</si>
  <si>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</si>
  <si>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</si>
  <si>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</si>
  <si>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</si>
  <si>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</si>
  <si>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</si>
  <si>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</si>
  <si>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</si>
  <si>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</si>
  <si>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</si>
  <si>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</si>
  <si>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</si>
  <si>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</si>
  <si>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</si>
  <si>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</si>
  <si>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</si>
  <si>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</si>
  <si>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</si>
  <si>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</si>
  <si>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</si>
  <si>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</si>
  <si>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</si>
  <si>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</si>
  <si>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</si>
  <si>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</si>
  <si>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</si>
  <si>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</si>
  <si>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</si>
  <si>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</si>
  <si>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</si>
  <si>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</si>
  <si>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</si>
  <si>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</si>
  <si>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</si>
  <si>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</si>
  <si>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</si>
  <si>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</si>
  <si>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</si>
  <si>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</si>
  <si>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</si>
  <si>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</si>
  <si>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</si>
  <si>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</si>
  <si>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</si>
  <si>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</si>
  <si>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</si>
  <si>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</si>
  <si>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</si>
  <si>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</si>
  <si>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</si>
  <si>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</si>
  <si>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</si>
  <si>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</si>
  <si>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</si>
  <si>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</si>
  <si>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</si>
  <si>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</si>
  <si>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</si>
  <si>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</si>
  <si>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</si>
  <si>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</si>
  <si>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</si>
  <si>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</si>
  <si>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</si>
  <si>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</si>
  <si>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</si>
  <si>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</si>
  <si>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</si>
  <si>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</si>
  <si>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</si>
  <si>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</si>
  <si>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</si>
  <si>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</si>
  <si>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</si>
  <si>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</si>
  <si>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</si>
  <si>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</si>
  <si>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</si>
  <si>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</si>
  <si>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</si>
  <si>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</si>
  <si>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</si>
  <si>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</si>
  <si>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</si>
  <si>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</si>
  <si>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</si>
  <si>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</si>
  <si>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</si>
  <si>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</si>
  <si>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</si>
  <si>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</si>
  <si>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</si>
  <si>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</si>
  <si>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</si>
  <si>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</si>
  <si>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</si>
  <si>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</si>
  <si>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</si>
  <si>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</si>
  <si>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</si>
  <si>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</si>
  <si>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</si>
  <si>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</si>
  <si>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</si>
  <si>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</si>
  <si>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</si>
  <si>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</si>
  <si>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</si>
  <si>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</si>
  <si>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</si>
  <si>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</si>
  <si>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</si>
  <si>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</si>
  <si>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</si>
  <si>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</si>
  <si>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</si>
  <si>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</si>
  <si>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</si>
  <si>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</si>
  <si>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</si>
  <si>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</si>
  <si>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</si>
  <si>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</si>
  <si>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</si>
  <si>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</si>
  <si>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</si>
  <si>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</si>
  <si>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</si>
  <si>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</si>
  <si>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</si>
  <si>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</si>
  <si>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</si>
  <si>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</si>
  <si>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</si>
  <si>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</si>
  <si>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</si>
  <si>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</si>
  <si>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</si>
  <si>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</si>
  <si>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</si>
  <si>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</si>
  <si>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</si>
  <si>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</si>
  <si>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</si>
  <si>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</si>
  <si>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</si>
  <si>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</si>
  <si>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</si>
  <si>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</si>
  <si>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</si>
  <si>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</si>
  <si>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</si>
  <si>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</si>
  <si>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</si>
  <si>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</si>
  <si>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</si>
  <si>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</si>
  <si>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</si>
  <si>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</si>
  <si>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</si>
  <si>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</si>
  <si>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</si>
  <si>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</si>
  <si>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</si>
  <si>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</si>
  <si>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</si>
  <si>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</si>
  <si>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</si>
  <si>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</si>
  <si>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</si>
  <si>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</si>
  <si>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</si>
  <si>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</si>
  <si>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</si>
  <si>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</si>
  <si>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</si>
  <si>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</si>
  <si>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</si>
  <si>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</si>
  <si>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</si>
  <si>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</si>
  <si>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</si>
  <si>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</si>
  <si>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</si>
  <si>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</si>
  <si>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</si>
  <si>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</si>
  <si>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</si>
  <si>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</si>
  <si>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</si>
  <si>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</si>
  <si>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</si>
  <si>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</si>
  <si>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</si>
  <si>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</si>
  <si>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</si>
  <si>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</si>
  <si>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</si>
  <si>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</si>
  <si>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</si>
  <si>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</si>
  <si>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</si>
  <si>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</si>
  <si>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</si>
  <si>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</si>
  <si>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</si>
  <si>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</si>
  <si>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</si>
  <si>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</si>
  <si>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</si>
  <si>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</si>
  <si>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</si>
  <si>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</si>
  <si>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</si>
  <si>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</si>
  <si>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</si>
  <si>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</si>
  <si>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</si>
  <si>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</si>
  <si>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</si>
  <si>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</si>
  <si>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</si>
  <si>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</si>
  <si>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</si>
  <si>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</si>
  <si>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</si>
  <si>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</si>
  <si>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</si>
  <si>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</si>
  <si>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</si>
  <si>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</si>
  <si>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</si>
  <si>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</si>
  <si>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</si>
  <si>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</si>
  <si>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</si>
  <si>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</si>
  <si>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</si>
  <si>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</si>
  <si>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</si>
  <si>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</si>
  <si>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</si>
  <si>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</si>
  <si>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</si>
  <si>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</si>
  <si>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</si>
  <si>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</si>
  <si>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</si>
  <si>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</si>
  <si>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</si>
  <si>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</si>
  <si>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</si>
  <si>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</si>
  <si>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</si>
  <si>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</si>
  <si>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</si>
  <si>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</si>
  <si>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</si>
  <si>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</si>
  <si>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</si>
  <si>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</si>
  <si>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</si>
  <si>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</si>
  <si>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</si>
  <si>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</si>
  <si>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</si>
  <si>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</si>
  <si>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</si>
  <si>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</si>
  <si>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</si>
  <si>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</si>
  <si>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</si>
  <si>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</si>
  <si>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</si>
  <si>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</si>
  <si>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</si>
  <si>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</si>
  <si>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</si>
  <si>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</si>
  <si>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</si>
  <si>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</si>
  <si>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</si>
  <si>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</si>
  <si>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</si>
  <si>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</si>
  <si>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</si>
  <si>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</si>
  <si>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</si>
  <si>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</si>
  <si>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</si>
  <si>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</si>
  <si>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</si>
  <si>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</si>
  <si>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</si>
  <si>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</si>
  <si>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</si>
  <si>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</si>
  <si>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</si>
  <si>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</si>
  <si>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</si>
  <si>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</si>
  <si>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</si>
  <si>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</si>
  <si>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</si>
  <si>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</si>
  <si>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</si>
  <si>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</si>
  <si>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</si>
  <si>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</si>
  <si>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</si>
  <si>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</si>
  <si>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</si>
  <si>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</si>
  <si>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</si>
  <si>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</si>
  <si>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</si>
  <si>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</si>
  <si>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</si>
  <si>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</si>
  <si>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</si>
  <si>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</si>
  <si>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</si>
  <si>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</si>
  <si>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</si>
  <si>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</si>
  <si>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</si>
  <si>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</si>
  <si>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</si>
  <si>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</si>
  <si>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</si>
  <si>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</si>
  <si>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</si>
  <si>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</si>
  <si>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</si>
  <si>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</si>
  <si>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</si>
  <si>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</si>
  <si>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</si>
  <si>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</si>
  <si>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</si>
  <si>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</si>
  <si>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</si>
  <si>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</si>
  <si>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</si>
  <si>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</si>
  <si>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</si>
  <si>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</si>
  <si>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</si>
  <si>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</si>
  <si>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</si>
  <si>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</si>
  <si>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</si>
  <si>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</si>
  <si>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</si>
  <si>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</si>
  <si>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</si>
  <si>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</si>
  <si>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</si>
  <si>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</si>
  <si>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</si>
  <si>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</si>
  <si>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</si>
  <si>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</si>
  <si>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</si>
  <si>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</si>
  <si>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</si>
  <si>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</si>
  <si>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</si>
  <si>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</si>
  <si>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</si>
  <si>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</si>
  <si>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</si>
  <si>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</si>
  <si>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</si>
  <si>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</si>
  <si>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</si>
  <si>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</si>
  <si>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</si>
  <si>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</si>
  <si>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</si>
  <si>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</si>
  <si>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</si>
  <si>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</si>
  <si>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</si>
  <si>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</si>
  <si>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</si>
  <si>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</si>
  <si>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</si>
  <si>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</si>
  <si>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</si>
  <si>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</si>
  <si>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</si>
  <si>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</si>
  <si>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</si>
  <si>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</si>
  <si>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</si>
  <si>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</si>
  <si>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</si>
  <si>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</si>
  <si>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</si>
  <si>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</si>
  <si>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</si>
  <si>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</si>
  <si>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</si>
  <si>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</si>
  <si>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</si>
  <si>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</si>
  <si>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</si>
  <si>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</si>
  <si>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</si>
  <si>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</si>
  <si>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</si>
  <si>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</si>
  <si>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</si>
  <si>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</si>
  <si>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</si>
  <si>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</si>
  <si>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</si>
  <si>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</si>
  <si>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</si>
  <si>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</si>
  <si>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</si>
  <si>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</si>
  <si>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</si>
  <si>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</si>
  <si>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</si>
  <si>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</si>
  <si>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</si>
  <si>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</si>
  <si>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</si>
  <si>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</si>
  <si>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</si>
  <si>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</si>
  <si>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</si>
  <si>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</si>
  <si>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</si>
  <si>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</si>
  <si>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</si>
  <si>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</si>
  <si>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</si>
  <si>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</si>
  <si>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</si>
  <si>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</si>
  <si>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</si>
  <si>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</si>
  <si>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</si>
  <si>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</si>
  <si>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</si>
  <si>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</si>
  <si>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</si>
  <si>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</si>
  <si>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</si>
  <si>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</si>
  <si>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</si>
  <si>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</si>
  <si>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</si>
  <si>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</si>
  <si>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</si>
  <si>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</si>
  <si>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</si>
  <si>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</si>
  <si>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</si>
  <si>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</si>
  <si>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</si>
  <si>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</si>
  <si>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</si>
  <si>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</si>
  <si>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</si>
  <si>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</si>
  <si>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</si>
  <si>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</si>
  <si>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</si>
  <si>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</si>
  <si>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</si>
  <si>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</si>
  <si>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</si>
  <si>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</si>
  <si>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</si>
  <si>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</si>
  <si>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</si>
  <si>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</si>
  <si>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</si>
  <si>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</si>
  <si>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</si>
  <si>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</si>
  <si>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</si>
  <si>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</si>
  <si>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</si>
  <si>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</si>
  <si>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</si>
  <si>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</si>
  <si>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</si>
  <si>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</si>
  <si>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</si>
  <si>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</si>
  <si>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</si>
  <si>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</si>
  <si>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</si>
  <si>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</si>
  <si>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</si>
  <si>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</si>
  <si>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</si>
  <si>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</si>
  <si>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</si>
  <si>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</si>
  <si>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</si>
  <si>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</si>
  <si>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</si>
  <si>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</si>
  <si>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</si>
  <si>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</si>
  <si>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</si>
  <si>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</si>
  <si>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</si>
  <si>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</si>
  <si>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</si>
  <si>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</si>
  <si>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</si>
  <si>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</si>
  <si>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</si>
  <si>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</si>
  <si>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</si>
  <si>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</si>
  <si>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</si>
  <si>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</si>
  <si>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</si>
  <si>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</si>
  <si>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</si>
  <si>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</si>
  <si>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</si>
  <si>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</si>
  <si>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</si>
  <si>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</si>
  <si>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</si>
  <si>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</si>
  <si>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</si>
  <si>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</si>
  <si>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</si>
  <si>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</si>
  <si>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</si>
  <si>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</si>
  <si>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</si>
  <si>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</si>
  <si>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</si>
  <si>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</si>
  <si>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</si>
  <si>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</si>
  <si>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</si>
  <si>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</si>
  <si>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</si>
  <si>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</si>
  <si>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</si>
  <si>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</si>
  <si>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</si>
  <si>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</si>
  <si>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</si>
  <si>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</si>
  <si>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</si>
  <si>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</si>
  <si>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</si>
  <si>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</si>
  <si>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</si>
  <si>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</si>
  <si>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</si>
  <si>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</si>
  <si>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</si>
  <si>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</si>
  <si>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</si>
  <si>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</si>
  <si>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</si>
  <si>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</si>
  <si>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</si>
  <si>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</si>
  <si>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</si>
  <si>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</si>
  <si>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</si>
  <si>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</si>
  <si>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</si>
  <si>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</si>
  <si>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</si>
  <si>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</si>
  <si>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</si>
  <si>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</si>
  <si>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</si>
  <si>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</si>
  <si>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</si>
  <si>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</si>
  <si>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</si>
  <si>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</si>
  <si>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</si>
  <si>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</si>
  <si>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</si>
  <si>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</si>
  <si>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</si>
  <si>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</si>
  <si>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</si>
  <si>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</si>
  <si>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</si>
  <si>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</si>
  <si>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</si>
  <si>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</si>
  <si>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</si>
  <si>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</si>
  <si>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</si>
  <si>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</si>
  <si>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</si>
  <si>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</si>
  <si>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</si>
  <si>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</si>
  <si>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</si>
  <si>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</si>
  <si>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</si>
  <si>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</si>
  <si>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</si>
  <si>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</si>
  <si>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</si>
  <si>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</si>
  <si>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</si>
  <si>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</si>
  <si>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</si>
  <si>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</si>
  <si>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</si>
  <si>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</si>
  <si>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</si>
  <si>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</si>
  <si>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</si>
  <si>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</si>
  <si>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</si>
  <si>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</si>
  <si>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</si>
  <si>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</si>
  <si>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</si>
  <si>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</si>
  <si>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</si>
  <si>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</si>
  <si>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</si>
  <si>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</si>
  <si>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</si>
  <si>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</si>
  <si>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</si>
  <si>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</si>
  <si>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</si>
  <si>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</si>
  <si>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</si>
  <si>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</si>
  <si>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</si>
  <si>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</si>
  <si>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</si>
  <si>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</si>
  <si>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</si>
  <si>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</si>
  <si>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</si>
  <si>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</si>
  <si>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</si>
  <si>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</si>
  <si>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</si>
  <si>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</si>
  <si>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</si>
  <si>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</si>
  <si>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</si>
  <si>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</si>
  <si>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</si>
  <si>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</si>
  <si>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</si>
  <si>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</si>
  <si>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</si>
  <si>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</si>
  <si>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</si>
  <si>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</si>
  <si>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</si>
  <si>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</si>
  <si>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</si>
  <si>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</si>
  <si>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</si>
  <si>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</si>
  <si>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</si>
  <si>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</si>
  <si>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</si>
  <si>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</si>
  <si>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</si>
  <si>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</si>
  <si>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</si>
  <si>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</si>
  <si>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</si>
  <si>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</si>
  <si>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</si>
  <si>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</si>
  <si>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</si>
  <si>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</si>
  <si>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</si>
  <si>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</si>
  <si>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</si>
  <si>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</si>
  <si>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</si>
  <si>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</si>
  <si>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</si>
  <si>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</si>
  <si>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</si>
  <si>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</si>
  <si>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</si>
  <si>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</si>
  <si>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</si>
  <si>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</si>
  <si>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</si>
  <si>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</si>
  <si>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</si>
  <si>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</si>
  <si>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</si>
  <si>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</si>
  <si>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</si>
  <si>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</si>
  <si>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</si>
  <si>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</si>
  <si>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</si>
  <si>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</si>
  <si>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</si>
  <si>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</si>
  <si>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</si>
  <si>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</si>
  <si>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</si>
  <si>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</si>
  <si>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</si>
  <si>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</si>
  <si>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</si>
  <si>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</si>
  <si>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</si>
  <si>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</si>
  <si>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</si>
  <si>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</si>
  <si>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</si>
  <si>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</si>
  <si>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</si>
  <si>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</si>
  <si>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</si>
  <si>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</si>
  <si>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</si>
  <si>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</si>
  <si>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</si>
  <si>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</si>
  <si>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</si>
  <si>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</si>
  <si>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</si>
  <si>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</si>
  <si>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</si>
  <si>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</si>
  <si>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</si>
  <si>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</si>
  <si>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</si>
  <si>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</si>
  <si>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</si>
  <si>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</si>
  <si>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</si>
  <si>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</si>
  <si>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</si>
  <si>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</si>
  <si>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</si>
  <si>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</si>
  <si>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</si>
  <si>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</si>
  <si>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</si>
  <si>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</si>
  <si>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</si>
  <si>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</si>
  <si>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</si>
  <si>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</si>
  <si>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</si>
  <si>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</si>
  <si>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</si>
  <si>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</si>
  <si>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</si>
  <si>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</si>
  <si>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</si>
  <si>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</si>
  <si>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</si>
  <si>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</si>
  <si>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</si>
  <si>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</si>
  <si>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</si>
  <si>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</si>
  <si>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</si>
  <si>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</si>
  <si>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</si>
  <si>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</si>
  <si>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</si>
  <si>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</si>
  <si>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</si>
  <si>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</si>
  <si>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</si>
  <si>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</si>
  <si>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</si>
  <si>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</si>
  <si>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</si>
  <si>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</si>
  <si>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</si>
  <si>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</si>
  <si>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</si>
  <si>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</si>
  <si>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</si>
  <si>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</si>
  <si>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</si>
  <si>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</si>
  <si>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</si>
  <si>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</si>
  <si>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</si>
  <si>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</si>
  <si>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</si>
  <si>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</si>
  <si>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</si>
  <si>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</si>
  <si>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</si>
  <si>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</si>
  <si>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</si>
  <si>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</si>
  <si>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</si>
  <si>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</si>
  <si>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</si>
  <si>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</si>
  <si>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</si>
  <si>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</si>
  <si>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</si>
  <si>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</si>
  <si>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</si>
  <si>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</si>
  <si>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</si>
  <si>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</si>
  <si>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</si>
  <si>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</si>
  <si>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</si>
  <si>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</si>
  <si>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</si>
  <si>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</si>
  <si>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</si>
  <si>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</si>
  <si>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</si>
  <si>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</si>
  <si>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</si>
  <si>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</si>
  <si>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</si>
  <si>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</si>
  <si>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</si>
  <si>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</si>
  <si>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</si>
  <si>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</si>
  <si>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</si>
  <si>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</si>
  <si>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</si>
  <si>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</si>
  <si>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</si>
  <si>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</si>
  <si>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</si>
  <si>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</si>
  <si>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</si>
  <si>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</si>
  <si>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</si>
  <si>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</si>
  <si>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</si>
  <si>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</si>
  <si>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</si>
  <si>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</si>
  <si>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</si>
  <si>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</si>
  <si>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</si>
  <si>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</si>
  <si>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</si>
  <si>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</si>
  <si>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</si>
  <si>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</si>
  <si>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</si>
  <si>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</si>
  <si>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</si>
  <si>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</si>
  <si>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</si>
  <si>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</si>
  <si>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</si>
  <si>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</si>
  <si>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</si>
  <si>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</si>
  <si>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</si>
  <si>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</si>
  <si>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</si>
  <si>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</si>
  <si>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</si>
  <si>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</si>
  <si>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</si>
  <si>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</si>
  <si>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</si>
  <si>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</si>
  <si>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</si>
  <si>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</si>
  <si>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</si>
  <si>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</si>
  <si>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</si>
  <si>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</si>
  <si>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</si>
  <si>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</si>
  <si>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</si>
  <si>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</si>
  <si>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</si>
  <si>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</si>
  <si>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</si>
  <si>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</si>
  <si>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</si>
  <si>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</si>
  <si>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</si>
  <si>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</si>
  <si>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</si>
  <si>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</si>
  <si>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</si>
  <si>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</si>
  <si>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</si>
  <si>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</si>
  <si>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</si>
  <si>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</si>
  <si>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</si>
  <si>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</si>
  <si>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</si>
  <si>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</si>
  <si>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</si>
  <si>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</si>
  <si>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</si>
  <si>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</si>
  <si>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</si>
  <si>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</si>
  <si>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</si>
  <si>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</si>
  <si>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</si>
  <si>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</si>
  <si>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</si>
  <si>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</si>
  <si>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</si>
  <si>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</si>
  <si>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</si>
  <si>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</si>
  <si>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</si>
  <si>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</si>
  <si>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</si>
  <si>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</si>
  <si>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</si>
  <si>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</si>
  <si>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</si>
  <si>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</si>
  <si>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</si>
  <si>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</si>
  <si>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</si>
  <si>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</si>
  <si>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</si>
  <si>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</si>
  <si>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</si>
  <si>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</si>
  <si>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</si>
  <si>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</si>
  <si>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</si>
  <si>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</si>
  <si>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</si>
  <si>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</si>
  <si>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</si>
  <si>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</si>
  <si>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</si>
  <si>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</si>
  <si>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</si>
  <si>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</si>
  <si>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</si>
  <si>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</si>
  <si>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</si>
  <si>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</si>
  <si>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</si>
  <si>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</si>
  <si>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</si>
  <si>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</si>
  <si>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</si>
  <si>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</si>
  <si>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</si>
  <si>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</si>
  <si>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</si>
  <si>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</si>
  <si>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</si>
  <si>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</si>
  <si>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</si>
  <si>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</si>
  <si>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</si>
  <si>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</si>
  <si>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</si>
  <si>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</si>
  <si>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</si>
  <si>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</si>
  <si>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</si>
  <si>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</si>
  <si>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</si>
  <si>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</si>
  <si>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</si>
  <si>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</si>
  <si>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</si>
  <si>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</si>
  <si>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</si>
  <si>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</si>
  <si>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</si>
  <si>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</si>
  <si>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</si>
  <si>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</si>
  <si>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</si>
  <si>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</si>
  <si>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</si>
  <si>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</si>
  <si>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</si>
  <si>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</si>
  <si>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</si>
  <si>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</si>
  <si>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</si>
  <si>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</si>
  <si>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</si>
  <si>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</si>
  <si>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</si>
  <si>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</si>
  <si>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</si>
  <si>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</si>
  <si>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</si>
  <si>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</si>
  <si>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</si>
  <si>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</si>
  <si>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</si>
  <si>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</si>
  <si>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</si>
  <si>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</si>
  <si>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</si>
  <si>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</si>
  <si>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</si>
  <si>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</si>
  <si>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</si>
  <si>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</si>
  <si>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</si>
  <si>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</si>
  <si>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</si>
  <si>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</si>
  <si>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</si>
  <si>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</si>
  <si>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</si>
  <si>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</si>
  <si>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</si>
  <si>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</si>
  <si>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</si>
  <si>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</si>
  <si>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</si>
  <si>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</si>
  <si>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</si>
  <si>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</si>
  <si>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</si>
  <si>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</si>
  <si>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</si>
  <si>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</si>
  <si>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</si>
  <si>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</si>
  <si>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</si>
  <si>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</si>
  <si>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</si>
  <si>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</si>
  <si>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</si>
  <si>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</si>
  <si>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</si>
  <si>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</si>
  <si>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</si>
  <si>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</si>
  <si>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</si>
  <si>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</si>
  <si>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</si>
  <si>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</si>
  <si>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</si>
  <si>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</si>
  <si>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</si>
  <si>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</si>
  <si>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</si>
  <si>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</si>
  <si>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</si>
  <si>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</si>
  <si>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</si>
  <si>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</si>
  <si>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</si>
  <si>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</si>
  <si>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</si>
  <si>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</si>
  <si>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</si>
  <si>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</si>
  <si>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</si>
  <si>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</si>
  <si>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</si>
  <si>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</si>
  <si>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</si>
  <si>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</si>
  <si>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</si>
  <si>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</si>
  <si>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</si>
  <si>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</si>
  <si>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</si>
  <si>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</si>
  <si>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</si>
  <si>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</si>
  <si>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</si>
  <si>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</si>
  <si>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</si>
  <si>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</si>
  <si>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</si>
  <si>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</si>
  <si>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</si>
  <si>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</si>
  <si>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</si>
  <si>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</si>
  <si>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</si>
  <si>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</si>
  <si>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</si>
  <si>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</si>
  <si>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</si>
  <si>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</si>
  <si>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</si>
  <si>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</si>
  <si>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</si>
  <si>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</si>
  <si>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</si>
  <si>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</si>
  <si>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</si>
  <si>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</si>
  <si>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</si>
  <si>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</si>
  <si>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</si>
  <si>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</si>
  <si>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</si>
  <si>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</si>
  <si>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</si>
  <si>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</si>
  <si>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</si>
  <si>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</si>
  <si>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</si>
  <si>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</si>
  <si>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</si>
  <si>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</si>
  <si>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</si>
  <si>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</si>
  <si>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</si>
  <si>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</si>
  <si>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</si>
  <si>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</si>
  <si>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</si>
  <si>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</si>
  <si>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</si>
  <si>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</si>
  <si>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</si>
  <si>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</si>
  <si>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</si>
  <si>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</si>
  <si>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</si>
  <si>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</si>
  <si>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</si>
  <si>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</si>
  <si>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</si>
  <si>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</si>
  <si>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</si>
  <si>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</si>
  <si>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</si>
  <si>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</si>
  <si>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</si>
  <si>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</si>
  <si>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</si>
  <si>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</si>
  <si>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</si>
  <si>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</si>
  <si>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</si>
  <si>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</si>
  <si>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</si>
  <si>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</si>
  <si>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</si>
  <si>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</si>
  <si>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</si>
  <si>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</si>
  <si>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</si>
  <si>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</si>
  <si>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</si>
  <si>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</si>
  <si>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</si>
  <si>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</si>
  <si>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</si>
  <si>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</si>
  <si>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</si>
  <si>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</si>
  <si>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</si>
  <si>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</si>
  <si>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</si>
  <si>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</si>
  <si>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</si>
  <si>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</si>
  <si>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</si>
  <si>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</si>
  <si>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</si>
  <si>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</si>
  <si>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</si>
  <si>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</si>
  <si>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</si>
  <si>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</si>
  <si>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</si>
  <si>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</si>
  <si>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</si>
  <si>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</si>
  <si>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</si>
  <si>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</si>
  <si>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</si>
  <si>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</si>
  <si>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</si>
  <si>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</si>
  <si>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</si>
  <si>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</si>
  <si>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</si>
  <si>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</si>
  <si>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</si>
  <si>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</si>
  <si>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</si>
  <si>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</si>
  <si>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</si>
  <si>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</si>
  <si>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</si>
  <si>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</si>
  <si>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</si>
  <si>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</si>
  <si>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</si>
  <si>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</si>
  <si>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</si>
  <si>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</si>
  <si>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</si>
  <si>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</si>
  <si>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</si>
  <si>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</si>
  <si>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</si>
  <si>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</si>
  <si>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</si>
  <si>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</si>
  <si>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</si>
  <si>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</si>
  <si>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</si>
  <si>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</si>
  <si>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</si>
  <si>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</si>
  <si>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</si>
  <si>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</si>
  <si>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</si>
  <si>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</si>
  <si>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</si>
  <si>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</si>
  <si>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</si>
  <si>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</si>
  <si>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</si>
  <si>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</si>
  <si>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</si>
  <si>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</si>
  <si>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</si>
  <si>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</si>
  <si>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</si>
  <si>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</si>
  <si>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</si>
  <si>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</si>
  <si>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</si>
  <si>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</si>
  <si>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</si>
  <si>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</si>
  <si>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</si>
  <si>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</si>
  <si>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</si>
  <si>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</si>
  <si>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</si>
  <si>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</si>
  <si>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</si>
  <si>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</si>
  <si>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</si>
  <si>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</si>
  <si>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</si>
  <si>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</si>
  <si>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</si>
  <si>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</si>
  <si>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</si>
  <si>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</si>
  <si>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</si>
  <si>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</si>
  <si>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</si>
  <si>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</si>
  <si>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</si>
  <si>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</si>
  <si>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</si>
  <si>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</si>
  <si>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</si>
  <si>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</si>
  <si>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</si>
  <si>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</si>
  <si>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</si>
  <si>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</si>
  <si>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</si>
  <si>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</si>
  <si>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</si>
  <si>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</si>
  <si>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</si>
  <si>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</si>
  <si>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</si>
  <si>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</si>
  <si>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</si>
  <si>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</si>
  <si>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</si>
  <si>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</si>
  <si>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</si>
  <si>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</si>
  <si>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</si>
  <si>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</si>
  <si>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</si>
  <si>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</si>
  <si>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</si>
  <si>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</si>
  <si>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</si>
  <si>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</si>
  <si>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</si>
  <si>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</si>
  <si>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</si>
  <si>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</si>
  <si>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</si>
  <si>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</si>
  <si>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</si>
  <si>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</si>
  <si>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</si>
  <si>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</si>
  <si>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</si>
  <si>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</si>
  <si>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</si>
  <si>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</si>
  <si>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</si>
  <si>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</si>
  <si>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</si>
  <si>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</si>
  <si>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</si>
  <si>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</si>
  <si>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</si>
  <si>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</si>
  <si>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</si>
  <si>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</si>
  <si>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</si>
  <si>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</si>
  <si>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</si>
  <si>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</si>
  <si>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</si>
  <si>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</si>
  <si>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</si>
  <si>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</si>
  <si>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</si>
  <si>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</si>
  <si>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</si>
  <si>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</si>
  <si>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</si>
  <si>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</si>
  <si>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</si>
  <si>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</si>
  <si>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</si>
  <si>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</si>
  <si>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</si>
  <si>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</si>
  <si>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</si>
  <si>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</si>
  <si>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</si>
  <si>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</si>
  <si>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</si>
  <si>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</si>
  <si>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</si>
  <si>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</si>
  <si>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</si>
  <si>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</si>
  <si>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</si>
  <si>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</si>
  <si>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</si>
  <si>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</si>
  <si>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</si>
  <si>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</si>
  <si>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</si>
  <si>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</si>
  <si>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</si>
  <si>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</si>
  <si>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</si>
  <si>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</si>
  <si>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</si>
  <si>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</si>
  <si>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</si>
  <si>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</si>
  <si>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</si>
  <si>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</si>
  <si>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</si>
  <si>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</si>
  <si>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</si>
  <si>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</si>
  <si>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</si>
  <si>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</si>
  <si>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</si>
  <si>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</si>
  <si>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</si>
  <si>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</si>
  <si>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</si>
  <si>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</si>
  <si>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</si>
  <si>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</si>
  <si>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</si>
  <si>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</si>
  <si>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</si>
  <si>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</si>
  <si>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</si>
  <si>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</si>
  <si>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</si>
  <si>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</si>
  <si>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</si>
  <si>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</si>
  <si>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</si>
  <si>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</si>
  <si>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</si>
  <si>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</si>
  <si>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</si>
  <si>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</si>
  <si>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</si>
  <si>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</si>
  <si>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</si>
  <si>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</si>
  <si>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</si>
  <si>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</si>
  <si>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</si>
  <si>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</si>
  <si>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</si>
  <si>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</si>
  <si>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</si>
  <si>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</si>
  <si>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</si>
  <si>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</si>
  <si>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</si>
  <si>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</si>
  <si>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</si>
  <si>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</si>
  <si>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</si>
  <si>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</si>
  <si>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</si>
  <si>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</si>
  <si>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</si>
  <si>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</si>
  <si>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</si>
  <si>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</si>
  <si>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</si>
  <si>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</si>
  <si>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</si>
  <si>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</si>
  <si>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</si>
  <si>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</si>
  <si>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</si>
  <si>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</si>
  <si>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</si>
  <si>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</si>
  <si>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</si>
  <si>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</si>
  <si>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</si>
  <si>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</si>
  <si>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</si>
  <si>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</si>
  <si>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</si>
  <si>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</si>
  <si>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</si>
  <si>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</si>
  <si>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</si>
  <si>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</si>
  <si>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</si>
  <si>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</si>
  <si>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</si>
  <si>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</si>
  <si>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</si>
  <si>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</si>
  <si>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</si>
  <si>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</si>
  <si>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</si>
  <si>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</si>
  <si>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</si>
  <si>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</si>
  <si>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</si>
  <si>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</si>
  <si>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</si>
  <si>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</si>
  <si>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</si>
  <si>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</si>
  <si>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</si>
  <si>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</si>
  <si>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</si>
  <si>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</si>
  <si>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</si>
  <si>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</si>
  <si>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</si>
  <si>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</si>
  <si>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</si>
  <si>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</si>
  <si>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</si>
  <si>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</si>
  <si>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</si>
  <si>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</si>
  <si>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</si>
  <si>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</si>
  <si>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</si>
  <si>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</si>
  <si>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</si>
  <si>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</si>
  <si>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</si>
  <si>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</si>
  <si>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</si>
  <si>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</si>
  <si>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</si>
  <si>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</si>
  <si>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</si>
  <si>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</si>
  <si>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</si>
  <si>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</si>
  <si>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</si>
  <si>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</si>
  <si>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</si>
  <si>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</si>
  <si>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</si>
  <si>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</si>
  <si>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</si>
  <si>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</si>
  <si>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</si>
  <si>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</si>
  <si>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</si>
  <si>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</si>
  <si>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</si>
  <si>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</si>
  <si>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</si>
  <si>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</si>
  <si>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</si>
  <si>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</si>
  <si>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</si>
  <si>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</si>
  <si>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</si>
  <si>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</si>
  <si>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</si>
  <si>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</si>
  <si>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</si>
  <si>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</si>
  <si>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</si>
  <si>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</si>
  <si>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</si>
  <si>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</si>
  <si>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</si>
  <si>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</si>
  <si>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</si>
  <si>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</si>
  <si>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</si>
  <si>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</si>
  <si>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</si>
  <si>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</si>
  <si>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</si>
  <si>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</si>
  <si>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</si>
  <si>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</si>
  <si>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</si>
  <si>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</si>
  <si>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</si>
  <si>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</si>
  <si>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</si>
  <si>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</si>
  <si>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</si>
  <si>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</si>
  <si>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</si>
  <si>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</si>
  <si>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</si>
  <si>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</si>
  <si>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</si>
  <si>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</si>
  <si>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</si>
  <si>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</si>
  <si>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</si>
  <si>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</si>
  <si>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</si>
  <si>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</si>
  <si>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</si>
  <si>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</si>
  <si>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</si>
  <si>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</si>
  <si>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</si>
  <si>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</si>
  <si>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</si>
  <si>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</si>
  <si>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</si>
  <si>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</si>
  <si>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</si>
  <si>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</si>
  <si>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</si>
  <si>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</si>
  <si>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</si>
  <si>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</si>
  <si>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</si>
  <si>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</si>
  <si>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</si>
  <si>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</si>
  <si>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</si>
  <si>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</si>
  <si>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</si>
  <si>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</si>
  <si>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</si>
  <si>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</si>
  <si>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</si>
  <si>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</si>
  <si>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</si>
  <si>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</si>
  <si>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</si>
  <si>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</si>
  <si>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</si>
  <si>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</si>
  <si>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</si>
  <si>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</si>
  <si>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</si>
  <si>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</si>
  <si>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</si>
  <si>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</si>
  <si>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</si>
  <si>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</si>
  <si>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</si>
  <si>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</si>
  <si>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</si>
  <si>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</si>
  <si>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</si>
  <si>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</si>
  <si>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</si>
  <si>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</si>
  <si>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</t>
  </si>
  <si>
    <t>Backers Count</t>
  </si>
  <si>
    <t>Mean</t>
  </si>
  <si>
    <t xml:space="preserve"> Successful</t>
  </si>
  <si>
    <t xml:space="preserve"> Failed</t>
  </si>
  <si>
    <t>Median</t>
  </si>
  <si>
    <t xml:space="preserve">Maximum </t>
  </si>
  <si>
    <t>Minimum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</si>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</sst>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name val="Consolas"/>
      <family val="3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9" fontId="0" fillId="0" borderId="0" xfId="0" applyNumberFormat="1"/>
    <xf numFmtId="0" fontId="4" fillId="0" borderId="0" xfId="0" applyFont="1"/>
  </cellXfs>
  <cellStyles count="1">
    <cellStyle name="Normal" xfId="0" builtinId="0"/>
  </cellStyles>
  <dxfs count="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theme="0" tint="-4.9989318521683403E-2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theme="0" tint="-4.9989318521683403E-2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theme="0" tint="-4.9989318521683403E-2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theme="0" tint="-4.9989318521683403E-2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theme="0" tint="-4.9989318521683403E-2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ont>
        <color theme="0" tint="-4.9989318521683403E-2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C65911"/>
          <bgColor rgb="FF000000"/>
        </patternFill>
      </fill>
    </dxf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8-418B-B8AE-9322C21B958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8-418B-B8AE-9322C21B958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8-418B-B8AE-9322C21B958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8-418B-B8AE-9322C21B9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714648"/>
        <c:axId val="487718584"/>
      </c:barChart>
      <c:catAx>
        <c:axId val="48771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18584"/>
        <c:crosses val="autoZero"/>
        <c:auto val="1"/>
        <c:lblAlgn val="ctr"/>
        <c:lblOffset val="100"/>
        <c:noMultiLvlLbl val="0"/>
      </c:catAx>
      <c:valAx>
        <c:axId val="48771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1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0-4719-A65A-C324AB6C6A6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0-4719-A65A-C324AB6C6A6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0-4719-A65A-C324AB6C6A6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D0-4719-A65A-C324AB6C6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892136"/>
        <c:axId val="478893448"/>
      </c:barChart>
      <c:catAx>
        <c:axId val="47889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3448"/>
        <c:crosses val="autoZero"/>
        <c:auto val="1"/>
        <c:lblAlgn val="ctr"/>
        <c:lblOffset val="100"/>
        <c:noMultiLvlLbl val="0"/>
      </c:catAx>
      <c:valAx>
        <c:axId val="4788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4-4603-98FD-8A19D8A0C33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4-4603-98FD-8A19D8A0C33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4-4603-98FD-8A19D8A0C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549256"/>
        <c:axId val="591550240"/>
      </c:lineChart>
      <c:catAx>
        <c:axId val="59154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50240"/>
        <c:crosses val="autoZero"/>
        <c:auto val="1"/>
        <c:lblAlgn val="ctr"/>
        <c:lblOffset val="100"/>
        <c:noMultiLvlLbl val="0"/>
      </c:catAx>
      <c:valAx>
        <c:axId val="5915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4-409A-9397-65E3053CAC5C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4-409A-9397-65E3053CAC5C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4-409A-9397-65E3053CAC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46976328"/>
        <c:axId val="246975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04-409A-9397-65E3053CAC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D04-409A-9397-65E3053CAC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D04-409A-9397-65E3053CAC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D04-409A-9397-65E3053CAC5C}"/>
                  </c:ext>
                </c:extLst>
              </c15:ser>
            </c15:filteredLineSeries>
          </c:ext>
        </c:extLst>
      </c:lineChart>
      <c:catAx>
        <c:axId val="24697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75344"/>
        <c:crosses val="autoZero"/>
        <c:auto val="1"/>
        <c:lblAlgn val="ctr"/>
        <c:lblOffset val="100"/>
        <c:noMultiLvlLbl val="0"/>
      </c:catAx>
      <c:valAx>
        <c:axId val="24697534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763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Sheet6!$H$1</c:f>
              <c:strCache>
                <c:ptCount val="1"/>
                <c:pt idx="0">
                  <c:v> 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Sheet6!$G$2:$G$7</c:f>
              <c:strCache>
                <c:ptCount val="6"/>
                <c:pt idx="0">
                  <c:v>Mean</c:v>
                </c:pt>
                <c:pt idx="1">
                  <c:v>Median</c:v>
                </c:pt>
                <c:pt idx="2">
                  <c:v>Maximum </c:v>
                </c:pt>
                <c:pt idx="3">
                  <c:v>Minimum</c:v>
                </c:pt>
                <c:pt idx="4">
                  <c:v>Variance</c:v>
                </c:pt>
                <c:pt idx="5">
                  <c:v>Standard Deviation</c:v>
                </c:pt>
              </c:strCache>
            </c:strRef>
          </c:cat>
          <c:val>
            <c:numRef>
              <c:f>Sheet6!$H$2:$H$7</c:f>
              <c:numCache>
                <c:formatCode>General</c:formatCode>
                <c:ptCount val="6"/>
                <c:pt idx="0">
                  <c:v>194.42517162471395</c:v>
                </c:pt>
                <c:pt idx="1">
                  <c:v>62</c:v>
                </c:pt>
                <c:pt idx="2">
                  <c:v>26457</c:v>
                </c:pt>
                <c:pt idx="3">
                  <c:v>1</c:v>
                </c:pt>
                <c:pt idx="4">
                  <c:v>713167.37912800396</c:v>
                </c:pt>
                <c:pt idx="5">
                  <c:v>844.49237955591047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5-4364-BB31-13B85753F28D}"/>
            </c:ext>
          </c:extLst>
        </c:ser>
        <c:ser>
          <c:idx val="1"/>
          <c:order val="1"/>
          <c:tx>
            <c:strRef>
              <c:f>Sheet6!$I$1</c:f>
              <c:strCache>
                <c:ptCount val="1"/>
                <c:pt idx="0">
                  <c:v> 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Sheet6!$G$2:$G$7</c:f>
              <c:strCache>
                <c:ptCount val="6"/>
                <c:pt idx="0">
                  <c:v>Mean</c:v>
                </c:pt>
                <c:pt idx="1">
                  <c:v>Median</c:v>
                </c:pt>
                <c:pt idx="2">
                  <c:v>Maximum </c:v>
                </c:pt>
                <c:pt idx="3">
                  <c:v>Minimum</c:v>
                </c:pt>
                <c:pt idx="4">
                  <c:v>Variance</c:v>
                </c:pt>
                <c:pt idx="5">
                  <c:v>Standard Deviation</c:v>
                </c:pt>
              </c:strCache>
            </c:strRef>
          </c:cat>
          <c:val>
            <c:numRef>
              <c:f>Sheet6!$I$2:$I$7</c:f>
              <c:numCache>
                <c:formatCode>General</c:formatCode>
                <c:ptCount val="6"/>
                <c:pt idx="0">
                  <c:v>17.709803921568628</c:v>
                </c:pt>
                <c:pt idx="1">
                  <c:v>4</c:v>
                </c:pt>
                <c:pt idx="2">
                  <c:v>1293</c:v>
                </c:pt>
                <c:pt idx="3">
                  <c:v>0</c:v>
                </c:pt>
                <c:pt idx="4">
                  <c:v>3775.6894394644714</c:v>
                </c:pt>
                <c:pt idx="5">
                  <c:v>61.446638959868842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5-4364-BB31-13B85753F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235408"/>
        <c:axId val="633234096"/>
      </c:barChart>
      <c:catAx>
        <c:axId val="63323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34096"/>
        <c:crosses val="autoZero"/>
        <c:auto val="1"/>
        <c:lblAlgn val="ctr"/>
        <c:lblOffset val="100"/>
        <c:noMultiLvlLbl val="0"/>
      </c:catAx>
      <c:valAx>
        <c:axId val="63323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52387</xdr:rowOff>
    </xdr:from>
    <xdr:to>
      <xdr:col>9</xdr:col>
      <xdr:colOff>180975</xdr:colOff>
      <xdr:row>14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E6311-A7DD-4181-ADE4-AE8AF398E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4</xdr:row>
      <xdr:rowOff>104775</xdr:rowOff>
    </xdr:from>
    <xdr:to>
      <xdr:col>20</xdr:col>
      <xdr:colOff>342899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0C611-30CB-40AC-BA22-AFF5B135E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3</xdr:row>
      <xdr:rowOff>52387</xdr:rowOff>
    </xdr:from>
    <xdr:to>
      <xdr:col>16</xdr:col>
      <xdr:colOff>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43CD0-0320-46B9-9CFA-6AC6CD6B0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14</xdr:row>
      <xdr:rowOff>0</xdr:rowOff>
    </xdr:from>
    <xdr:to>
      <xdr:col>7</xdr:col>
      <xdr:colOff>2009775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61A8B-B8E9-4519-A1A8-5F5B86E47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8</xdr:row>
      <xdr:rowOff>52387</xdr:rowOff>
    </xdr:from>
    <xdr:to>
      <xdr:col>10</xdr:col>
      <xdr:colOff>638175</xdr:colOff>
      <xdr:row>22</xdr:row>
      <xdr:rowOff>128587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43F928-4126-4C96-9949-4F1EF43A3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83.965864699072" createdVersion="6" refreshedVersion="6" minRefreshableVersion="3" recordCount="4114" xr:uid="{FBEE1814-8F98-4BCA-A927-85B3E27E6E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822144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84.733328703704" createdVersion="6" refreshedVersion="6" minRefreshableVersion="3" recordCount="4114" xr:uid="{534EEBC8-AAE7-4D27-910F-F75D5B6E885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ntainsMixedTypes="1" containsNumber="1" containsInteger="1" minValue="0" maxValue="0" count="22">
        <n v="0"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0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/0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08/10/2009"/>
          <s v="Qtr1"/>
          <s v="Qtr2"/>
          <s v="Qtr3"/>
          <s v="Qtr4"/>
          <s v="&gt;05/0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08/10/2009"/>
          <s v="2009"/>
          <s v="2010"/>
          <s v="2011"/>
          <s v="2012"/>
          <s v="2013"/>
          <s v="2014"/>
          <s v="2015"/>
          <s v="2016"/>
          <s v="2017"/>
          <s v="&gt;0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x v="0"/>
    <n v="1437620400"/>
    <n v="1434931811"/>
    <x v="0"/>
    <n v="182"/>
    <x v="0"/>
    <x v="0"/>
    <x v="0"/>
    <n v="63.92"/>
    <x v="0"/>
    <x v="0"/>
  </r>
  <r>
    <n v="1"/>
    <s v="FannibalFest Fan Convention"/>
    <x v="1"/>
    <n v="10275"/>
    <n v="14653"/>
    <x v="0"/>
    <x v="0"/>
    <x v="0"/>
    <n v="1488464683"/>
    <n v="1485872683"/>
    <x v="0"/>
    <n v="79"/>
    <x v="0"/>
    <x v="0"/>
    <x v="1"/>
    <n v="185.48"/>
    <x v="0"/>
    <x v="0"/>
  </r>
  <r>
    <n v="2"/>
    <s v="Charlie teaser completion"/>
    <x v="2"/>
    <n v="500"/>
    <n v="525"/>
    <x v="0"/>
    <x v="1"/>
    <x v="1"/>
    <n v="1455555083"/>
    <n v="1454691083"/>
    <x v="0"/>
    <n v="35"/>
    <x v="0"/>
    <x v="0"/>
    <x v="2"/>
    <n v="15"/>
    <x v="0"/>
    <x v="0"/>
  </r>
  <r>
    <n v="3"/>
    <s v="Unsure/Positive: A Dramedy Series About Life with HIV"/>
    <x v="3"/>
    <n v="10000"/>
    <n v="10390"/>
    <x v="0"/>
    <x v="0"/>
    <x v="0"/>
    <n v="1407414107"/>
    <n v="1404822107"/>
    <x v="0"/>
    <n v="150"/>
    <x v="0"/>
    <x v="0"/>
    <x v="3"/>
    <n v="69.27"/>
    <x v="0"/>
    <x v="0"/>
  </r>
  <r>
    <n v="4"/>
    <s v="Party Monsters"/>
    <x v="4"/>
    <n v="44000"/>
    <n v="54116.28"/>
    <x v="0"/>
    <x v="0"/>
    <x v="0"/>
    <n v="1450555279"/>
    <n v="1447963279"/>
    <x v="0"/>
    <n v="284"/>
    <x v="0"/>
    <x v="0"/>
    <x v="4"/>
    <n v="190.55"/>
    <x v="0"/>
    <x v="0"/>
  </r>
  <r>
    <n v="5"/>
    <s v="Terry Matthews to be the NEXT star on the Network Television"/>
    <x v="5"/>
    <n v="3999"/>
    <n v="4390"/>
    <x v="0"/>
    <x v="0"/>
    <x v="0"/>
    <n v="1469770500"/>
    <n v="1468362207"/>
    <x v="0"/>
    <n v="47"/>
    <x v="0"/>
    <x v="0"/>
    <x v="5"/>
    <n v="93.4"/>
    <x v="0"/>
    <x v="0"/>
  </r>
  <r>
    <n v="6"/>
    <s v="POINT HOPE"/>
    <x v="6"/>
    <n v="8000"/>
    <n v="8519"/>
    <x v="0"/>
    <x v="0"/>
    <x v="0"/>
    <n v="1402710250"/>
    <n v="1401846250"/>
    <x v="0"/>
    <n v="58"/>
    <x v="0"/>
    <x v="0"/>
    <x v="6"/>
    <n v="146.88"/>
    <x v="0"/>
    <x v="0"/>
  </r>
  <r>
    <n v="7"/>
    <s v="Skin: Film Production By 14 Year Old Aniya Wolfe"/>
    <x v="7"/>
    <n v="9000"/>
    <n v="9110"/>
    <x v="0"/>
    <x v="0"/>
    <x v="0"/>
    <n v="1467680867"/>
    <n v="1464224867"/>
    <x v="0"/>
    <n v="57"/>
    <x v="0"/>
    <x v="0"/>
    <x v="7"/>
    <n v="159.82"/>
    <x v="0"/>
    <x v="0"/>
  </r>
  <r>
    <n v="8"/>
    <s v="Sizzling in the Kitchen Flynn Style"/>
    <x v="8"/>
    <n v="3500"/>
    <n v="3501.52"/>
    <x v="0"/>
    <x v="0"/>
    <x v="0"/>
    <n v="1460754000"/>
    <n v="1460155212"/>
    <x v="0"/>
    <n v="12"/>
    <x v="0"/>
    <x v="0"/>
    <x v="8"/>
    <n v="291.79000000000002"/>
    <x v="0"/>
    <x v="0"/>
  </r>
  <r>
    <n v="9"/>
    <s v="The Academy: Mockumentary Sitcom TV Pilot"/>
    <x v="9"/>
    <n v="500"/>
    <n v="629.99"/>
    <x v="0"/>
    <x v="0"/>
    <x v="0"/>
    <n v="1460860144"/>
    <n v="1458268144"/>
    <x v="0"/>
    <n v="20"/>
    <x v="0"/>
    <x v="0"/>
    <x v="9"/>
    <n v="31.5"/>
    <x v="0"/>
    <x v="0"/>
  </r>
  <r>
    <n v="10"/>
    <s v="Big in Beijing. A reality tv show about eccentric Beijing."/>
    <x v="10"/>
    <n v="3000"/>
    <n v="3015"/>
    <x v="0"/>
    <x v="0"/>
    <x v="0"/>
    <n v="1403660279"/>
    <n v="1400636279"/>
    <x v="0"/>
    <n v="19"/>
    <x v="0"/>
    <x v="0"/>
    <x v="7"/>
    <n v="158.68"/>
    <x v="0"/>
    <x v="0"/>
  </r>
  <r>
    <n v="11"/>
    <s v="2016 TAPR DCC Video on HamRadioNow"/>
    <x v="11"/>
    <n v="5000"/>
    <n v="6025"/>
    <x v="0"/>
    <x v="0"/>
    <x v="0"/>
    <n v="1471834800"/>
    <n v="1469126462"/>
    <x v="0"/>
    <n v="75"/>
    <x v="0"/>
    <x v="0"/>
    <x v="10"/>
    <n v="80.33"/>
    <x v="0"/>
    <x v="0"/>
  </r>
  <r>
    <n v="12"/>
    <s v="Spinward Traveller (T.V. Pilot)"/>
    <x v="12"/>
    <n v="30000"/>
    <n v="49588"/>
    <x v="0"/>
    <x v="0"/>
    <x v="0"/>
    <n v="1405479600"/>
    <n v="1401642425"/>
    <x v="0"/>
    <n v="827"/>
    <x v="0"/>
    <x v="0"/>
    <x v="11"/>
    <n v="59.96"/>
    <x v="0"/>
    <x v="0"/>
  </r>
  <r>
    <n v="13"/>
    <s v="Can't Go Home"/>
    <x v="13"/>
    <n v="3500"/>
    <n v="5599"/>
    <x v="0"/>
    <x v="0"/>
    <x v="0"/>
    <n v="1466713620"/>
    <n v="1463588109"/>
    <x v="0"/>
    <n v="51"/>
    <x v="0"/>
    <x v="0"/>
    <x v="12"/>
    <n v="109.78"/>
    <x v="0"/>
    <x v="0"/>
  </r>
  <r>
    <n v="14"/>
    <s v="3010 | Sci-fi Series"/>
    <x v="14"/>
    <n v="6000"/>
    <n v="6056"/>
    <x v="0"/>
    <x v="2"/>
    <x v="2"/>
    <n v="1405259940"/>
    <n v="1403051888"/>
    <x v="0"/>
    <n v="41"/>
    <x v="0"/>
    <x v="0"/>
    <x v="7"/>
    <n v="147.71"/>
    <x v="0"/>
    <x v="0"/>
  </r>
  <r>
    <n v="15"/>
    <s v="Cien&amp;Cia"/>
    <x v="15"/>
    <n v="2000"/>
    <n v="2132"/>
    <x v="0"/>
    <x v="3"/>
    <x v="3"/>
    <n v="1443384840"/>
    <n v="1441790658"/>
    <x v="0"/>
    <n v="98"/>
    <x v="0"/>
    <x v="0"/>
    <x v="13"/>
    <n v="21.76"/>
    <x v="0"/>
    <x v="0"/>
  </r>
  <r>
    <n v="16"/>
    <s v="ArtMoose TV Series"/>
    <x v="16"/>
    <n v="12000"/>
    <n v="12029"/>
    <x v="0"/>
    <x v="0"/>
    <x v="0"/>
    <n v="1402896600"/>
    <n v="1398971211"/>
    <x v="0"/>
    <n v="70"/>
    <x v="0"/>
    <x v="0"/>
    <x v="8"/>
    <n v="171.84"/>
    <x v="0"/>
    <x v="0"/>
  </r>
  <r>
    <n v="17"/>
    <s v="Humble Pie"/>
    <x v="17"/>
    <n v="1500"/>
    <n v="1510"/>
    <x v="0"/>
    <x v="1"/>
    <x v="1"/>
    <n v="1415126022"/>
    <n v="1412530422"/>
    <x v="0"/>
    <n v="36"/>
    <x v="0"/>
    <x v="0"/>
    <x v="7"/>
    <n v="41.94"/>
    <x v="0"/>
    <x v="0"/>
  </r>
  <r>
    <n v="18"/>
    <s v="Indian As Apple Pie TV"/>
    <x v="18"/>
    <n v="30000"/>
    <n v="31896.33"/>
    <x v="0"/>
    <x v="0"/>
    <x v="0"/>
    <n v="1410958856"/>
    <n v="1408366856"/>
    <x v="0"/>
    <n v="342"/>
    <x v="0"/>
    <x v="0"/>
    <x v="6"/>
    <n v="93.26"/>
    <x v="0"/>
    <x v="0"/>
  </r>
  <r>
    <n v="19"/>
    <s v="Brouhaha (an Original Sitcom)"/>
    <x v="19"/>
    <n v="850"/>
    <n v="1235"/>
    <x v="0"/>
    <x v="0"/>
    <x v="0"/>
    <n v="1437420934"/>
    <n v="1434828934"/>
    <x v="0"/>
    <n v="22"/>
    <x v="0"/>
    <x v="0"/>
    <x v="14"/>
    <n v="56.14"/>
    <x v="0"/>
    <x v="0"/>
  </r>
  <r>
    <n v="20"/>
    <s v="Finding Kylie Hard Read Fund"/>
    <x v="20"/>
    <n v="2000"/>
    <n v="2004"/>
    <x v="0"/>
    <x v="0"/>
    <x v="0"/>
    <n v="1442167912"/>
    <n v="1436983912"/>
    <x v="0"/>
    <n v="25"/>
    <x v="0"/>
    <x v="0"/>
    <x v="8"/>
    <n v="80.16"/>
    <x v="0"/>
    <x v="0"/>
  </r>
  <r>
    <n v="21"/>
    <s v="Life of an Ingredient: The Pilot Episode"/>
    <x v="21"/>
    <n v="18500"/>
    <n v="20190"/>
    <x v="0"/>
    <x v="0"/>
    <x v="0"/>
    <n v="1411743789"/>
    <n v="1409151789"/>
    <x v="0"/>
    <n v="101"/>
    <x v="0"/>
    <x v="0"/>
    <x v="15"/>
    <n v="199.9"/>
    <x v="0"/>
    <x v="0"/>
  </r>
  <r>
    <n v="22"/>
    <s v="CREATURES OF HABIT!"/>
    <x v="22"/>
    <n v="350"/>
    <n v="410"/>
    <x v="0"/>
    <x v="0"/>
    <x v="0"/>
    <n v="1420099140"/>
    <n v="1418766740"/>
    <x v="0"/>
    <n v="8"/>
    <x v="0"/>
    <x v="0"/>
    <x v="16"/>
    <n v="51.25"/>
    <x v="0"/>
    <x v="0"/>
  </r>
  <r>
    <n v="23"/>
    <s v="Bad Boy of Beauty and Bride Crashers!"/>
    <x v="23"/>
    <n v="2000"/>
    <n v="2370"/>
    <x v="0"/>
    <x v="0"/>
    <x v="0"/>
    <n v="1430407200"/>
    <n v="1428086501"/>
    <x v="0"/>
    <n v="23"/>
    <x v="0"/>
    <x v="0"/>
    <x v="17"/>
    <n v="103.04"/>
    <x v="0"/>
    <x v="0"/>
  </r>
  <r>
    <n v="24"/>
    <s v="Bring STL Up Late to TV"/>
    <x v="24"/>
    <n v="35000"/>
    <n v="38082.69"/>
    <x v="0"/>
    <x v="0"/>
    <x v="0"/>
    <n v="1442345940"/>
    <n v="1439494863"/>
    <x v="0"/>
    <n v="574"/>
    <x v="0"/>
    <x v="0"/>
    <x v="15"/>
    <n v="66.349999999999994"/>
    <x v="0"/>
    <x v="0"/>
  </r>
  <r>
    <n v="25"/>
    <s v="RAM- An independent writer's breakthrough tv production"/>
    <x v="25"/>
    <n v="600"/>
    <n v="800"/>
    <x v="0"/>
    <x v="0"/>
    <x v="0"/>
    <n v="1452299761"/>
    <n v="1447115761"/>
    <x v="0"/>
    <n v="14"/>
    <x v="0"/>
    <x v="0"/>
    <x v="18"/>
    <n v="57.14"/>
    <x v="0"/>
    <x v="0"/>
  </r>
  <r>
    <n v="26"/>
    <s v="You, Me &amp; Sicily:  Part I Editing"/>
    <x v="26"/>
    <n v="1250"/>
    <n v="1940"/>
    <x v="0"/>
    <x v="0"/>
    <x v="0"/>
    <n v="1408278144"/>
    <n v="1404822144"/>
    <x v="0"/>
    <n v="19"/>
    <x v="0"/>
    <x v="0"/>
    <x v="19"/>
    <n v="102.11"/>
    <x v="0"/>
    <x v="0"/>
  </r>
  <r>
    <n v="27"/>
    <s v="B-Rabbit TV Comedy Pilot"/>
    <x v="27"/>
    <n v="20000"/>
    <n v="22345"/>
    <x v="0"/>
    <x v="4"/>
    <x v="4"/>
    <n v="1416113833"/>
    <n v="1413518233"/>
    <x v="0"/>
    <n v="150"/>
    <x v="0"/>
    <x v="0"/>
    <x v="20"/>
    <n v="148.97"/>
    <x v="0"/>
    <x v="0"/>
  </r>
  <r>
    <n v="28"/>
    <s v="John Earle Dog Training Concept Development Reel"/>
    <x v="28"/>
    <n v="12000"/>
    <n v="12042"/>
    <x v="0"/>
    <x v="0"/>
    <x v="0"/>
    <n v="1450307284"/>
    <n v="1447715284"/>
    <x v="0"/>
    <n v="71"/>
    <x v="0"/>
    <x v="0"/>
    <x v="8"/>
    <n v="169.61"/>
    <x v="0"/>
    <x v="0"/>
  </r>
  <r>
    <n v="29"/>
    <s v="The JOB Prelude."/>
    <x v="29"/>
    <n v="3000"/>
    <n v="3700"/>
    <x v="0"/>
    <x v="1"/>
    <x v="1"/>
    <n v="1406045368"/>
    <n v="1403453368"/>
    <x v="0"/>
    <n v="117"/>
    <x v="0"/>
    <x v="0"/>
    <x v="4"/>
    <n v="31.62"/>
    <x v="0"/>
    <x v="0"/>
  </r>
  <r>
    <n v="30"/>
    <s v="Introverts Web Series"/>
    <x v="30"/>
    <n v="4000"/>
    <n v="4051.99"/>
    <x v="0"/>
    <x v="0"/>
    <x v="0"/>
    <n v="1408604515"/>
    <n v="1406012515"/>
    <x v="0"/>
    <n v="53"/>
    <x v="0"/>
    <x v="0"/>
    <x v="7"/>
    <n v="76.45"/>
    <x v="0"/>
    <x v="0"/>
  </r>
  <r>
    <n v="31"/>
    <s v="The Alan Katz Show"/>
    <x v="31"/>
    <n v="13"/>
    <n v="13"/>
    <x v="0"/>
    <x v="0"/>
    <x v="0"/>
    <n v="1453748434"/>
    <n v="1452193234"/>
    <x v="0"/>
    <n v="1"/>
    <x v="0"/>
    <x v="0"/>
    <x v="8"/>
    <n v="13"/>
    <x v="0"/>
    <x v="0"/>
  </r>
  <r>
    <n v="32"/>
    <s v="Over &amp; Out"/>
    <x v="32"/>
    <n v="28450"/>
    <n v="28520"/>
    <x v="0"/>
    <x v="0"/>
    <x v="0"/>
    <n v="1463111940"/>
    <n v="1459523017"/>
    <x v="0"/>
    <n v="89"/>
    <x v="0"/>
    <x v="0"/>
    <x v="8"/>
    <n v="320.45"/>
    <x v="0"/>
    <x v="0"/>
  </r>
  <r>
    <n v="33"/>
    <s v="Imaginary Problems"/>
    <x v="33"/>
    <n v="5250"/>
    <n v="5360"/>
    <x v="0"/>
    <x v="0"/>
    <x v="0"/>
    <n v="1447001501"/>
    <n v="1444405901"/>
    <x v="0"/>
    <n v="64"/>
    <x v="0"/>
    <x v="0"/>
    <x v="21"/>
    <n v="83.75"/>
    <x v="0"/>
    <x v="0"/>
  </r>
  <r>
    <n v="34"/>
    <s v="#Josh: T.V. Show Sizzle Reel"/>
    <x v="34"/>
    <n v="2600"/>
    <n v="3392"/>
    <x v="0"/>
    <x v="0"/>
    <x v="0"/>
    <n v="1407224601"/>
    <n v="1405928601"/>
    <x v="0"/>
    <n v="68"/>
    <x v="0"/>
    <x v="0"/>
    <x v="22"/>
    <n v="49.88"/>
    <x v="0"/>
    <x v="0"/>
  </r>
  <r>
    <n v="35"/>
    <s v="Why Adam? A TV show about the science behind everyday life!"/>
    <x v="35"/>
    <n v="1000"/>
    <n v="1665"/>
    <x v="0"/>
    <x v="0"/>
    <x v="0"/>
    <n v="1430179200"/>
    <n v="1428130814"/>
    <x v="0"/>
    <n v="28"/>
    <x v="0"/>
    <x v="0"/>
    <x v="23"/>
    <n v="59.46"/>
    <x v="0"/>
    <x v="0"/>
  </r>
  <r>
    <n v="36"/>
    <s v="THE LISTENING BOX"/>
    <x v="36"/>
    <n v="6000"/>
    <n v="8529"/>
    <x v="0"/>
    <x v="0"/>
    <x v="0"/>
    <n v="1428128525"/>
    <n v="1425540125"/>
    <x v="0"/>
    <n v="44"/>
    <x v="0"/>
    <x v="0"/>
    <x v="24"/>
    <n v="193.84"/>
    <x v="0"/>
    <x v="0"/>
  </r>
  <r>
    <n v="37"/>
    <s v="The Journey"/>
    <x v="37"/>
    <n v="22000"/>
    <n v="40357"/>
    <x v="0"/>
    <x v="0"/>
    <x v="0"/>
    <n v="1425055079"/>
    <n v="1422463079"/>
    <x v="0"/>
    <n v="253"/>
    <x v="0"/>
    <x v="0"/>
    <x v="25"/>
    <n v="159.51"/>
    <x v="0"/>
    <x v="0"/>
  </r>
  <r>
    <n v="38"/>
    <s v="Brewz Brothers TV"/>
    <x v="38"/>
    <n v="2500"/>
    <n v="2751"/>
    <x v="0"/>
    <x v="0"/>
    <x v="0"/>
    <n v="1368235344"/>
    <n v="1365643344"/>
    <x v="0"/>
    <n v="66"/>
    <x v="0"/>
    <x v="0"/>
    <x v="5"/>
    <n v="41.68"/>
    <x v="0"/>
    <x v="0"/>
  </r>
  <r>
    <n v="39"/>
    <s v="Deep Cuts - Series"/>
    <x v="39"/>
    <n v="25000"/>
    <n v="32745"/>
    <x v="0"/>
    <x v="1"/>
    <x v="1"/>
    <n v="1401058740"/>
    <n v="1398388068"/>
    <x v="0"/>
    <n v="217"/>
    <x v="0"/>
    <x v="0"/>
    <x v="26"/>
    <n v="150.9"/>
    <x v="0"/>
    <x v="0"/>
  </r>
  <r>
    <n v="40"/>
    <s v="Regal Fare Season One"/>
    <x v="40"/>
    <n v="2000"/>
    <n v="2027"/>
    <x v="0"/>
    <x v="0"/>
    <x v="0"/>
    <n v="1403150400"/>
    <n v="1401426488"/>
    <x v="0"/>
    <n v="16"/>
    <x v="0"/>
    <x v="0"/>
    <x v="7"/>
    <n v="126.69"/>
    <x v="0"/>
    <x v="0"/>
  </r>
  <r>
    <n v="41"/>
    <s v="Up on High Ground TV series"/>
    <x v="41"/>
    <n v="2000"/>
    <n v="2000"/>
    <x v="0"/>
    <x v="0"/>
    <x v="0"/>
    <n v="1412516354"/>
    <n v="1409924354"/>
    <x v="0"/>
    <n v="19"/>
    <x v="0"/>
    <x v="0"/>
    <x v="8"/>
    <n v="105.26"/>
    <x v="0"/>
    <x v="0"/>
  </r>
  <r>
    <n v="42"/>
    <s v="BROS TV Pilot (Iraq)"/>
    <x v="42"/>
    <n v="14000"/>
    <n v="19860"/>
    <x v="0"/>
    <x v="0"/>
    <x v="0"/>
    <n v="1419780026"/>
    <n v="1417188026"/>
    <x v="0"/>
    <n v="169"/>
    <x v="0"/>
    <x v="0"/>
    <x v="24"/>
    <n v="117.51"/>
    <x v="0"/>
    <x v="0"/>
  </r>
  <r>
    <n v="43"/>
    <s v="Anglicon 2015: A Doctor Who &amp; British media fan convention"/>
    <x v="43"/>
    <n v="10000"/>
    <n v="30866"/>
    <x v="0"/>
    <x v="0"/>
    <x v="0"/>
    <n v="1405209600"/>
    <n v="1402599486"/>
    <x v="0"/>
    <n v="263"/>
    <x v="0"/>
    <x v="0"/>
    <x v="27"/>
    <n v="117.36"/>
    <x v="0"/>
    <x v="0"/>
  </r>
  <r>
    <n v="44"/>
    <s v="BIG WHISKEY TV Show"/>
    <x v="44"/>
    <n v="2000"/>
    <n v="2000"/>
    <x v="0"/>
    <x v="0"/>
    <x v="0"/>
    <n v="1412648537"/>
    <n v="1408760537"/>
    <x v="0"/>
    <n v="15"/>
    <x v="0"/>
    <x v="0"/>
    <x v="8"/>
    <n v="133.33000000000001"/>
    <x v="0"/>
    <x v="0"/>
  </r>
  <r>
    <n v="45"/>
    <s v="The Art of the Lift"/>
    <x v="45"/>
    <n v="5000"/>
    <n v="6000"/>
    <x v="0"/>
    <x v="0"/>
    <x v="0"/>
    <n v="1461769107"/>
    <n v="1459177107"/>
    <x v="0"/>
    <n v="61"/>
    <x v="0"/>
    <x v="0"/>
    <x v="28"/>
    <n v="98.36"/>
    <x v="0"/>
    <x v="0"/>
  </r>
  <r>
    <n v="46"/>
    <s v="New equipment for Joy's World!"/>
    <x v="46"/>
    <n v="8400"/>
    <n v="8750"/>
    <x v="0"/>
    <x v="2"/>
    <x v="2"/>
    <n v="1450220974"/>
    <n v="1447628974"/>
    <x v="0"/>
    <n v="45"/>
    <x v="0"/>
    <x v="0"/>
    <x v="3"/>
    <n v="194.44"/>
    <x v="0"/>
    <x v="0"/>
  </r>
  <r>
    <n v="47"/>
    <s v="Jane Don't Date - TV pilot (sitcom)"/>
    <x v="47"/>
    <n v="5000"/>
    <n v="5380.55"/>
    <x v="0"/>
    <x v="0"/>
    <x v="0"/>
    <n v="1419021607"/>
    <n v="1413834007"/>
    <x v="0"/>
    <n v="70"/>
    <x v="0"/>
    <x v="0"/>
    <x v="29"/>
    <n v="76.87"/>
    <x v="0"/>
    <x v="0"/>
  </r>
  <r>
    <n v="48"/>
    <s v="'Noir' A New Independant Tech-Noir TV Pilot"/>
    <x v="48"/>
    <n v="2000"/>
    <n v="2159"/>
    <x v="0"/>
    <x v="1"/>
    <x v="1"/>
    <n v="1425211200"/>
    <n v="1422534260"/>
    <x v="0"/>
    <n v="38"/>
    <x v="0"/>
    <x v="0"/>
    <x v="29"/>
    <n v="56.82"/>
    <x v="0"/>
    <x v="0"/>
  </r>
  <r>
    <n v="49"/>
    <s v="Driving Jersey - Season Five"/>
    <x v="49"/>
    <n v="12000"/>
    <n v="12000"/>
    <x v="0"/>
    <x v="0"/>
    <x v="0"/>
    <n v="1445660045"/>
    <n v="1443068045"/>
    <x v="0"/>
    <n v="87"/>
    <x v="0"/>
    <x v="0"/>
    <x v="8"/>
    <n v="137.93"/>
    <x v="0"/>
    <x v="0"/>
  </r>
  <r>
    <n v="50"/>
    <s v="The Love Lounge"/>
    <x v="50"/>
    <n v="600"/>
    <n v="600"/>
    <x v="0"/>
    <x v="1"/>
    <x v="1"/>
    <n v="1422637200"/>
    <n v="1419271458"/>
    <x v="0"/>
    <n v="22"/>
    <x v="0"/>
    <x v="0"/>
    <x v="8"/>
    <n v="27.27"/>
    <x v="0"/>
    <x v="0"/>
  </r>
  <r>
    <n v="51"/>
    <s v="SKY CITY HAYA"/>
    <x v="51"/>
    <n v="11000"/>
    <n v="14082"/>
    <x v="0"/>
    <x v="0"/>
    <x v="0"/>
    <n v="1439245037"/>
    <n v="1436653037"/>
    <x v="0"/>
    <n v="119"/>
    <x v="0"/>
    <x v="0"/>
    <x v="30"/>
    <n v="118.34"/>
    <x v="0"/>
    <x v="0"/>
  </r>
  <r>
    <n v="52"/>
    <s v="Kode Orange - New TV Series"/>
    <x v="52"/>
    <n v="10000"/>
    <n v="11621"/>
    <x v="0"/>
    <x v="0"/>
    <x v="0"/>
    <n v="1405615846"/>
    <n v="1403023846"/>
    <x v="0"/>
    <n v="52"/>
    <x v="0"/>
    <x v="0"/>
    <x v="31"/>
    <n v="223.48"/>
    <x v="0"/>
    <x v="0"/>
  </r>
  <r>
    <n v="53"/>
    <s v="Rolling out Vegan Mashup's Season 2"/>
    <x v="53"/>
    <n v="3000"/>
    <n v="3289"/>
    <x v="0"/>
    <x v="0"/>
    <x v="0"/>
    <n v="1396648800"/>
    <n v="1395407445"/>
    <x v="0"/>
    <n v="117"/>
    <x v="0"/>
    <x v="0"/>
    <x v="5"/>
    <n v="28.11"/>
    <x v="0"/>
    <x v="0"/>
  </r>
  <r>
    <n v="54"/>
    <s v="&quot;Stand-In&quot; Television Pilot"/>
    <x v="54"/>
    <n v="10000"/>
    <n v="10100"/>
    <x v="0"/>
    <x v="0"/>
    <x v="0"/>
    <n v="1451063221"/>
    <n v="1448471221"/>
    <x v="0"/>
    <n v="52"/>
    <x v="0"/>
    <x v="0"/>
    <x v="7"/>
    <n v="194.23"/>
    <x v="0"/>
    <x v="0"/>
  </r>
  <r>
    <n v="55"/>
    <s v="Di FAMILY"/>
    <x v="55"/>
    <n v="8600"/>
    <n v="11090"/>
    <x v="0"/>
    <x v="0"/>
    <x v="0"/>
    <n v="1464390916"/>
    <n v="1462576516"/>
    <x v="0"/>
    <n v="86"/>
    <x v="0"/>
    <x v="0"/>
    <x v="32"/>
    <n v="128.94999999999999"/>
    <x v="0"/>
    <x v="0"/>
  </r>
  <r>
    <n v="56"/>
    <s v="Voxwomen Cycling Show"/>
    <x v="56"/>
    <n v="8000"/>
    <n v="8581"/>
    <x v="0"/>
    <x v="1"/>
    <x v="1"/>
    <n v="1433779200"/>
    <n v="1432559424"/>
    <x v="0"/>
    <n v="174"/>
    <x v="0"/>
    <x v="0"/>
    <x v="13"/>
    <n v="49.32"/>
    <x v="0"/>
    <x v="0"/>
  </r>
  <r>
    <n v="57"/>
    <s v="Our Gay Group - Quality Online Programming For the Gay Man"/>
    <x v="57"/>
    <n v="15000"/>
    <n v="15285"/>
    <x v="0"/>
    <x v="0"/>
    <x v="0"/>
    <n v="1429991962"/>
    <n v="1427399962"/>
    <x v="0"/>
    <n v="69"/>
    <x v="0"/>
    <x v="0"/>
    <x v="21"/>
    <n v="221.52"/>
    <x v="0"/>
    <x v="0"/>
  </r>
  <r>
    <n v="58"/>
    <s v="Gloaming"/>
    <x v="58"/>
    <n v="10000"/>
    <n v="10291"/>
    <x v="0"/>
    <x v="0"/>
    <x v="0"/>
    <n v="1416423172"/>
    <n v="1413827572"/>
    <x v="0"/>
    <n v="75"/>
    <x v="0"/>
    <x v="0"/>
    <x v="33"/>
    <n v="137.21"/>
    <x v="0"/>
    <x v="0"/>
  </r>
  <r>
    <n v="59"/>
    <s v="&quot;Momentum&quot; - The Series"/>
    <x v="59"/>
    <n v="20000"/>
    <n v="20025.14"/>
    <x v="0"/>
    <x v="0"/>
    <x v="0"/>
    <n v="1442264400"/>
    <n v="1439530776"/>
    <x v="0"/>
    <n v="33"/>
    <x v="0"/>
    <x v="0"/>
    <x v="8"/>
    <n v="606.82000000000005"/>
    <x v="0"/>
    <x v="0"/>
  </r>
  <r>
    <n v="60"/>
    <s v="Ever Since - Short Film"/>
    <x v="60"/>
    <n v="4500"/>
    <n v="4648.33"/>
    <x v="0"/>
    <x v="1"/>
    <x v="1"/>
    <n v="1395532800"/>
    <n v="1393882717"/>
    <x v="0"/>
    <n v="108"/>
    <x v="0"/>
    <x v="1"/>
    <x v="33"/>
    <n v="43.04"/>
    <x v="0"/>
    <x v="1"/>
  </r>
  <r>
    <n v="61"/>
    <s v="SPLITTING THE SYNAPSE"/>
    <x v="61"/>
    <n v="5000"/>
    <n v="7415"/>
    <x v="0"/>
    <x v="0"/>
    <x v="0"/>
    <n v="1370547157"/>
    <n v="1368646357"/>
    <x v="0"/>
    <n v="23"/>
    <x v="0"/>
    <x v="1"/>
    <x v="34"/>
    <n v="322.39"/>
    <x v="0"/>
    <x v="1"/>
  </r>
  <r>
    <n v="62"/>
    <s v="SPECIMEN 0625c - Sci-Fi Thriller"/>
    <x v="62"/>
    <n v="3000"/>
    <n v="4642"/>
    <x v="0"/>
    <x v="0"/>
    <x v="0"/>
    <n v="1362337878"/>
    <n v="1360177878"/>
    <x v="0"/>
    <n v="48"/>
    <x v="0"/>
    <x v="1"/>
    <x v="19"/>
    <n v="96.71"/>
    <x v="0"/>
    <x v="1"/>
  </r>
  <r>
    <n v="63"/>
    <s v="The Attic"/>
    <x v="63"/>
    <n v="2000"/>
    <n v="2270.37"/>
    <x v="0"/>
    <x v="0"/>
    <x v="0"/>
    <n v="1388206740"/>
    <n v="1386194013"/>
    <x v="0"/>
    <n v="64"/>
    <x v="0"/>
    <x v="1"/>
    <x v="35"/>
    <n v="35.47"/>
    <x v="0"/>
    <x v="1"/>
  </r>
  <r>
    <n v="64"/>
    <s v="Millennial, The Movie"/>
    <x v="64"/>
    <n v="1200"/>
    <n v="2080"/>
    <x v="0"/>
    <x v="0"/>
    <x v="0"/>
    <n v="1373243181"/>
    <n v="1370651181"/>
    <x v="0"/>
    <n v="24"/>
    <x v="0"/>
    <x v="1"/>
    <x v="36"/>
    <n v="86.67"/>
    <x v="0"/>
    <x v="1"/>
  </r>
  <r>
    <n v="65"/>
    <s v="Hello World - Post Production Funds"/>
    <x v="65"/>
    <n v="7000"/>
    <n v="7527"/>
    <x v="0"/>
    <x v="5"/>
    <x v="5"/>
    <n v="1407736740"/>
    <n v="1405453354"/>
    <x v="0"/>
    <n v="57"/>
    <x v="0"/>
    <x v="1"/>
    <x v="29"/>
    <n v="132.05000000000001"/>
    <x v="0"/>
    <x v="1"/>
  </r>
  <r>
    <n v="66"/>
    <s v="A Stagnant Fever: Short Film"/>
    <x v="66"/>
    <n v="2000"/>
    <n v="2372"/>
    <x v="0"/>
    <x v="0"/>
    <x v="0"/>
    <n v="1468873420"/>
    <n v="1466281420"/>
    <x v="0"/>
    <n v="26"/>
    <x v="0"/>
    <x v="1"/>
    <x v="17"/>
    <n v="91.23"/>
    <x v="0"/>
    <x v="1"/>
  </r>
  <r>
    <n v="67"/>
    <s v="You are a Priest Forever"/>
    <x v="67"/>
    <n v="2000"/>
    <n v="2325"/>
    <x v="0"/>
    <x v="0"/>
    <x v="0"/>
    <n v="1342360804"/>
    <n v="1339768804"/>
    <x v="0"/>
    <n v="20"/>
    <x v="0"/>
    <x v="1"/>
    <x v="31"/>
    <n v="116.25"/>
    <x v="0"/>
    <x v="1"/>
  </r>
  <r>
    <n v="68"/>
    <s v="King Eider: Short Film"/>
    <x v="68"/>
    <n v="600"/>
    <n v="763"/>
    <x v="0"/>
    <x v="1"/>
    <x v="1"/>
    <n v="1393162791"/>
    <n v="1390570791"/>
    <x v="0"/>
    <n v="36"/>
    <x v="0"/>
    <x v="1"/>
    <x v="37"/>
    <n v="21.19"/>
    <x v="0"/>
    <x v="1"/>
  </r>
  <r>
    <n v="69"/>
    <s v="More Than A Drive"/>
    <x v="69"/>
    <n v="10000"/>
    <n v="11094.23"/>
    <x v="0"/>
    <x v="0"/>
    <x v="0"/>
    <n v="1317538740"/>
    <n v="1314765025"/>
    <x v="0"/>
    <n v="178"/>
    <x v="0"/>
    <x v="1"/>
    <x v="38"/>
    <n v="62.33"/>
    <x v="0"/>
    <x v="1"/>
  </r>
  <r>
    <n v="70"/>
    <s v="Scraps"/>
    <x v="70"/>
    <n v="500"/>
    <n v="636"/>
    <x v="0"/>
    <x v="0"/>
    <x v="0"/>
    <n v="1315171845"/>
    <n v="1309987845"/>
    <x v="0"/>
    <n v="17"/>
    <x v="0"/>
    <x v="1"/>
    <x v="37"/>
    <n v="37.409999999999997"/>
    <x v="0"/>
    <x v="1"/>
  </r>
  <r>
    <n v="71"/>
    <s v="Diggin Deep to help find &quot;A Man, Buried&quot;"/>
    <x v="71"/>
    <n v="1800"/>
    <n v="2231"/>
    <x v="0"/>
    <x v="0"/>
    <x v="0"/>
    <n v="1338186657"/>
    <n v="1333002657"/>
    <x v="0"/>
    <n v="32"/>
    <x v="0"/>
    <x v="1"/>
    <x v="39"/>
    <n v="69.72"/>
    <x v="0"/>
    <x v="1"/>
  </r>
  <r>
    <n v="72"/>
    <s v="Trickle"/>
    <x v="72"/>
    <n v="2200"/>
    <n v="2385"/>
    <x v="0"/>
    <x v="0"/>
    <x v="0"/>
    <n v="1352937600"/>
    <n v="1351210481"/>
    <x v="0"/>
    <n v="41"/>
    <x v="0"/>
    <x v="1"/>
    <x v="29"/>
    <n v="58.17"/>
    <x v="0"/>
    <x v="1"/>
  </r>
  <r>
    <n v="73"/>
    <s v="Project Z-6463 - a 3D short movie by Chris Eller"/>
    <x v="73"/>
    <n v="900"/>
    <n v="900"/>
    <x v="0"/>
    <x v="0"/>
    <x v="0"/>
    <n v="1304395140"/>
    <n v="1297620584"/>
    <x v="0"/>
    <n v="18"/>
    <x v="0"/>
    <x v="1"/>
    <x v="8"/>
    <n v="50"/>
    <x v="0"/>
    <x v="1"/>
  </r>
  <r>
    <n v="74"/>
    <s v="L'oiseau la nuit - Court-mÃ©trage"/>
    <x v="74"/>
    <n v="500"/>
    <n v="564.66"/>
    <x v="0"/>
    <x v="6"/>
    <x v="3"/>
    <n v="1453376495"/>
    <n v="1450784495"/>
    <x v="0"/>
    <n v="29"/>
    <x v="0"/>
    <x v="1"/>
    <x v="40"/>
    <n v="19.47"/>
    <x v="0"/>
    <x v="1"/>
  </r>
  <r>
    <n v="75"/>
    <s v="&quot;DAD&quot; - A USC Short Film"/>
    <x v="75"/>
    <n v="3500"/>
    <n v="4040"/>
    <x v="0"/>
    <x v="0"/>
    <x v="0"/>
    <n v="1366693272"/>
    <n v="1364101272"/>
    <x v="0"/>
    <n v="47"/>
    <x v="0"/>
    <x v="1"/>
    <x v="41"/>
    <n v="85.96"/>
    <x v="0"/>
    <x v="1"/>
  </r>
  <r>
    <n v="76"/>
    <s v="Star Wars: Insidious"/>
    <x v="76"/>
    <n v="300"/>
    <n v="460"/>
    <x v="0"/>
    <x v="0"/>
    <x v="0"/>
    <n v="1325007358"/>
    <n v="1319819758"/>
    <x v="0"/>
    <n v="15"/>
    <x v="0"/>
    <x v="1"/>
    <x v="42"/>
    <n v="30.67"/>
    <x v="0"/>
    <x v="1"/>
  </r>
  <r>
    <n v="77"/>
    <s v="Jonah and the Crab"/>
    <x v="77"/>
    <n v="400"/>
    <n v="1570"/>
    <x v="0"/>
    <x v="0"/>
    <x v="0"/>
    <n v="1337569140"/>
    <n v="1332991717"/>
    <x v="0"/>
    <n v="26"/>
    <x v="0"/>
    <x v="1"/>
    <x v="43"/>
    <n v="60.38"/>
    <x v="0"/>
    <x v="1"/>
  </r>
  <r>
    <n v="78"/>
    <s v="Daemon's scale up - Brieuc Le Meur _ Berlin"/>
    <x v="78"/>
    <n v="50"/>
    <n v="1351"/>
    <x v="0"/>
    <x v="6"/>
    <x v="3"/>
    <n v="1472751121"/>
    <n v="1471887121"/>
    <x v="0"/>
    <n v="35"/>
    <x v="0"/>
    <x v="1"/>
    <x v="44"/>
    <n v="38.6"/>
    <x v="0"/>
    <x v="1"/>
  </r>
  <r>
    <n v="79"/>
    <s v="Japanese/International Short Film &quot;Mtn.&quot;"/>
    <x v="79"/>
    <n v="1300"/>
    <n v="1651"/>
    <x v="0"/>
    <x v="1"/>
    <x v="1"/>
    <n v="1398451093"/>
    <n v="1395859093"/>
    <x v="0"/>
    <n v="41"/>
    <x v="0"/>
    <x v="1"/>
    <x v="37"/>
    <n v="40.270000000000003"/>
    <x v="0"/>
    <x v="1"/>
  </r>
  <r>
    <n v="80"/>
    <s v="Swingers Anonymous"/>
    <x v="80"/>
    <n v="12000"/>
    <n v="12870"/>
    <x v="0"/>
    <x v="0"/>
    <x v="0"/>
    <n v="1386640856"/>
    <n v="1383616856"/>
    <x v="0"/>
    <n v="47"/>
    <x v="0"/>
    <x v="1"/>
    <x v="13"/>
    <n v="273.83"/>
    <x v="0"/>
    <x v="1"/>
  </r>
  <r>
    <n v="81"/>
    <s v="Carrying Place: A film of Maine hauntings"/>
    <x v="81"/>
    <n v="750"/>
    <n v="1485"/>
    <x v="0"/>
    <x v="0"/>
    <x v="0"/>
    <n v="1342234920"/>
    <n v="1341892127"/>
    <x v="0"/>
    <n v="28"/>
    <x v="0"/>
    <x v="1"/>
    <x v="45"/>
    <n v="53.04"/>
    <x v="0"/>
    <x v="1"/>
  </r>
  <r>
    <n v="82"/>
    <s v="&quot;T IS FOR TANTRUM&quot; - HORROR/COMEDY"/>
    <x v="82"/>
    <n v="4000"/>
    <n v="4000.5"/>
    <x v="0"/>
    <x v="0"/>
    <x v="0"/>
    <n v="1318189261"/>
    <n v="1315597261"/>
    <x v="0"/>
    <n v="100"/>
    <x v="0"/>
    <x v="1"/>
    <x v="8"/>
    <n v="40.01"/>
    <x v="0"/>
    <x v="1"/>
  </r>
  <r>
    <n v="83"/>
    <s v="Sleep Lovers - By Daniel Modeste"/>
    <x v="83"/>
    <n v="200"/>
    <n v="205"/>
    <x v="0"/>
    <x v="1"/>
    <x v="1"/>
    <n v="1424604600"/>
    <n v="1423320389"/>
    <x v="0"/>
    <n v="13"/>
    <x v="0"/>
    <x v="1"/>
    <x v="33"/>
    <n v="15.77"/>
    <x v="0"/>
    <x v="1"/>
  </r>
  <r>
    <n v="84"/>
    <s v="Redemption - Short Film"/>
    <x v="84"/>
    <n v="500"/>
    <n v="500"/>
    <x v="0"/>
    <x v="0"/>
    <x v="0"/>
    <n v="1305483086"/>
    <n v="1302891086"/>
    <x v="0"/>
    <n v="7"/>
    <x v="0"/>
    <x v="1"/>
    <x v="8"/>
    <n v="71.430000000000007"/>
    <x v="0"/>
    <x v="1"/>
  </r>
  <r>
    <n v="85"/>
    <s v="In Her Voice: short film"/>
    <x v="85"/>
    <n v="1200"/>
    <n v="1506"/>
    <x v="0"/>
    <x v="0"/>
    <x v="0"/>
    <n v="1316746837"/>
    <n v="1314154837"/>
    <x v="0"/>
    <n v="21"/>
    <x v="0"/>
    <x v="1"/>
    <x v="9"/>
    <n v="71.709999999999994"/>
    <x v="0"/>
    <x v="1"/>
  </r>
  <r>
    <n v="86"/>
    <s v="SECOND CHANCE - DEUXIÃˆME CHANCE"/>
    <x v="86"/>
    <n v="6000"/>
    <n v="6388"/>
    <x v="0"/>
    <x v="6"/>
    <x v="3"/>
    <n v="1451226045"/>
    <n v="1444828845"/>
    <x v="0"/>
    <n v="17"/>
    <x v="0"/>
    <x v="1"/>
    <x v="6"/>
    <n v="375.76"/>
    <x v="0"/>
    <x v="1"/>
  </r>
  <r>
    <n v="87"/>
    <s v="Village Films Summer Project Fund (TK 2)"/>
    <x v="87"/>
    <n v="2500"/>
    <n v="2615"/>
    <x v="0"/>
    <x v="0"/>
    <x v="0"/>
    <n v="1275529260"/>
    <n v="1274705803"/>
    <x v="0"/>
    <n v="25"/>
    <x v="0"/>
    <x v="1"/>
    <x v="2"/>
    <n v="104.6"/>
    <x v="0"/>
    <x v="1"/>
  </r>
  <r>
    <n v="88"/>
    <s v="The Recursion Theorem (Short Film)"/>
    <x v="88"/>
    <n v="3500"/>
    <n v="3600"/>
    <x v="0"/>
    <x v="0"/>
    <x v="0"/>
    <n v="1403452131"/>
    <n v="1401205731"/>
    <x v="0"/>
    <n v="60"/>
    <x v="0"/>
    <x v="1"/>
    <x v="33"/>
    <n v="60"/>
    <x v="0"/>
    <x v="1"/>
  </r>
  <r>
    <n v="89"/>
    <s v="The Southwest Chronicles"/>
    <x v="89"/>
    <n v="6000"/>
    <n v="6904"/>
    <x v="0"/>
    <x v="0"/>
    <x v="0"/>
    <n v="1370196192"/>
    <n v="1368036192"/>
    <x v="0"/>
    <n v="56"/>
    <x v="0"/>
    <x v="1"/>
    <x v="41"/>
    <n v="123.29"/>
    <x v="0"/>
    <x v="1"/>
  </r>
  <r>
    <n v="90"/>
    <s v="Help Get the Short Film Interior Design into Film Festivals!"/>
    <x v="90"/>
    <n v="500"/>
    <n v="502"/>
    <x v="0"/>
    <x v="0"/>
    <x v="0"/>
    <n v="1310454499"/>
    <n v="1307862499"/>
    <x v="0"/>
    <n v="16"/>
    <x v="0"/>
    <x v="1"/>
    <x v="8"/>
    <n v="31.38"/>
    <x v="0"/>
    <x v="1"/>
  </r>
  <r>
    <n v="91"/>
    <s v="OVERTIME: A Cerebral Horror Short Inspired by the Classics"/>
    <x v="91"/>
    <n v="3000"/>
    <n v="3600"/>
    <x v="0"/>
    <x v="0"/>
    <x v="0"/>
    <n v="1305625164"/>
    <n v="1300354764"/>
    <x v="0"/>
    <n v="46"/>
    <x v="0"/>
    <x v="1"/>
    <x v="28"/>
    <n v="78.260000000000005"/>
    <x v="0"/>
    <x v="1"/>
  </r>
  <r>
    <n v="92"/>
    <s v="Euphoria"/>
    <x v="92"/>
    <n v="5000"/>
    <n v="5260"/>
    <x v="0"/>
    <x v="5"/>
    <x v="5"/>
    <n v="1485936000"/>
    <n v="1481949983"/>
    <x v="0"/>
    <n v="43"/>
    <x v="0"/>
    <x v="1"/>
    <x v="2"/>
    <n v="122.33"/>
    <x v="0"/>
    <x v="1"/>
  </r>
  <r>
    <n v="93"/>
    <s v="&quot;Someday Everyday&quot; Short Film"/>
    <x v="93"/>
    <n v="1000"/>
    <n v="1106"/>
    <x v="0"/>
    <x v="0"/>
    <x v="0"/>
    <n v="1341349200"/>
    <n v="1338928537"/>
    <x v="0"/>
    <n v="15"/>
    <x v="0"/>
    <x v="1"/>
    <x v="38"/>
    <n v="73.73"/>
    <x v="0"/>
    <x v="1"/>
  </r>
  <r>
    <n v="94"/>
    <s v="&quot;Paper Chase&quot; Students can make family friendly short films."/>
    <x v="94"/>
    <n v="250"/>
    <n v="260"/>
    <x v="0"/>
    <x v="1"/>
    <x v="1"/>
    <n v="1396890822"/>
    <n v="1395162822"/>
    <x v="0"/>
    <n v="12"/>
    <x v="0"/>
    <x v="1"/>
    <x v="3"/>
    <n v="21.67"/>
    <x v="0"/>
    <x v="1"/>
  </r>
  <r>
    <n v="95"/>
    <s v="Gotham Knight Terrors: Comedic Batman Short"/>
    <x v="95"/>
    <n v="350"/>
    <n v="460"/>
    <x v="0"/>
    <x v="0"/>
    <x v="0"/>
    <n v="1330214841"/>
    <n v="1327622841"/>
    <x v="0"/>
    <n v="21"/>
    <x v="0"/>
    <x v="1"/>
    <x v="26"/>
    <n v="21.9"/>
    <x v="0"/>
    <x v="1"/>
  </r>
  <r>
    <n v="96"/>
    <s v="Ice Hockey"/>
    <x v="96"/>
    <n v="1500"/>
    <n v="1720"/>
    <x v="0"/>
    <x v="0"/>
    <x v="0"/>
    <n v="1280631600"/>
    <n v="1274889241"/>
    <x v="0"/>
    <n v="34"/>
    <x v="0"/>
    <x v="1"/>
    <x v="41"/>
    <n v="50.59"/>
    <x v="0"/>
    <x v="1"/>
  </r>
  <r>
    <n v="97"/>
    <s v="Innsmouth at 9000 ft. A Short Horror Film Project"/>
    <x v="97"/>
    <n v="400"/>
    <n v="425"/>
    <x v="0"/>
    <x v="0"/>
    <x v="0"/>
    <n v="1310440482"/>
    <n v="1307848482"/>
    <x v="0"/>
    <n v="8"/>
    <x v="0"/>
    <x v="1"/>
    <x v="6"/>
    <n v="53.13"/>
    <x v="0"/>
    <x v="1"/>
  </r>
  <r>
    <n v="98"/>
    <s v="CUT OUT"/>
    <x v="98"/>
    <n v="3200"/>
    <n v="3400"/>
    <x v="0"/>
    <x v="0"/>
    <x v="0"/>
    <n v="1354923000"/>
    <n v="1351796674"/>
    <x v="0"/>
    <n v="60"/>
    <x v="0"/>
    <x v="1"/>
    <x v="6"/>
    <n v="56.67"/>
    <x v="0"/>
    <x v="1"/>
  </r>
  <r>
    <n v="99"/>
    <s v="BEAT: An Original Short Film"/>
    <x v="99"/>
    <n v="1500"/>
    <n v="1590.29"/>
    <x v="0"/>
    <x v="0"/>
    <x v="0"/>
    <n v="1390426799"/>
    <n v="1387834799"/>
    <x v="0"/>
    <n v="39"/>
    <x v="0"/>
    <x v="1"/>
    <x v="6"/>
    <n v="40.78"/>
    <x v="0"/>
    <x v="1"/>
  </r>
  <r>
    <n v="100"/>
    <s v="Two Sisters"/>
    <x v="100"/>
    <n v="5000"/>
    <n v="5000"/>
    <x v="0"/>
    <x v="0"/>
    <x v="0"/>
    <n v="1352055886"/>
    <n v="1350324286"/>
    <x v="0"/>
    <n v="26"/>
    <x v="0"/>
    <x v="1"/>
    <x v="8"/>
    <n v="192.31"/>
    <x v="0"/>
    <x v="1"/>
  </r>
  <r>
    <n v="101"/>
    <s v="In Their Turn : A MFA Thesis Film"/>
    <x v="101"/>
    <n v="3500"/>
    <n v="3500"/>
    <x v="0"/>
    <x v="0"/>
    <x v="0"/>
    <n v="1359052710"/>
    <n v="1356979110"/>
    <x v="0"/>
    <n v="35"/>
    <x v="0"/>
    <x v="1"/>
    <x v="8"/>
    <n v="100"/>
    <x v="0"/>
    <x v="1"/>
  </r>
  <r>
    <n v="102"/>
    <s v="Dear God No!"/>
    <x v="102"/>
    <n v="6000"/>
    <n v="7665"/>
    <x v="0"/>
    <x v="0"/>
    <x v="0"/>
    <n v="1293073733"/>
    <n v="1290481733"/>
    <x v="0"/>
    <n v="65"/>
    <x v="0"/>
    <x v="1"/>
    <x v="30"/>
    <n v="117.92"/>
    <x v="0"/>
    <x v="1"/>
  </r>
  <r>
    <n v="103"/>
    <s v="I'M TWENTY SOMETHING"/>
    <x v="103"/>
    <n v="1300"/>
    <n v="1367"/>
    <x v="0"/>
    <x v="1"/>
    <x v="1"/>
    <n v="1394220030"/>
    <n v="1392232830"/>
    <x v="0"/>
    <n v="49"/>
    <x v="0"/>
    <x v="1"/>
    <x v="2"/>
    <n v="27.9"/>
    <x v="0"/>
    <x v="1"/>
  </r>
  <r>
    <n v="104"/>
    <s v="Good 'Ol Trumpet"/>
    <x v="104"/>
    <n v="500"/>
    <n v="600"/>
    <x v="0"/>
    <x v="0"/>
    <x v="0"/>
    <n v="1301792400"/>
    <n v="1299775266"/>
    <x v="0"/>
    <n v="10"/>
    <x v="0"/>
    <x v="1"/>
    <x v="28"/>
    <n v="60"/>
    <x v="0"/>
    <x v="1"/>
  </r>
  <r>
    <n v="105"/>
    <s v="Single Parent Date Night-A Comedic Short Film"/>
    <x v="105"/>
    <n v="2200"/>
    <n v="2363"/>
    <x v="0"/>
    <x v="0"/>
    <x v="0"/>
    <n v="1463184000"/>
    <n v="1461605020"/>
    <x v="0"/>
    <n v="60"/>
    <x v="0"/>
    <x v="1"/>
    <x v="13"/>
    <n v="39.380000000000003"/>
    <x v="0"/>
    <x v="1"/>
  </r>
  <r>
    <n v="106"/>
    <s v="LOST WEEKEND"/>
    <x v="106"/>
    <n v="5000"/>
    <n v="5025"/>
    <x v="0"/>
    <x v="0"/>
    <x v="0"/>
    <n v="1333391901"/>
    <n v="1332182301"/>
    <x v="0"/>
    <n v="27"/>
    <x v="0"/>
    <x v="1"/>
    <x v="7"/>
    <n v="186.11"/>
    <x v="0"/>
    <x v="1"/>
  </r>
  <r>
    <n v="107"/>
    <s v="PRETTY LITTLE VICTIM - A Short Film by Paul Jones"/>
    <x v="107"/>
    <n v="7500"/>
    <n v="7685"/>
    <x v="0"/>
    <x v="0"/>
    <x v="0"/>
    <n v="1303688087"/>
    <n v="1301787287"/>
    <x v="0"/>
    <n v="69"/>
    <x v="0"/>
    <x v="1"/>
    <x v="21"/>
    <n v="111.38"/>
    <x v="0"/>
    <x v="1"/>
  </r>
  <r>
    <n v="108"/>
    <s v="GLASS: A Love Story"/>
    <x v="108"/>
    <n v="1500"/>
    <n v="3700"/>
    <x v="0"/>
    <x v="0"/>
    <x v="0"/>
    <n v="1370011370"/>
    <n v="1364827370"/>
    <x v="0"/>
    <n v="47"/>
    <x v="0"/>
    <x v="1"/>
    <x v="46"/>
    <n v="78.72"/>
    <x v="0"/>
    <x v="1"/>
  </r>
  <r>
    <n v="109"/>
    <s v="Dapper Dan - &quot;Fly As I Wanna&quot; Music Video"/>
    <x v="109"/>
    <n v="1000"/>
    <n v="2195"/>
    <x v="0"/>
    <x v="0"/>
    <x v="0"/>
    <n v="1298680630"/>
    <n v="1296088630"/>
    <x v="0"/>
    <n v="47"/>
    <x v="0"/>
    <x v="1"/>
    <x v="47"/>
    <n v="46.7"/>
    <x v="0"/>
    <x v="1"/>
  </r>
  <r>
    <n v="110"/>
    <s v="Earlids"/>
    <x v="110"/>
    <n v="1300"/>
    <n v="1700"/>
    <x v="0"/>
    <x v="0"/>
    <x v="0"/>
    <n v="1384408740"/>
    <n v="1381445253"/>
    <x v="0"/>
    <n v="26"/>
    <x v="0"/>
    <x v="1"/>
    <x v="26"/>
    <n v="65.38"/>
    <x v="0"/>
    <x v="1"/>
  </r>
  <r>
    <n v="111"/>
    <s v="Judi Dench is Cool in Person"/>
    <x v="111"/>
    <n v="3500"/>
    <n v="5410"/>
    <x v="0"/>
    <x v="2"/>
    <x v="2"/>
    <n v="1433059187"/>
    <n v="1430467187"/>
    <x v="0"/>
    <n v="53"/>
    <x v="0"/>
    <x v="1"/>
    <x v="19"/>
    <n v="102.08"/>
    <x v="0"/>
    <x v="1"/>
  </r>
  <r>
    <n v="112"/>
    <s v="MITOSIS | a short film"/>
    <x v="112"/>
    <n v="5000"/>
    <n v="5200"/>
    <x v="0"/>
    <x v="0"/>
    <x v="0"/>
    <n v="1397354400"/>
    <n v="1395277318"/>
    <x v="0"/>
    <n v="81"/>
    <x v="0"/>
    <x v="1"/>
    <x v="3"/>
    <n v="64.2"/>
    <x v="0"/>
    <x v="1"/>
  </r>
  <r>
    <n v="113"/>
    <s v="&quot;The First Day&quot; by Julia Othmer- Music Video"/>
    <x v="113"/>
    <n v="5000"/>
    <n v="7050"/>
    <x v="0"/>
    <x v="0"/>
    <x v="0"/>
    <n v="1312642800"/>
    <n v="1311963128"/>
    <x v="0"/>
    <n v="78"/>
    <x v="0"/>
    <x v="1"/>
    <x v="48"/>
    <n v="90.38"/>
    <x v="0"/>
    <x v="1"/>
  </r>
  <r>
    <n v="114"/>
    <s v="l'esprit d'escalier-a senior film"/>
    <x v="114"/>
    <n v="3000"/>
    <n v="3100"/>
    <x v="0"/>
    <x v="0"/>
    <x v="0"/>
    <n v="1326436488"/>
    <n v="1321252488"/>
    <x v="0"/>
    <n v="35"/>
    <x v="0"/>
    <x v="1"/>
    <x v="33"/>
    <n v="88.57"/>
    <x v="0"/>
    <x v="1"/>
  </r>
  <r>
    <n v="115"/>
    <s v="The World's Greatest Lover"/>
    <x v="115"/>
    <n v="450"/>
    <n v="632"/>
    <x v="0"/>
    <x v="0"/>
    <x v="0"/>
    <n v="1328377444"/>
    <n v="1326217444"/>
    <x v="0"/>
    <n v="22"/>
    <x v="0"/>
    <x v="1"/>
    <x v="49"/>
    <n v="28.73"/>
    <x v="0"/>
    <x v="1"/>
  </r>
  <r>
    <n v="116"/>
    <s v="Villanelle"/>
    <x v="116"/>
    <n v="3500"/>
    <n v="3978"/>
    <x v="0"/>
    <x v="0"/>
    <x v="0"/>
    <n v="1302260155"/>
    <n v="1298289355"/>
    <x v="0"/>
    <n v="57"/>
    <x v="0"/>
    <x v="1"/>
    <x v="35"/>
    <n v="69.790000000000006"/>
    <x v="0"/>
    <x v="1"/>
  </r>
  <r>
    <n v="117"/>
    <s v="Funding for Production of Short Dramedy 'Six Women'"/>
    <x v="117"/>
    <n v="4500"/>
    <n v="4522.22"/>
    <x v="0"/>
    <x v="0"/>
    <x v="0"/>
    <n v="1276110000"/>
    <n v="1268337744"/>
    <x v="0"/>
    <n v="27"/>
    <x v="0"/>
    <x v="1"/>
    <x v="8"/>
    <n v="167.49"/>
    <x v="0"/>
    <x v="1"/>
  </r>
  <r>
    <n v="118"/>
    <s v="DENOUNCED - A Short Film"/>
    <x v="118"/>
    <n v="5000"/>
    <n v="5651.58"/>
    <x v="0"/>
    <x v="0"/>
    <x v="0"/>
    <n v="1311902236"/>
    <n v="1309310236"/>
    <x v="0"/>
    <n v="39"/>
    <x v="0"/>
    <x v="1"/>
    <x v="40"/>
    <n v="144.91"/>
    <x v="0"/>
    <x v="1"/>
  </r>
  <r>
    <n v="119"/>
    <s v="Inspire CANCER survivors to tell their STORIES"/>
    <x v="119"/>
    <n v="3250"/>
    <n v="3398.1"/>
    <x v="0"/>
    <x v="0"/>
    <x v="0"/>
    <n v="1313276400"/>
    <n v="1310693986"/>
    <x v="0"/>
    <n v="37"/>
    <x v="0"/>
    <x v="1"/>
    <x v="2"/>
    <n v="91.84"/>
    <x v="0"/>
    <x v="1"/>
  </r>
  <r>
    <n v="120"/>
    <s v="Time Live: A short film (Canceled)"/>
    <x v="120"/>
    <n v="70000"/>
    <n v="10"/>
    <x v="1"/>
    <x v="7"/>
    <x v="6"/>
    <n v="1475457107"/>
    <n v="1472865107"/>
    <x v="0"/>
    <n v="1"/>
    <x v="1"/>
    <x v="2"/>
    <x v="50"/>
    <n v="10"/>
    <x v="0"/>
    <x v="2"/>
  </r>
  <r>
    <n v="121"/>
    <s v="MICRO-MISSION"/>
    <x v="121"/>
    <n v="3000"/>
    <n v="1"/>
    <x v="1"/>
    <x v="0"/>
    <x v="0"/>
    <n v="1429352160"/>
    <n v="1427993710"/>
    <x v="0"/>
    <n v="1"/>
    <x v="1"/>
    <x v="2"/>
    <x v="50"/>
    <n v="1"/>
    <x v="0"/>
    <x v="2"/>
  </r>
  <r>
    <n v="122"/>
    <s v="The Time Jumper (Canceled)"/>
    <x v="122"/>
    <n v="100000000"/>
    <n v="0"/>
    <x v="1"/>
    <x v="0"/>
    <x v="0"/>
    <n v="1476094907"/>
    <n v="1470910907"/>
    <x v="0"/>
    <n v="0"/>
    <x v="1"/>
    <x v="2"/>
    <x v="50"/>
    <n v="0"/>
    <x v="0"/>
    <x v="2"/>
  </r>
  <r>
    <n v="123"/>
    <s v="Sentient - The Web Series (Canceled)"/>
    <x v="123"/>
    <n v="55000"/>
    <n v="151"/>
    <x v="1"/>
    <x v="0"/>
    <x v="0"/>
    <n v="1414533600"/>
    <n v="1411411564"/>
    <x v="0"/>
    <n v="6"/>
    <x v="1"/>
    <x v="2"/>
    <x v="50"/>
    <n v="25.17"/>
    <x v="0"/>
    <x v="2"/>
  </r>
  <r>
    <n v="124"/>
    <s v="Blank Bodies - Post Production (Canceled)"/>
    <x v="124"/>
    <n v="4000"/>
    <n v="0"/>
    <x v="1"/>
    <x v="0"/>
    <x v="0"/>
    <n v="1431728242"/>
    <n v="1429568242"/>
    <x v="0"/>
    <n v="0"/>
    <x v="1"/>
    <x v="2"/>
    <x v="50"/>
    <n v="0"/>
    <x v="0"/>
    <x v="2"/>
  </r>
  <r>
    <n v="125"/>
    <s v="Star Wars Fan Film (Canceled)"/>
    <x v="125"/>
    <n v="500"/>
    <n v="70"/>
    <x v="1"/>
    <x v="5"/>
    <x v="5"/>
    <n v="1486165880"/>
    <n v="1480981880"/>
    <x v="0"/>
    <n v="6"/>
    <x v="1"/>
    <x v="2"/>
    <x v="51"/>
    <n v="11.67"/>
    <x v="0"/>
    <x v="2"/>
  </r>
  <r>
    <n v="126"/>
    <s v="SPECTRUM &quot;Adventures in Light&quot; (Canceled)"/>
    <x v="126"/>
    <n v="25000"/>
    <n v="1387"/>
    <x v="1"/>
    <x v="0"/>
    <x v="0"/>
    <n v="1433988000"/>
    <n v="1431353337"/>
    <x v="0"/>
    <n v="13"/>
    <x v="1"/>
    <x v="2"/>
    <x v="52"/>
    <n v="106.69"/>
    <x v="0"/>
    <x v="2"/>
  </r>
  <r>
    <n v="127"/>
    <s v="Human Evolution (Canceled)"/>
    <x v="127"/>
    <n v="8000"/>
    <n v="190"/>
    <x v="1"/>
    <x v="0"/>
    <x v="0"/>
    <n v="1428069541"/>
    <n v="1425481141"/>
    <x v="0"/>
    <n v="4"/>
    <x v="1"/>
    <x v="2"/>
    <x v="53"/>
    <n v="47.5"/>
    <x v="0"/>
    <x v="2"/>
  </r>
  <r>
    <n v="128"/>
    <s v="Ralphi3 (Canceled)"/>
    <x v="128"/>
    <n v="100000"/>
    <n v="1867"/>
    <x v="1"/>
    <x v="0"/>
    <x v="0"/>
    <n v="1476941293"/>
    <n v="1473917293"/>
    <x v="0"/>
    <n v="6"/>
    <x v="1"/>
    <x v="2"/>
    <x v="53"/>
    <n v="311.17"/>
    <x v="0"/>
    <x v="2"/>
  </r>
  <r>
    <n v="129"/>
    <s v="JUSTICE LEAGUE ORIGINS (Canceled)"/>
    <x v="129"/>
    <n v="20000"/>
    <n v="0"/>
    <x v="1"/>
    <x v="0"/>
    <x v="0"/>
    <n v="1414708183"/>
    <n v="1409524183"/>
    <x v="0"/>
    <n v="0"/>
    <x v="1"/>
    <x v="2"/>
    <x v="50"/>
    <n v="0"/>
    <x v="0"/>
    <x v="2"/>
  </r>
  <r>
    <n v="130"/>
    <s v="Blue in the Green (Canceled)"/>
    <x v="130"/>
    <n v="600"/>
    <n v="0"/>
    <x v="1"/>
    <x v="1"/>
    <x v="1"/>
    <n v="1402949760"/>
    <n v="1400536692"/>
    <x v="0"/>
    <n v="0"/>
    <x v="1"/>
    <x v="2"/>
    <x v="50"/>
    <n v="0"/>
    <x v="0"/>
    <x v="2"/>
  </r>
  <r>
    <n v="131"/>
    <s v="I (Canceled)"/>
    <x v="131"/>
    <n v="1200"/>
    <n v="0"/>
    <x v="1"/>
    <x v="0"/>
    <x v="0"/>
    <n v="1467763200"/>
    <n v="1466453161"/>
    <x v="0"/>
    <n v="0"/>
    <x v="1"/>
    <x v="2"/>
    <x v="50"/>
    <n v="0"/>
    <x v="0"/>
    <x v="2"/>
  </r>
  <r>
    <n v="132"/>
    <s v="The Message (Canceled)"/>
    <x v="132"/>
    <n v="80000"/>
    <n v="7655"/>
    <x v="1"/>
    <x v="0"/>
    <x v="0"/>
    <n v="1415392207"/>
    <n v="1411500607"/>
    <x v="0"/>
    <n v="81"/>
    <x v="1"/>
    <x v="2"/>
    <x v="54"/>
    <n v="94.51"/>
    <x v="0"/>
    <x v="2"/>
  </r>
  <r>
    <n v="133"/>
    <s v="Demon Women from outer space (Canceled)"/>
    <x v="133"/>
    <n v="71764"/>
    <n v="0"/>
    <x v="1"/>
    <x v="0"/>
    <x v="0"/>
    <n v="1464715860"/>
    <n v="1462130584"/>
    <x v="0"/>
    <n v="0"/>
    <x v="1"/>
    <x v="2"/>
    <x v="50"/>
    <n v="0"/>
    <x v="0"/>
    <x v="2"/>
  </r>
  <r>
    <n v="134"/>
    <s v="MARLEY'S GHOST (AMBASSADORS OF STEAM) (Canceled)"/>
    <x v="134"/>
    <n v="5000"/>
    <n v="0"/>
    <x v="1"/>
    <x v="0"/>
    <x v="0"/>
    <n v="1441386000"/>
    <n v="1438811418"/>
    <x v="0"/>
    <n v="0"/>
    <x v="1"/>
    <x v="2"/>
    <x v="50"/>
    <n v="0"/>
    <x v="0"/>
    <x v="2"/>
  </r>
  <r>
    <n v="135"/>
    <s v="&quot;STUCK&quot; - Finishing Funds for a Sci-Fi Thriller Short Film"/>
    <x v="135"/>
    <n v="3000"/>
    <n v="403"/>
    <x v="1"/>
    <x v="0"/>
    <x v="0"/>
    <n v="1404241200"/>
    <n v="1401354597"/>
    <x v="0"/>
    <n v="5"/>
    <x v="1"/>
    <x v="2"/>
    <x v="55"/>
    <n v="80.599999999999994"/>
    <x v="0"/>
    <x v="2"/>
  </r>
  <r>
    <n v="136"/>
    <s v="MICRO-MISSION (Canceled)"/>
    <x v="121"/>
    <n v="3000"/>
    <n v="0"/>
    <x v="1"/>
    <x v="0"/>
    <x v="0"/>
    <n v="1431771360"/>
    <n v="1427968234"/>
    <x v="0"/>
    <n v="0"/>
    <x v="1"/>
    <x v="2"/>
    <x v="50"/>
    <n v="0"/>
    <x v="0"/>
    <x v="2"/>
  </r>
  <r>
    <n v="137"/>
    <s v="Predator : Repentance (Canceled)"/>
    <x v="136"/>
    <n v="55000"/>
    <n v="0"/>
    <x v="1"/>
    <x v="8"/>
    <x v="7"/>
    <n v="1444657593"/>
    <n v="1440337593"/>
    <x v="0"/>
    <n v="0"/>
    <x v="1"/>
    <x v="2"/>
    <x v="50"/>
    <n v="0"/>
    <x v="0"/>
    <x v="2"/>
  </r>
  <r>
    <n v="138"/>
    <s v="Thr33 Days Dead: The Sequ3l (Canceled)"/>
    <x v="137"/>
    <n v="150000"/>
    <n v="4712"/>
    <x v="1"/>
    <x v="0"/>
    <x v="0"/>
    <n v="1438405140"/>
    <n v="1435731041"/>
    <x v="0"/>
    <n v="58"/>
    <x v="1"/>
    <x v="2"/>
    <x v="56"/>
    <n v="81.239999999999995"/>
    <x v="0"/>
    <x v="2"/>
  </r>
  <r>
    <n v="139"/>
    <s v="Roman Dead (Canceled)"/>
    <x v="138"/>
    <n v="500"/>
    <n v="500"/>
    <x v="1"/>
    <x v="0"/>
    <x v="0"/>
    <n v="1436738772"/>
    <n v="1435874772"/>
    <x v="0"/>
    <n v="1"/>
    <x v="1"/>
    <x v="2"/>
    <x v="8"/>
    <n v="500"/>
    <x v="0"/>
    <x v="2"/>
  </r>
  <r>
    <n v="140"/>
    <s v="Rome of the Dead (Canceled)"/>
    <x v="139"/>
    <n v="200000"/>
    <n v="0"/>
    <x v="1"/>
    <x v="0"/>
    <x v="0"/>
    <n v="1426823132"/>
    <n v="1424234732"/>
    <x v="0"/>
    <n v="0"/>
    <x v="1"/>
    <x v="2"/>
    <x v="50"/>
    <n v="0"/>
    <x v="0"/>
    <x v="2"/>
  </r>
  <r>
    <n v="141"/>
    <s v="Catherine Kimbridge Chronicles - Live-Action SciFi TV Series"/>
    <x v="140"/>
    <n v="12000"/>
    <n v="1293"/>
    <x v="1"/>
    <x v="0"/>
    <x v="0"/>
    <n v="1433043623"/>
    <n v="1429155623"/>
    <x v="0"/>
    <n v="28"/>
    <x v="1"/>
    <x v="2"/>
    <x v="57"/>
    <n v="46.18"/>
    <x v="0"/>
    <x v="2"/>
  </r>
  <r>
    <n v="142"/>
    <s v="SAMANTHA  SHADOW (Canceled)"/>
    <x v="141"/>
    <n v="3000"/>
    <n v="10"/>
    <x v="1"/>
    <x v="0"/>
    <x v="0"/>
    <n v="1416176778"/>
    <n v="1414358778"/>
    <x v="0"/>
    <n v="1"/>
    <x v="1"/>
    <x v="2"/>
    <x v="50"/>
    <n v="10"/>
    <x v="0"/>
    <x v="2"/>
  </r>
  <r>
    <n v="143"/>
    <s v="CATTLE - AN AWESOME SCI-FI SHORT (Canceled)"/>
    <x v="142"/>
    <n v="5500"/>
    <n v="0"/>
    <x v="1"/>
    <x v="2"/>
    <x v="2"/>
    <n v="1472882100"/>
    <n v="1467941542"/>
    <x v="0"/>
    <n v="0"/>
    <x v="1"/>
    <x v="2"/>
    <x v="50"/>
    <n v="0"/>
    <x v="0"/>
    <x v="2"/>
  </r>
  <r>
    <n v="144"/>
    <s v="The Great Fear - Post Production Funds (Canceled)"/>
    <x v="143"/>
    <n v="7500"/>
    <n v="2070"/>
    <x v="1"/>
    <x v="5"/>
    <x v="5"/>
    <n v="1428945472"/>
    <n v="1423765072"/>
    <x v="0"/>
    <n v="37"/>
    <x v="1"/>
    <x v="2"/>
    <x v="58"/>
    <n v="55.95"/>
    <x v="0"/>
    <x v="2"/>
  </r>
  <r>
    <n v="145"/>
    <s v="Threshold (Canceled)"/>
    <x v="144"/>
    <n v="4500"/>
    <n v="338"/>
    <x v="1"/>
    <x v="0"/>
    <x v="0"/>
    <n v="1439298052"/>
    <n v="1436965252"/>
    <x v="0"/>
    <n v="9"/>
    <x v="1"/>
    <x v="2"/>
    <x v="59"/>
    <n v="37.56"/>
    <x v="0"/>
    <x v="2"/>
  </r>
  <r>
    <n v="146"/>
    <s v="#CalExit...War of 2020 (Canceled)"/>
    <x v="145"/>
    <n v="20000"/>
    <n v="115"/>
    <x v="1"/>
    <x v="0"/>
    <x v="0"/>
    <n v="1484698998"/>
    <n v="1479514998"/>
    <x v="0"/>
    <n v="3"/>
    <x v="1"/>
    <x v="2"/>
    <x v="60"/>
    <n v="38.33"/>
    <x v="0"/>
    <x v="2"/>
  </r>
  <r>
    <n v="147"/>
    <s v="Consumed (Static Air) (Canceled)"/>
    <x v="146"/>
    <n v="7000"/>
    <n v="0"/>
    <x v="1"/>
    <x v="1"/>
    <x v="1"/>
    <n v="1420741080"/>
    <n v="1417026340"/>
    <x v="0"/>
    <n v="0"/>
    <x v="1"/>
    <x v="2"/>
    <x v="50"/>
    <n v="0"/>
    <x v="0"/>
    <x v="2"/>
  </r>
  <r>
    <n v="148"/>
    <s v="Space Gangstars (Canceled)"/>
    <x v="147"/>
    <n v="50000"/>
    <n v="40"/>
    <x v="1"/>
    <x v="0"/>
    <x v="0"/>
    <n v="1456555536"/>
    <n v="1453963536"/>
    <x v="0"/>
    <n v="2"/>
    <x v="1"/>
    <x v="2"/>
    <x v="50"/>
    <n v="20"/>
    <x v="0"/>
    <x v="2"/>
  </r>
  <r>
    <n v="149"/>
    <s v="Dichotomy (Canceled)"/>
    <x v="148"/>
    <n v="10000"/>
    <n v="92"/>
    <x v="1"/>
    <x v="0"/>
    <x v="0"/>
    <n v="1419494400"/>
    <n v="1416888470"/>
    <x v="0"/>
    <n v="6"/>
    <x v="1"/>
    <x v="2"/>
    <x v="60"/>
    <n v="15.33"/>
    <x v="0"/>
    <x v="2"/>
  </r>
  <r>
    <n v="150"/>
    <s v="Star Trek First Frontier (Canceled)"/>
    <x v="149"/>
    <n v="130000"/>
    <n v="30112"/>
    <x v="1"/>
    <x v="0"/>
    <x v="0"/>
    <n v="1432612382"/>
    <n v="1427428382"/>
    <x v="0"/>
    <n v="67"/>
    <x v="1"/>
    <x v="2"/>
    <x v="61"/>
    <n v="449.43"/>
    <x v="0"/>
    <x v="2"/>
  </r>
  <r>
    <n v="151"/>
    <s v="THE ASCENDENCE SHIFT Feature Film (Canceled)"/>
    <x v="150"/>
    <n v="250000"/>
    <n v="140"/>
    <x v="1"/>
    <x v="2"/>
    <x v="2"/>
    <n v="1434633191"/>
    <n v="1429449191"/>
    <x v="0"/>
    <n v="5"/>
    <x v="1"/>
    <x v="2"/>
    <x v="50"/>
    <n v="28"/>
    <x v="0"/>
    <x v="2"/>
  </r>
  <r>
    <n v="152"/>
    <s v="The Great Dark (Canceled)"/>
    <x v="151"/>
    <n v="380000"/>
    <n v="30"/>
    <x v="1"/>
    <x v="0"/>
    <x v="0"/>
    <n v="1411437100"/>
    <n v="1408845100"/>
    <x v="0"/>
    <n v="2"/>
    <x v="1"/>
    <x v="2"/>
    <x v="50"/>
    <n v="15"/>
    <x v="0"/>
    <x v="2"/>
  </r>
  <r>
    <n v="153"/>
    <s v="Awakening (Canceled)"/>
    <x v="152"/>
    <n v="50000"/>
    <n v="359"/>
    <x v="1"/>
    <x v="0"/>
    <x v="0"/>
    <n v="1417532644"/>
    <n v="1413900244"/>
    <x v="0"/>
    <n v="10"/>
    <x v="1"/>
    <x v="2"/>
    <x v="60"/>
    <n v="35.9"/>
    <x v="0"/>
    <x v="2"/>
  </r>
  <r>
    <n v="154"/>
    <s v="Quantum Alterations: Sci-fi, Stop Motion &amp; Fantasy Fan Film"/>
    <x v="153"/>
    <n v="1500"/>
    <n v="40"/>
    <x v="1"/>
    <x v="0"/>
    <x v="0"/>
    <n v="1433336895"/>
    <n v="1429621695"/>
    <x v="0"/>
    <n v="3"/>
    <x v="1"/>
    <x v="2"/>
    <x v="56"/>
    <n v="13.33"/>
    <x v="0"/>
    <x v="2"/>
  </r>
  <r>
    <n v="155"/>
    <s v="The Last Armada (Canceled)"/>
    <x v="154"/>
    <n v="1350000"/>
    <n v="81"/>
    <x v="1"/>
    <x v="0"/>
    <x v="0"/>
    <n v="1437657935"/>
    <n v="1434201935"/>
    <x v="0"/>
    <n v="4"/>
    <x v="1"/>
    <x v="2"/>
    <x v="50"/>
    <n v="20.25"/>
    <x v="0"/>
    <x v="2"/>
  </r>
  <r>
    <n v="156"/>
    <s v="Mosaics (Canceled)"/>
    <x v="155"/>
    <n v="35000"/>
    <n v="1785"/>
    <x v="1"/>
    <x v="5"/>
    <x v="5"/>
    <n v="1407034796"/>
    <n v="1401850796"/>
    <x v="0"/>
    <n v="15"/>
    <x v="1"/>
    <x v="2"/>
    <x v="62"/>
    <n v="119"/>
    <x v="0"/>
    <x v="2"/>
  </r>
  <r>
    <n v="157"/>
    <s v="Forever Man (short film) (Canceled)"/>
    <x v="156"/>
    <n v="2995"/>
    <n v="8"/>
    <x v="1"/>
    <x v="0"/>
    <x v="0"/>
    <n v="1456523572"/>
    <n v="1453931572"/>
    <x v="0"/>
    <n v="2"/>
    <x v="1"/>
    <x v="2"/>
    <x v="50"/>
    <n v="4"/>
    <x v="0"/>
    <x v="2"/>
  </r>
  <r>
    <n v="158"/>
    <s v="In The Dark POST Production Fund Request (Canceled)"/>
    <x v="157"/>
    <n v="5000"/>
    <n v="0"/>
    <x v="1"/>
    <x v="0"/>
    <x v="0"/>
    <n v="1413942628"/>
    <n v="1411350628"/>
    <x v="0"/>
    <n v="0"/>
    <x v="1"/>
    <x v="2"/>
    <x v="50"/>
    <n v="0"/>
    <x v="0"/>
    <x v="2"/>
  </r>
  <r>
    <n v="159"/>
    <s v="Rosette: Sci-Fi/Action Feature Film to Cast Hollywood Talent"/>
    <x v="158"/>
    <n v="500000"/>
    <n v="10"/>
    <x v="1"/>
    <x v="0"/>
    <x v="0"/>
    <n v="1467541545"/>
    <n v="1464085545"/>
    <x v="0"/>
    <n v="1"/>
    <x v="1"/>
    <x v="2"/>
    <x v="50"/>
    <n v="10"/>
    <x v="0"/>
    <x v="2"/>
  </r>
  <r>
    <n v="160"/>
    <s v="Con Todo mi Corazon: With all of my Heart."/>
    <x v="159"/>
    <n v="5000"/>
    <n v="0"/>
    <x v="2"/>
    <x v="0"/>
    <x v="0"/>
    <n v="1439675691"/>
    <n v="1434491691"/>
    <x v="0"/>
    <n v="0"/>
    <x v="1"/>
    <x v="3"/>
    <x v="50"/>
    <n v="0"/>
    <x v="0"/>
    <x v="3"/>
  </r>
  <r>
    <n v="161"/>
    <s v="Midway: The Turning Point"/>
    <x v="160"/>
    <n v="50000"/>
    <n v="5"/>
    <x v="2"/>
    <x v="0"/>
    <x v="0"/>
    <n v="1404318595"/>
    <n v="1401726595"/>
    <x v="0"/>
    <n v="1"/>
    <x v="1"/>
    <x v="3"/>
    <x v="50"/>
    <n v="5"/>
    <x v="0"/>
    <x v="3"/>
  </r>
  <r>
    <n v="162"/>
    <s v="See It My Way"/>
    <x v="161"/>
    <n v="2800"/>
    <n v="435"/>
    <x v="2"/>
    <x v="0"/>
    <x v="0"/>
    <n v="1408232520"/>
    <n v="1405393356"/>
    <x v="0"/>
    <n v="10"/>
    <x v="1"/>
    <x v="3"/>
    <x v="63"/>
    <n v="43.5"/>
    <x v="0"/>
    <x v="3"/>
  </r>
  <r>
    <n v="163"/>
    <s v="UNDIVIDED (Working Title)"/>
    <x v="162"/>
    <n v="2000000"/>
    <n v="0"/>
    <x v="2"/>
    <x v="0"/>
    <x v="0"/>
    <n v="1443657600"/>
    <n v="1440716654"/>
    <x v="0"/>
    <n v="0"/>
    <x v="1"/>
    <x v="3"/>
    <x v="50"/>
    <n v="0"/>
    <x v="0"/>
    <x v="3"/>
  </r>
  <r>
    <n v="164"/>
    <s v="Angelix"/>
    <x v="163"/>
    <n v="120000"/>
    <n v="640"/>
    <x v="2"/>
    <x v="0"/>
    <x v="0"/>
    <n v="1411150701"/>
    <n v="1405966701"/>
    <x v="0"/>
    <n v="7"/>
    <x v="1"/>
    <x v="3"/>
    <x v="60"/>
    <n v="91.43"/>
    <x v="0"/>
    <x v="3"/>
  </r>
  <r>
    <n v="165"/>
    <s v="NET"/>
    <x v="164"/>
    <n v="17000"/>
    <n v="0"/>
    <x v="2"/>
    <x v="1"/>
    <x v="1"/>
    <n v="1452613724"/>
    <n v="1450021724"/>
    <x v="0"/>
    <n v="0"/>
    <x v="1"/>
    <x v="3"/>
    <x v="50"/>
    <n v="0"/>
    <x v="0"/>
    <x v="3"/>
  </r>
  <r>
    <n v="166"/>
    <s v="Pressure"/>
    <x v="165"/>
    <n v="5000"/>
    <n v="3000"/>
    <x v="2"/>
    <x v="0"/>
    <x v="0"/>
    <n v="1484531362"/>
    <n v="1481939362"/>
    <x v="0"/>
    <n v="1"/>
    <x v="1"/>
    <x v="3"/>
    <x v="64"/>
    <n v="3000"/>
    <x v="0"/>
    <x v="3"/>
  </r>
  <r>
    <n v="167"/>
    <s v="Past"/>
    <x v="166"/>
    <n v="110000"/>
    <n v="11"/>
    <x v="2"/>
    <x v="0"/>
    <x v="0"/>
    <n v="1438726535"/>
    <n v="1433542535"/>
    <x v="0"/>
    <n v="2"/>
    <x v="1"/>
    <x v="3"/>
    <x v="50"/>
    <n v="5.5"/>
    <x v="0"/>
    <x v="3"/>
  </r>
  <r>
    <n v="168"/>
    <s v="Moving On"/>
    <x v="167"/>
    <n v="8000"/>
    <n v="325"/>
    <x v="2"/>
    <x v="0"/>
    <x v="0"/>
    <n v="1426791770"/>
    <n v="1424203370"/>
    <x v="0"/>
    <n v="3"/>
    <x v="1"/>
    <x v="3"/>
    <x v="65"/>
    <n v="108.33"/>
    <x v="0"/>
    <x v="3"/>
  </r>
  <r>
    <n v="169"/>
    <s v="Family"/>
    <x v="168"/>
    <n v="2500"/>
    <n v="560"/>
    <x v="2"/>
    <x v="1"/>
    <x v="1"/>
    <n v="1413634059"/>
    <n v="1411042059"/>
    <x v="0"/>
    <n v="10"/>
    <x v="1"/>
    <x v="3"/>
    <x v="66"/>
    <n v="56"/>
    <x v="0"/>
    <x v="3"/>
  </r>
  <r>
    <n v="170"/>
    <s v="Letters to Daniel"/>
    <x v="169"/>
    <n v="10000"/>
    <n v="325"/>
    <x v="2"/>
    <x v="0"/>
    <x v="0"/>
    <n v="1440912480"/>
    <n v="1438385283"/>
    <x v="0"/>
    <n v="10"/>
    <x v="1"/>
    <x v="3"/>
    <x v="56"/>
    <n v="32.5"/>
    <x v="0"/>
    <x v="3"/>
  </r>
  <r>
    <n v="171"/>
    <s v="IRL: Gamers Unite"/>
    <x v="170"/>
    <n v="50000"/>
    <n v="1"/>
    <x v="2"/>
    <x v="0"/>
    <x v="0"/>
    <n v="1470975614"/>
    <n v="1465791614"/>
    <x v="0"/>
    <n v="1"/>
    <x v="1"/>
    <x v="3"/>
    <x v="50"/>
    <n v="1"/>
    <x v="0"/>
    <x v="3"/>
  </r>
  <r>
    <n v="172"/>
    <s v="The Blind Dolphin Story"/>
    <x v="171"/>
    <n v="95000"/>
    <n v="0"/>
    <x v="2"/>
    <x v="0"/>
    <x v="0"/>
    <n v="1426753723"/>
    <n v="1423733323"/>
    <x v="0"/>
    <n v="0"/>
    <x v="1"/>
    <x v="3"/>
    <x v="50"/>
    <n v="0"/>
    <x v="0"/>
    <x v="3"/>
  </r>
  <r>
    <n v="173"/>
    <s v="7 Sins"/>
    <x v="172"/>
    <n v="1110"/>
    <n v="0"/>
    <x v="2"/>
    <x v="1"/>
    <x v="1"/>
    <n v="1425131108"/>
    <n v="1422539108"/>
    <x v="0"/>
    <n v="0"/>
    <x v="1"/>
    <x v="3"/>
    <x v="50"/>
    <n v="0"/>
    <x v="0"/>
    <x v="3"/>
  </r>
  <r>
    <n v="174"/>
    <s v="I Am Forgotten"/>
    <x v="173"/>
    <n v="6000"/>
    <n v="0"/>
    <x v="2"/>
    <x v="9"/>
    <x v="3"/>
    <n v="1431108776"/>
    <n v="1425924776"/>
    <x v="0"/>
    <n v="0"/>
    <x v="1"/>
    <x v="3"/>
    <x v="50"/>
    <n v="0"/>
    <x v="0"/>
    <x v="3"/>
  </r>
  <r>
    <n v="175"/>
    <s v="Gooseberry Fool - Feature Film"/>
    <x v="174"/>
    <n v="20000"/>
    <n v="1297"/>
    <x v="2"/>
    <x v="1"/>
    <x v="1"/>
    <n v="1409337611"/>
    <n v="1407177611"/>
    <x v="0"/>
    <n v="26"/>
    <x v="1"/>
    <x v="3"/>
    <x v="52"/>
    <n v="49.88"/>
    <x v="0"/>
    <x v="3"/>
  </r>
  <r>
    <n v="176"/>
    <s v="Silent Monster"/>
    <x v="175"/>
    <n v="1500"/>
    <n v="0"/>
    <x v="2"/>
    <x v="0"/>
    <x v="0"/>
    <n v="1438803999"/>
    <n v="1436211999"/>
    <x v="0"/>
    <n v="0"/>
    <x v="1"/>
    <x v="3"/>
    <x v="50"/>
    <n v="0"/>
    <x v="0"/>
    <x v="3"/>
  </r>
  <r>
    <n v="177"/>
    <s v="The Good Samaritan"/>
    <x v="176"/>
    <n v="450"/>
    <n v="180"/>
    <x v="2"/>
    <x v="0"/>
    <x v="0"/>
    <n v="1427155726"/>
    <n v="1425690526"/>
    <x v="0"/>
    <n v="7"/>
    <x v="1"/>
    <x v="3"/>
    <x v="67"/>
    <n v="25.71"/>
    <x v="0"/>
    <x v="3"/>
  </r>
  <r>
    <n v="178"/>
    <s v="El viaje de LucÃ­a"/>
    <x v="177"/>
    <n v="500000"/>
    <n v="0"/>
    <x v="2"/>
    <x v="3"/>
    <x v="3"/>
    <n v="1448582145"/>
    <n v="1445986545"/>
    <x v="0"/>
    <n v="0"/>
    <x v="1"/>
    <x v="3"/>
    <x v="50"/>
    <n v="0"/>
    <x v="0"/>
    <x v="3"/>
  </r>
  <r>
    <n v="179"/>
    <s v="Sustain: A Film About Survival"/>
    <x v="178"/>
    <n v="1000"/>
    <n v="200"/>
    <x v="2"/>
    <x v="0"/>
    <x v="0"/>
    <n v="1457056555"/>
    <n v="1454464555"/>
    <x v="0"/>
    <n v="2"/>
    <x v="1"/>
    <x v="3"/>
    <x v="68"/>
    <n v="100"/>
    <x v="0"/>
    <x v="3"/>
  </r>
  <r>
    <n v="180"/>
    <s v="The Rest of Us Mini-Series"/>
    <x v="179"/>
    <n v="1200"/>
    <n v="401"/>
    <x v="2"/>
    <x v="1"/>
    <x v="1"/>
    <n v="1428951600"/>
    <n v="1425512843"/>
    <x v="0"/>
    <n v="13"/>
    <x v="1"/>
    <x v="3"/>
    <x v="69"/>
    <n v="30.85"/>
    <x v="0"/>
    <x v="3"/>
  </r>
  <r>
    <n v="181"/>
    <s v="Immemorial"/>
    <x v="180"/>
    <n v="3423"/>
    <n v="722"/>
    <x v="2"/>
    <x v="1"/>
    <x v="1"/>
    <n v="1434995295"/>
    <n v="1432403295"/>
    <x v="0"/>
    <n v="4"/>
    <x v="1"/>
    <x v="3"/>
    <x v="70"/>
    <n v="180.5"/>
    <x v="0"/>
    <x v="3"/>
  </r>
  <r>
    <n v="182"/>
    <s v="ABU Pakistani Independent Feature Film"/>
    <x v="181"/>
    <n v="1000"/>
    <n v="0"/>
    <x v="2"/>
    <x v="0"/>
    <x v="0"/>
    <n v="1483748232"/>
    <n v="1481156232"/>
    <x v="0"/>
    <n v="0"/>
    <x v="1"/>
    <x v="3"/>
    <x v="50"/>
    <n v="0"/>
    <x v="0"/>
    <x v="3"/>
  </r>
  <r>
    <n v="183"/>
    <s v="Three Little Words"/>
    <x v="182"/>
    <n v="12500"/>
    <n v="4482"/>
    <x v="2"/>
    <x v="1"/>
    <x v="1"/>
    <n v="1417033610"/>
    <n v="1414438010"/>
    <x v="0"/>
    <n v="12"/>
    <x v="1"/>
    <x v="3"/>
    <x v="71"/>
    <n v="373.5"/>
    <x v="0"/>
    <x v="3"/>
  </r>
  <r>
    <n v="184"/>
    <s v="Lana - Short film"/>
    <x v="183"/>
    <n v="1500"/>
    <n v="51"/>
    <x v="2"/>
    <x v="5"/>
    <x v="5"/>
    <n v="1409543940"/>
    <n v="1404586762"/>
    <x v="0"/>
    <n v="2"/>
    <x v="1"/>
    <x v="3"/>
    <x v="56"/>
    <n v="25.5"/>
    <x v="0"/>
    <x v="3"/>
  </r>
  <r>
    <n v="185"/>
    <s v="BLANK Short Movie"/>
    <x v="184"/>
    <n v="40000"/>
    <n v="2200"/>
    <x v="2"/>
    <x v="10"/>
    <x v="8"/>
    <n v="1471557139"/>
    <n v="1468965139"/>
    <x v="0"/>
    <n v="10"/>
    <x v="1"/>
    <x v="3"/>
    <x v="52"/>
    <n v="220"/>
    <x v="0"/>
    <x v="3"/>
  </r>
  <r>
    <n v="186"/>
    <s v="Feature Film: The Wolfes"/>
    <x v="185"/>
    <n v="5000"/>
    <n v="0"/>
    <x v="2"/>
    <x v="0"/>
    <x v="0"/>
    <n v="1488571200"/>
    <n v="1485977434"/>
    <x v="0"/>
    <n v="0"/>
    <x v="1"/>
    <x v="3"/>
    <x v="50"/>
    <n v="0"/>
    <x v="0"/>
    <x v="3"/>
  </r>
  <r>
    <n v="187"/>
    <s v="The Imbalanced Heart of a Symmetric Mind (film)"/>
    <x v="186"/>
    <n v="5000"/>
    <n v="800"/>
    <x v="2"/>
    <x v="0"/>
    <x v="0"/>
    <n v="1437461940"/>
    <n v="1435383457"/>
    <x v="0"/>
    <n v="5"/>
    <x v="1"/>
    <x v="3"/>
    <x v="63"/>
    <n v="160"/>
    <x v="0"/>
    <x v="3"/>
  </r>
  <r>
    <n v="188"/>
    <s v="Mariano (A Screenplay)"/>
    <x v="187"/>
    <n v="1500"/>
    <n v="0"/>
    <x v="2"/>
    <x v="0"/>
    <x v="0"/>
    <n v="1409891015"/>
    <n v="1407299015"/>
    <x v="0"/>
    <n v="0"/>
    <x v="1"/>
    <x v="3"/>
    <x v="50"/>
    <n v="0"/>
    <x v="0"/>
    <x v="3"/>
  </r>
  <r>
    <n v="189"/>
    <s v="A GOOD MAN'S DECISION"/>
    <x v="188"/>
    <n v="500000"/>
    <n v="345"/>
    <x v="2"/>
    <x v="0"/>
    <x v="0"/>
    <n v="1472920477"/>
    <n v="1467736477"/>
    <x v="0"/>
    <n v="5"/>
    <x v="1"/>
    <x v="3"/>
    <x v="50"/>
    <n v="69"/>
    <x v="0"/>
    <x v="3"/>
  </r>
  <r>
    <n v="190"/>
    <s v="REGIONRAT, the movie"/>
    <x v="189"/>
    <n v="12000"/>
    <n v="50"/>
    <x v="2"/>
    <x v="0"/>
    <x v="0"/>
    <n v="1466091446"/>
    <n v="1465227446"/>
    <x v="0"/>
    <n v="1"/>
    <x v="1"/>
    <x v="3"/>
    <x v="50"/>
    <n v="50"/>
    <x v="0"/>
    <x v="3"/>
  </r>
  <r>
    <n v="191"/>
    <s v="Trillion: Feature Film"/>
    <x v="190"/>
    <n v="5000"/>
    <n v="250"/>
    <x v="2"/>
    <x v="2"/>
    <x v="2"/>
    <n v="1443782138"/>
    <n v="1440326138"/>
    <x v="0"/>
    <n v="3"/>
    <x v="1"/>
    <x v="3"/>
    <x v="62"/>
    <n v="83.33"/>
    <x v="0"/>
    <x v="3"/>
  </r>
  <r>
    <n v="192"/>
    <s v="&quot;SHADY BIZZNESS' The Eminem Movie Beyond 8 Mile&quot;"/>
    <x v="191"/>
    <n v="1000000"/>
    <n v="17"/>
    <x v="2"/>
    <x v="0"/>
    <x v="0"/>
    <n v="1413572432"/>
    <n v="1410980432"/>
    <x v="0"/>
    <n v="3"/>
    <x v="1"/>
    <x v="3"/>
    <x v="50"/>
    <n v="5.67"/>
    <x v="0"/>
    <x v="3"/>
  </r>
  <r>
    <n v="193"/>
    <s v="Help Towards a New PC for Editing Media College Productions!"/>
    <x v="192"/>
    <n v="1000"/>
    <n v="0"/>
    <x v="2"/>
    <x v="1"/>
    <x v="1"/>
    <n v="1417217166"/>
    <n v="1412029566"/>
    <x v="0"/>
    <n v="0"/>
    <x v="1"/>
    <x v="3"/>
    <x v="50"/>
    <n v="0"/>
    <x v="0"/>
    <x v="3"/>
  </r>
  <r>
    <n v="194"/>
    <s v="Desperation Short Film"/>
    <x v="193"/>
    <n v="2500"/>
    <n v="3"/>
    <x v="2"/>
    <x v="1"/>
    <x v="1"/>
    <n v="1457308531"/>
    <n v="1452124531"/>
    <x v="0"/>
    <n v="3"/>
    <x v="1"/>
    <x v="3"/>
    <x v="50"/>
    <n v="1"/>
    <x v="0"/>
    <x v="3"/>
  </r>
  <r>
    <n v="195"/>
    <s v="37 U.S. Navy Sailors Murdered, an American story"/>
    <x v="194"/>
    <n v="2000000"/>
    <n v="0"/>
    <x v="2"/>
    <x v="0"/>
    <x v="0"/>
    <n v="1436544332"/>
    <n v="1431360332"/>
    <x v="0"/>
    <n v="0"/>
    <x v="1"/>
    <x v="3"/>
    <x v="50"/>
    <n v="0"/>
    <x v="0"/>
    <x v="3"/>
  </r>
  <r>
    <n v="196"/>
    <s v="Thunder Under Control"/>
    <x v="195"/>
    <n v="3500"/>
    <n v="1465"/>
    <x v="2"/>
    <x v="1"/>
    <x v="1"/>
    <n v="1444510800"/>
    <n v="1442062898"/>
    <x v="0"/>
    <n v="19"/>
    <x v="1"/>
    <x v="3"/>
    <x v="72"/>
    <n v="77.11"/>
    <x v="0"/>
    <x v="3"/>
  </r>
  <r>
    <n v="197"/>
    <s v="Cole - A Short Film."/>
    <x v="196"/>
    <n v="2500"/>
    <n v="262"/>
    <x v="2"/>
    <x v="1"/>
    <x v="1"/>
    <n v="1487365200"/>
    <n v="1483734100"/>
    <x v="0"/>
    <n v="8"/>
    <x v="1"/>
    <x v="3"/>
    <x v="54"/>
    <n v="32.75"/>
    <x v="0"/>
    <x v="3"/>
  </r>
  <r>
    <n v="198"/>
    <s v="Nine Lives"/>
    <x v="197"/>
    <n v="25000"/>
    <n v="279"/>
    <x v="2"/>
    <x v="0"/>
    <x v="0"/>
    <n v="1412500322"/>
    <n v="1409908322"/>
    <x v="0"/>
    <n v="6"/>
    <x v="1"/>
    <x v="3"/>
    <x v="60"/>
    <n v="46.5"/>
    <x v="0"/>
    <x v="3"/>
  </r>
  <r>
    <n v="199"/>
    <s v="Independent Feature Film for Film Festivals &quot;BLUE&quot;"/>
    <x v="198"/>
    <n v="10000"/>
    <n v="0"/>
    <x v="2"/>
    <x v="0"/>
    <x v="0"/>
    <n v="1472698702"/>
    <n v="1470106702"/>
    <x v="0"/>
    <n v="0"/>
    <x v="1"/>
    <x v="3"/>
    <x v="50"/>
    <n v="0"/>
    <x v="0"/>
    <x v="3"/>
  </r>
  <r>
    <n v="200"/>
    <s v="The Crossing Shore"/>
    <x v="199"/>
    <n v="6000"/>
    <n v="1571.55"/>
    <x v="2"/>
    <x v="0"/>
    <x v="0"/>
    <n v="1410746403"/>
    <n v="1408154403"/>
    <x v="0"/>
    <n v="18"/>
    <x v="1"/>
    <x v="3"/>
    <x v="73"/>
    <n v="87.31"/>
    <x v="0"/>
    <x v="3"/>
  </r>
  <r>
    <n v="201"/>
    <s v="Life of Change"/>
    <x v="200"/>
    <n v="650"/>
    <n v="380"/>
    <x v="2"/>
    <x v="0"/>
    <x v="0"/>
    <n v="1423424329"/>
    <n v="1421696329"/>
    <x v="0"/>
    <n v="7"/>
    <x v="1"/>
    <x v="3"/>
    <x v="74"/>
    <n v="54.29"/>
    <x v="0"/>
    <x v="3"/>
  </r>
  <r>
    <n v="202"/>
    <s v="Modern Gangsters"/>
    <x v="201"/>
    <n v="6000"/>
    <n v="0"/>
    <x v="2"/>
    <x v="0"/>
    <x v="0"/>
    <n v="1444337940"/>
    <n v="1441750564"/>
    <x v="0"/>
    <n v="0"/>
    <x v="1"/>
    <x v="3"/>
    <x v="50"/>
    <n v="0"/>
    <x v="0"/>
    <x v="3"/>
  </r>
  <r>
    <n v="203"/>
    <s v="TheM"/>
    <x v="202"/>
    <n v="2500"/>
    <n v="746"/>
    <x v="2"/>
    <x v="1"/>
    <x v="1"/>
    <n v="1422562864"/>
    <n v="1417378864"/>
    <x v="0"/>
    <n v="8"/>
    <x v="1"/>
    <x v="3"/>
    <x v="75"/>
    <n v="93.25"/>
    <x v="0"/>
    <x v="3"/>
  </r>
  <r>
    <n v="204"/>
    <s v="WHERE IS DANIEL? The feature film"/>
    <x v="203"/>
    <n v="300000"/>
    <n v="152165"/>
    <x v="2"/>
    <x v="2"/>
    <x v="2"/>
    <n v="1470319203"/>
    <n v="1467727203"/>
    <x v="0"/>
    <n v="1293"/>
    <x v="1"/>
    <x v="3"/>
    <x v="76"/>
    <n v="117.68"/>
    <x v="0"/>
    <x v="3"/>
  </r>
  <r>
    <n v="205"/>
    <s v="KISS ME GOODBYE - A REFRESHING VOICE IN INDIE FILMMAKING"/>
    <x v="204"/>
    <n v="8000"/>
    <n v="1300"/>
    <x v="2"/>
    <x v="0"/>
    <x v="0"/>
    <n v="1444144222"/>
    <n v="1441120222"/>
    <x v="0"/>
    <n v="17"/>
    <x v="1"/>
    <x v="3"/>
    <x v="63"/>
    <n v="76.47"/>
    <x v="0"/>
    <x v="3"/>
  </r>
  <r>
    <n v="206"/>
    <s v="Blood Bond Movie Development"/>
    <x v="205"/>
    <n v="12700"/>
    <n v="0"/>
    <x v="2"/>
    <x v="0"/>
    <x v="0"/>
    <n v="1470441983"/>
    <n v="1468627583"/>
    <x v="0"/>
    <n v="0"/>
    <x v="1"/>
    <x v="3"/>
    <x v="50"/>
    <n v="0"/>
    <x v="0"/>
    <x v="3"/>
  </r>
  <r>
    <n v="207"/>
    <s v="M39 - Action film / Drama"/>
    <x v="206"/>
    <n v="14000"/>
    <n v="2130"/>
    <x v="2"/>
    <x v="5"/>
    <x v="5"/>
    <n v="1420346638"/>
    <n v="1417754638"/>
    <x v="0"/>
    <n v="13"/>
    <x v="1"/>
    <x v="3"/>
    <x v="77"/>
    <n v="163.85"/>
    <x v="0"/>
    <x v="3"/>
  </r>
  <r>
    <n v="208"/>
    <s v="OLIVIA"/>
    <x v="207"/>
    <n v="50000"/>
    <n v="0"/>
    <x v="2"/>
    <x v="2"/>
    <x v="2"/>
    <n v="1418719967"/>
    <n v="1416127967"/>
    <x v="0"/>
    <n v="0"/>
    <x v="1"/>
    <x v="3"/>
    <x v="50"/>
    <n v="0"/>
    <x v="0"/>
    <x v="3"/>
  </r>
  <r>
    <n v="209"/>
    <s v="&quot;A Brighter Day&quot;"/>
    <x v="208"/>
    <n v="25000"/>
    <n v="0"/>
    <x v="2"/>
    <x v="0"/>
    <x v="0"/>
    <n v="1436566135"/>
    <n v="1433974135"/>
    <x v="0"/>
    <n v="0"/>
    <x v="1"/>
    <x v="3"/>
    <x v="50"/>
    <n v="0"/>
    <x v="0"/>
    <x v="3"/>
  </r>
  <r>
    <n v="210"/>
    <s v="Like Son, Like Father"/>
    <x v="209"/>
    <n v="12000"/>
    <n v="3030"/>
    <x v="2"/>
    <x v="0"/>
    <x v="0"/>
    <n v="1443675600"/>
    <n v="1441157592"/>
    <x v="0"/>
    <n v="33"/>
    <x v="1"/>
    <x v="3"/>
    <x v="78"/>
    <n v="91.82"/>
    <x v="0"/>
    <x v="3"/>
  </r>
  <r>
    <n v="211"/>
    <s v="Pre-production - The Heart of A Woman &amp; The Heart of A Man"/>
    <x v="210"/>
    <n v="5000"/>
    <n v="2230"/>
    <x v="2"/>
    <x v="0"/>
    <x v="0"/>
    <n v="1442634617"/>
    <n v="1440042617"/>
    <x v="0"/>
    <n v="12"/>
    <x v="1"/>
    <x v="3"/>
    <x v="79"/>
    <n v="185.83"/>
    <x v="0"/>
    <x v="3"/>
  </r>
  <r>
    <n v="212"/>
    <s v="The Ecstasy of Vengeance - Feature Length Film"/>
    <x v="211"/>
    <n v="6300"/>
    <n v="1"/>
    <x v="2"/>
    <x v="0"/>
    <x v="0"/>
    <n v="1460837320"/>
    <n v="1455656920"/>
    <x v="0"/>
    <n v="1"/>
    <x v="1"/>
    <x v="3"/>
    <x v="50"/>
    <n v="1"/>
    <x v="0"/>
    <x v="3"/>
  </r>
  <r>
    <n v="213"/>
    <s v="Hart Blvd. A feature film by Andrew Greve"/>
    <x v="212"/>
    <n v="50000"/>
    <n v="20"/>
    <x v="2"/>
    <x v="0"/>
    <x v="0"/>
    <n v="1439734001"/>
    <n v="1437142547"/>
    <x v="0"/>
    <n v="1"/>
    <x v="1"/>
    <x v="3"/>
    <x v="50"/>
    <n v="20"/>
    <x v="0"/>
    <x v="3"/>
  </r>
  <r>
    <n v="214"/>
    <s v="The Man Who Loved Dinosaurs. Based on a true story."/>
    <x v="213"/>
    <n v="12500"/>
    <n v="1"/>
    <x v="2"/>
    <x v="0"/>
    <x v="0"/>
    <n v="1425655349"/>
    <n v="1420471349"/>
    <x v="0"/>
    <n v="1"/>
    <x v="1"/>
    <x v="3"/>
    <x v="50"/>
    <n v="1"/>
    <x v="0"/>
    <x v="3"/>
  </r>
  <r>
    <n v="215"/>
    <s v="Invisible Scars"/>
    <x v="214"/>
    <n v="4400"/>
    <n v="10"/>
    <x v="2"/>
    <x v="1"/>
    <x v="1"/>
    <n v="1455753540"/>
    <n v="1452058282"/>
    <x v="0"/>
    <n v="1"/>
    <x v="1"/>
    <x v="3"/>
    <x v="50"/>
    <n v="10"/>
    <x v="0"/>
    <x v="3"/>
  </r>
  <r>
    <n v="216"/>
    <s v="Another Brick In The Wall - Feature Film"/>
    <x v="215"/>
    <n v="50000"/>
    <n v="27849.22"/>
    <x v="2"/>
    <x v="0"/>
    <x v="0"/>
    <n v="1429740037"/>
    <n v="1425423637"/>
    <x v="0"/>
    <n v="84"/>
    <x v="1"/>
    <x v="3"/>
    <x v="80"/>
    <n v="331.54"/>
    <x v="0"/>
    <x v="3"/>
  </r>
  <r>
    <n v="217"/>
    <s v="Bitch"/>
    <x v="216"/>
    <n v="100000"/>
    <n v="11943"/>
    <x v="2"/>
    <x v="11"/>
    <x v="9"/>
    <n v="1419780149"/>
    <n v="1417101749"/>
    <x v="0"/>
    <n v="38"/>
    <x v="1"/>
    <x v="3"/>
    <x v="81"/>
    <n v="314.29000000000002"/>
    <x v="0"/>
    <x v="3"/>
  </r>
  <r>
    <n v="218"/>
    <s v="Charmaine (Daughter of Charlotte)"/>
    <x v="217"/>
    <n v="5000"/>
    <n v="100"/>
    <x v="2"/>
    <x v="0"/>
    <x v="0"/>
    <n v="1431702289"/>
    <n v="1426518289"/>
    <x v="0"/>
    <n v="1"/>
    <x v="1"/>
    <x v="3"/>
    <x v="53"/>
    <n v="100"/>
    <x v="0"/>
    <x v="3"/>
  </r>
  <r>
    <n v="219"/>
    <s v="True Colors"/>
    <x v="218"/>
    <n v="50000"/>
    <n v="8815"/>
    <x v="2"/>
    <x v="0"/>
    <x v="0"/>
    <n v="1459493940"/>
    <n v="1456732225"/>
    <x v="0"/>
    <n v="76"/>
    <x v="1"/>
    <x v="3"/>
    <x v="82"/>
    <n v="115.99"/>
    <x v="0"/>
    <x v="3"/>
  </r>
  <r>
    <n v="220"/>
    <s v="LA VIE"/>
    <x v="219"/>
    <n v="50000"/>
    <n v="360"/>
    <x v="2"/>
    <x v="0"/>
    <x v="0"/>
    <n v="1440101160"/>
    <n v="1436542030"/>
    <x v="0"/>
    <n v="3"/>
    <x v="1"/>
    <x v="3"/>
    <x v="60"/>
    <n v="120"/>
    <x v="0"/>
    <x v="3"/>
  </r>
  <r>
    <n v="221"/>
    <s v="Archetypes"/>
    <x v="220"/>
    <n v="50000"/>
    <n v="0"/>
    <x v="2"/>
    <x v="0"/>
    <x v="0"/>
    <n v="1427569564"/>
    <n v="1422389164"/>
    <x v="0"/>
    <n v="0"/>
    <x v="1"/>
    <x v="3"/>
    <x v="50"/>
    <n v="0"/>
    <x v="0"/>
    <x v="3"/>
  </r>
  <r>
    <n v="222"/>
    <s v="SICKNESS 2014 Build Killian's Bike"/>
    <x v="221"/>
    <n v="1000"/>
    <n v="130"/>
    <x v="2"/>
    <x v="0"/>
    <x v="0"/>
    <n v="1427423940"/>
    <n v="1422383318"/>
    <x v="0"/>
    <n v="2"/>
    <x v="1"/>
    <x v="3"/>
    <x v="55"/>
    <n v="65"/>
    <x v="0"/>
    <x v="3"/>
  </r>
  <r>
    <n v="223"/>
    <s v="The Pass"/>
    <x v="222"/>
    <n v="1500000"/>
    <n v="0"/>
    <x v="2"/>
    <x v="0"/>
    <x v="0"/>
    <n v="1463879100"/>
    <n v="1461287350"/>
    <x v="0"/>
    <n v="0"/>
    <x v="1"/>
    <x v="3"/>
    <x v="50"/>
    <n v="0"/>
    <x v="0"/>
    <x v="3"/>
  </r>
  <r>
    <n v="224"/>
    <s v="Legend of the Stolen Guitar -- (Zimbabwe film)"/>
    <x v="223"/>
    <n v="6000000"/>
    <n v="0"/>
    <x v="2"/>
    <x v="2"/>
    <x v="2"/>
    <n v="1436506726"/>
    <n v="1431322726"/>
    <x v="0"/>
    <n v="0"/>
    <x v="1"/>
    <x v="3"/>
    <x v="50"/>
    <n v="0"/>
    <x v="0"/>
    <x v="3"/>
  </r>
  <r>
    <n v="225"/>
    <s v="Backpage Shawty"/>
    <x v="224"/>
    <n v="200"/>
    <n v="0"/>
    <x v="2"/>
    <x v="0"/>
    <x v="0"/>
    <n v="1460153054"/>
    <n v="1457564654"/>
    <x v="0"/>
    <n v="0"/>
    <x v="1"/>
    <x v="3"/>
    <x v="50"/>
    <n v="0"/>
    <x v="0"/>
    <x v="3"/>
  </r>
  <r>
    <n v="226"/>
    <s v="MAGGIE Film"/>
    <x v="225"/>
    <n v="29000"/>
    <n v="250"/>
    <x v="2"/>
    <x v="1"/>
    <x v="1"/>
    <n v="1433064540"/>
    <n v="1428854344"/>
    <x v="0"/>
    <n v="2"/>
    <x v="1"/>
    <x v="3"/>
    <x v="60"/>
    <n v="125"/>
    <x v="0"/>
    <x v="3"/>
  </r>
  <r>
    <n v="227"/>
    <s v="The Chance of Freedom Short Film"/>
    <x v="226"/>
    <n v="28000"/>
    <n v="0"/>
    <x v="2"/>
    <x v="0"/>
    <x v="0"/>
    <n v="1436477241"/>
    <n v="1433885241"/>
    <x v="0"/>
    <n v="0"/>
    <x v="1"/>
    <x v="3"/>
    <x v="50"/>
    <n v="0"/>
    <x v="0"/>
    <x v="3"/>
  </r>
  <r>
    <n v="228"/>
    <s v="Facets of a Geek life"/>
    <x v="227"/>
    <n v="8000"/>
    <n v="0"/>
    <x v="2"/>
    <x v="1"/>
    <x v="1"/>
    <n v="1433176105"/>
    <n v="1427992105"/>
    <x v="0"/>
    <n v="0"/>
    <x v="1"/>
    <x v="3"/>
    <x v="50"/>
    <n v="0"/>
    <x v="0"/>
    <x v="3"/>
  </r>
  <r>
    <n v="229"/>
    <s v="The Perfect Plan"/>
    <x v="228"/>
    <n v="3000"/>
    <n v="0"/>
    <x v="2"/>
    <x v="12"/>
    <x v="3"/>
    <n v="1455402297"/>
    <n v="1452810297"/>
    <x v="0"/>
    <n v="0"/>
    <x v="1"/>
    <x v="3"/>
    <x v="50"/>
    <n v="0"/>
    <x v="0"/>
    <x v="3"/>
  </r>
  <r>
    <n v="230"/>
    <s v="In Love There's War"/>
    <x v="229"/>
    <n v="15000"/>
    <n v="60"/>
    <x v="2"/>
    <x v="0"/>
    <x v="0"/>
    <n v="1433443151"/>
    <n v="1430851151"/>
    <x v="0"/>
    <n v="2"/>
    <x v="1"/>
    <x v="3"/>
    <x v="50"/>
    <n v="30"/>
    <x v="0"/>
    <x v="3"/>
  </r>
  <r>
    <n v="231"/>
    <s v="FAREWELL TO FREEDOM a modern day western by Anita Waggoner"/>
    <x v="230"/>
    <n v="1500000"/>
    <n v="0"/>
    <x v="2"/>
    <x v="0"/>
    <x v="0"/>
    <n v="1451775651"/>
    <n v="1449183651"/>
    <x v="0"/>
    <n v="0"/>
    <x v="1"/>
    <x v="3"/>
    <x v="50"/>
    <n v="0"/>
    <x v="0"/>
    <x v="3"/>
  </r>
  <r>
    <n v="232"/>
    <s v="#noblurredlines"/>
    <x v="231"/>
    <n v="4000"/>
    <n v="110"/>
    <x v="2"/>
    <x v="1"/>
    <x v="1"/>
    <n v="1425066546"/>
    <n v="1422474546"/>
    <x v="0"/>
    <n v="7"/>
    <x v="1"/>
    <x v="3"/>
    <x v="56"/>
    <n v="15.71"/>
    <x v="0"/>
    <x v="3"/>
  </r>
  <r>
    <n v="233"/>
    <s v="Area 4 - The Film"/>
    <x v="232"/>
    <n v="350000"/>
    <n v="0"/>
    <x v="2"/>
    <x v="0"/>
    <x v="0"/>
    <n v="1475185972"/>
    <n v="1472593972"/>
    <x v="0"/>
    <n v="0"/>
    <x v="1"/>
    <x v="3"/>
    <x v="50"/>
    <n v="0"/>
    <x v="0"/>
    <x v="3"/>
  </r>
  <r>
    <n v="234"/>
    <s v="The Interviewer (Charity Movie)"/>
    <x v="233"/>
    <n v="1000"/>
    <n v="401"/>
    <x v="2"/>
    <x v="0"/>
    <x v="0"/>
    <n v="1434847859"/>
    <n v="1431391859"/>
    <x v="0"/>
    <n v="5"/>
    <x v="1"/>
    <x v="3"/>
    <x v="67"/>
    <n v="80.2"/>
    <x v="0"/>
    <x v="3"/>
  </r>
  <r>
    <n v="235"/>
    <s v="Film about help homeless child to live a better life."/>
    <x v="234"/>
    <n v="10000"/>
    <n v="0"/>
    <x v="2"/>
    <x v="0"/>
    <x v="0"/>
    <n v="1436478497"/>
    <n v="1433886497"/>
    <x v="0"/>
    <n v="0"/>
    <x v="1"/>
    <x v="3"/>
    <x v="50"/>
    <n v="0"/>
    <x v="0"/>
    <x v="3"/>
  </r>
  <r>
    <n v="236"/>
    <s v="NYPD Internal Affairs bureau (IAB)(pilot) tv drama"/>
    <x v="235"/>
    <n v="150000"/>
    <n v="0"/>
    <x v="2"/>
    <x v="0"/>
    <x v="0"/>
    <n v="1451952000"/>
    <n v="1447380099"/>
    <x v="0"/>
    <n v="0"/>
    <x v="1"/>
    <x v="3"/>
    <x v="50"/>
    <n v="0"/>
    <x v="0"/>
    <x v="3"/>
  </r>
  <r>
    <n v="237"/>
    <s v="Making The Choice"/>
    <x v="236"/>
    <n v="15000"/>
    <n v="50"/>
    <x v="2"/>
    <x v="0"/>
    <x v="0"/>
    <n v="1457445069"/>
    <n v="1452261069"/>
    <x v="0"/>
    <n v="1"/>
    <x v="1"/>
    <x v="3"/>
    <x v="50"/>
    <n v="50"/>
    <x v="0"/>
    <x v="3"/>
  </r>
  <r>
    <n v="238"/>
    <s v="Within The Threshold"/>
    <x v="237"/>
    <n v="26000"/>
    <n v="0"/>
    <x v="2"/>
    <x v="0"/>
    <x v="0"/>
    <n v="1483088400"/>
    <n v="1481324760"/>
    <x v="0"/>
    <n v="0"/>
    <x v="1"/>
    <x v="3"/>
    <x v="50"/>
    <n v="0"/>
    <x v="0"/>
    <x v="3"/>
  </r>
  <r>
    <n v="239"/>
    <s v="Filthy - Short Film"/>
    <x v="238"/>
    <n v="1000"/>
    <n v="250"/>
    <x v="2"/>
    <x v="2"/>
    <x v="2"/>
    <n v="1446984000"/>
    <n v="1445308730"/>
    <x v="0"/>
    <n v="5"/>
    <x v="1"/>
    <x v="3"/>
    <x v="78"/>
    <n v="50"/>
    <x v="0"/>
    <x v="3"/>
  </r>
  <r>
    <n v="240"/>
    <s v="Hackers in Uganda: A Documentary"/>
    <x v="239"/>
    <n v="15000"/>
    <n v="16145.12"/>
    <x v="0"/>
    <x v="0"/>
    <x v="0"/>
    <n v="1367773211"/>
    <n v="1363885211"/>
    <x v="1"/>
    <n v="137"/>
    <x v="0"/>
    <x v="4"/>
    <x v="29"/>
    <n v="117.85"/>
    <x v="0"/>
    <x v="4"/>
  </r>
  <r>
    <n v="241"/>
    <s v="&quot;LESLIE&quot;"/>
    <x v="240"/>
    <n v="36400"/>
    <n v="41000"/>
    <x v="0"/>
    <x v="0"/>
    <x v="0"/>
    <n v="1419180304"/>
    <n v="1415292304"/>
    <x v="1"/>
    <n v="376"/>
    <x v="0"/>
    <x v="4"/>
    <x v="40"/>
    <n v="109.04"/>
    <x v="0"/>
    <x v="4"/>
  </r>
  <r>
    <n v="242"/>
    <s v="Hardwater"/>
    <x v="241"/>
    <n v="13000"/>
    <n v="14750"/>
    <x v="0"/>
    <x v="0"/>
    <x v="0"/>
    <n v="1324381790"/>
    <n v="1321357790"/>
    <x v="1"/>
    <n v="202"/>
    <x v="0"/>
    <x v="4"/>
    <x v="40"/>
    <n v="73.02"/>
    <x v="0"/>
    <x v="4"/>
  </r>
  <r>
    <n v="243"/>
    <s v="Following Boruch"/>
    <x v="242"/>
    <n v="25000"/>
    <n v="25648"/>
    <x v="0"/>
    <x v="0"/>
    <x v="0"/>
    <n v="1393031304"/>
    <n v="1390439304"/>
    <x v="1"/>
    <n v="328"/>
    <x v="0"/>
    <x v="4"/>
    <x v="33"/>
    <n v="78.2"/>
    <x v="0"/>
    <x v="4"/>
  </r>
  <r>
    <n v="244"/>
    <d v="2008-11-04T00:00:00"/>
    <x v="243"/>
    <n v="3500"/>
    <n v="3981.5"/>
    <x v="0"/>
    <x v="0"/>
    <x v="0"/>
    <n v="1268723160"/>
    <n v="1265269559"/>
    <x v="1"/>
    <n v="84"/>
    <x v="0"/>
    <x v="4"/>
    <x v="35"/>
    <n v="47.4"/>
    <x v="0"/>
    <x v="4"/>
  </r>
  <r>
    <n v="245"/>
    <s v="We Lived Alone: The Connie Converse Documentary"/>
    <x v="244"/>
    <n v="5000"/>
    <n v="5186"/>
    <x v="0"/>
    <x v="0"/>
    <x v="0"/>
    <n v="1345079785"/>
    <n v="1342487785"/>
    <x v="1"/>
    <n v="96"/>
    <x v="0"/>
    <x v="4"/>
    <x v="3"/>
    <n v="54.02"/>
    <x v="0"/>
    <x v="4"/>
  </r>
  <r>
    <n v="246"/>
    <s v="LEAVING ATLANTA THE FILM"/>
    <x v="245"/>
    <n v="5000"/>
    <n v="15273"/>
    <x v="0"/>
    <x v="0"/>
    <x v="0"/>
    <n v="1292665405"/>
    <n v="1288341805"/>
    <x v="1"/>
    <n v="223"/>
    <x v="0"/>
    <x v="4"/>
    <x v="83"/>
    <n v="68.489999999999995"/>
    <x v="0"/>
    <x v="4"/>
  </r>
  <r>
    <n v="247"/>
    <s v="Deja-Vu: Dissecting Memory on Camera"/>
    <x v="246"/>
    <n v="5000"/>
    <n v="6705"/>
    <x v="0"/>
    <x v="0"/>
    <x v="0"/>
    <n v="1287200340"/>
    <n v="1284042614"/>
    <x v="1"/>
    <n v="62"/>
    <x v="0"/>
    <x v="4"/>
    <x v="84"/>
    <n v="108.15"/>
    <x v="0"/>
    <x v="4"/>
  </r>
  <r>
    <n v="248"/>
    <s v="Far Out Isn't Far Enough: The Tomi Ungerer Story"/>
    <x v="247"/>
    <n v="85000"/>
    <n v="86133"/>
    <x v="0"/>
    <x v="0"/>
    <x v="0"/>
    <n v="1325961309"/>
    <n v="1322073309"/>
    <x v="1"/>
    <n v="146"/>
    <x v="0"/>
    <x v="4"/>
    <x v="7"/>
    <n v="589.95000000000005"/>
    <x v="0"/>
    <x v="4"/>
  </r>
  <r>
    <n v="249"/>
    <s v="Bee the Change National Campaign - Vanishing of the Bees documentary"/>
    <x v="248"/>
    <n v="10000"/>
    <n v="11292"/>
    <x v="0"/>
    <x v="0"/>
    <x v="0"/>
    <n v="1282498800"/>
    <n v="1275603020"/>
    <x v="1"/>
    <n v="235"/>
    <x v="0"/>
    <x v="4"/>
    <x v="40"/>
    <n v="48.05"/>
    <x v="0"/>
    <x v="4"/>
  </r>
  <r>
    <n v="250"/>
    <s v="BOONE- THE DOCUMENTARY"/>
    <x v="249"/>
    <n v="30000"/>
    <n v="31675"/>
    <x v="0"/>
    <x v="0"/>
    <x v="0"/>
    <n v="1370525691"/>
    <n v="1367933691"/>
    <x v="1"/>
    <n v="437"/>
    <x v="0"/>
    <x v="4"/>
    <x v="6"/>
    <n v="72.48"/>
    <x v="0"/>
    <x v="4"/>
  </r>
  <r>
    <n v="251"/>
    <s v="The Way Back to Yarasquin: A Coffee Pilgrimage"/>
    <x v="250"/>
    <n v="3500"/>
    <n v="4395"/>
    <x v="0"/>
    <x v="0"/>
    <x v="0"/>
    <n v="1337194800"/>
    <n v="1334429646"/>
    <x v="1"/>
    <n v="77"/>
    <x v="0"/>
    <x v="4"/>
    <x v="9"/>
    <n v="57.08"/>
    <x v="0"/>
    <x v="4"/>
  </r>
  <r>
    <n v="252"/>
    <s v="Good Grief: Making CARTOON COLLEGE - a documentary about comics"/>
    <x v="251"/>
    <n v="5000"/>
    <n v="9228"/>
    <x v="0"/>
    <x v="0"/>
    <x v="0"/>
    <n v="1275364740"/>
    <n v="1269878058"/>
    <x v="1"/>
    <n v="108"/>
    <x v="0"/>
    <x v="4"/>
    <x v="85"/>
    <n v="85.44"/>
    <x v="0"/>
    <x v="4"/>
  </r>
  <r>
    <n v="253"/>
    <s v="Leon Claxton's HARLEM IN HAVANA"/>
    <x v="252"/>
    <n v="1500"/>
    <n v="1511"/>
    <x v="0"/>
    <x v="0"/>
    <x v="0"/>
    <n v="1329320235"/>
    <n v="1326728235"/>
    <x v="1"/>
    <n v="7"/>
    <x v="0"/>
    <x v="4"/>
    <x v="7"/>
    <n v="215.86"/>
    <x v="0"/>
    <x v="4"/>
  </r>
  <r>
    <n v="254"/>
    <s v="&quot;I Clown You&quot; Documentary"/>
    <x v="253"/>
    <n v="24000"/>
    <n v="28067.34"/>
    <x v="0"/>
    <x v="0"/>
    <x v="0"/>
    <n v="1445047200"/>
    <n v="1442443910"/>
    <x v="1"/>
    <n v="314"/>
    <x v="0"/>
    <x v="4"/>
    <x v="16"/>
    <n v="89.39"/>
    <x v="0"/>
    <x v="4"/>
  </r>
  <r>
    <n v="255"/>
    <s v="xoxosms: a documentary about love in the 21st century"/>
    <x v="254"/>
    <n v="8000"/>
    <n v="8538.66"/>
    <x v="0"/>
    <x v="0"/>
    <x v="0"/>
    <n v="1300275482"/>
    <n v="1297687082"/>
    <x v="1"/>
    <n v="188"/>
    <x v="0"/>
    <x v="4"/>
    <x v="13"/>
    <n v="45.42"/>
    <x v="0"/>
    <x v="4"/>
  </r>
  <r>
    <n v="256"/>
    <s v="POW WOW: Share the arts community of Hawaii"/>
    <x v="255"/>
    <n v="13000"/>
    <n v="18083"/>
    <x v="0"/>
    <x v="0"/>
    <x v="0"/>
    <n v="1363458467"/>
    <n v="1360866467"/>
    <x v="1"/>
    <n v="275"/>
    <x v="0"/>
    <x v="4"/>
    <x v="86"/>
    <n v="65.760000000000005"/>
    <x v="0"/>
    <x v="4"/>
  </r>
  <r>
    <n v="257"/>
    <s v="Mother to Earth - A Documentary about Earthbound Beginnings"/>
    <x v="256"/>
    <n v="35000"/>
    <n v="37354.269999999997"/>
    <x v="0"/>
    <x v="0"/>
    <x v="0"/>
    <n v="1463670162"/>
    <n v="1461078162"/>
    <x v="1"/>
    <n v="560"/>
    <x v="0"/>
    <x v="4"/>
    <x v="13"/>
    <n v="66.7"/>
    <x v="0"/>
    <x v="4"/>
  </r>
  <r>
    <n v="258"/>
    <s v="HOW TO START A REVOLUTION a new documentary film"/>
    <x v="257"/>
    <n v="30000"/>
    <n v="57342"/>
    <x v="0"/>
    <x v="0"/>
    <x v="0"/>
    <n v="1308359666"/>
    <n v="1305767666"/>
    <x v="1"/>
    <n v="688"/>
    <x v="0"/>
    <x v="4"/>
    <x v="87"/>
    <n v="83.35"/>
    <x v="0"/>
    <x v="4"/>
  </r>
  <r>
    <n v="259"/>
    <s v="The Colossus Of Destiny - A Melvins Tale"/>
    <x v="258"/>
    <n v="75000"/>
    <n v="98953.42"/>
    <x v="0"/>
    <x v="0"/>
    <x v="0"/>
    <n v="1428514969"/>
    <n v="1425922969"/>
    <x v="1"/>
    <n v="942"/>
    <x v="0"/>
    <x v="4"/>
    <x v="88"/>
    <n v="105.05"/>
    <x v="0"/>
    <x v="4"/>
  </r>
  <r>
    <n v="260"/>
    <s v="Escaramuza: Riding from the Heart (a feature documentary)"/>
    <x v="259"/>
    <n v="10000"/>
    <n v="10640"/>
    <x v="0"/>
    <x v="0"/>
    <x v="0"/>
    <n v="1279360740"/>
    <n v="1275415679"/>
    <x v="1"/>
    <n v="88"/>
    <x v="0"/>
    <x v="4"/>
    <x v="6"/>
    <n v="120.91"/>
    <x v="0"/>
    <x v="4"/>
  </r>
  <r>
    <n v="261"/>
    <s v="Empires: The Film"/>
    <x v="260"/>
    <n v="20000"/>
    <n v="21480"/>
    <x v="0"/>
    <x v="0"/>
    <x v="0"/>
    <n v="1339080900"/>
    <n v="1334783704"/>
    <x v="1"/>
    <n v="220"/>
    <x v="0"/>
    <x v="4"/>
    <x v="13"/>
    <n v="97.64"/>
    <x v="0"/>
    <x v="4"/>
  </r>
  <r>
    <n v="262"/>
    <s v="The Last Cosmonaut"/>
    <x v="261"/>
    <n v="2500"/>
    <n v="6000"/>
    <x v="0"/>
    <x v="0"/>
    <x v="0"/>
    <n v="1298699828"/>
    <n v="1294811828"/>
    <x v="1"/>
    <n v="145"/>
    <x v="0"/>
    <x v="4"/>
    <x v="89"/>
    <n v="41.38"/>
    <x v="0"/>
    <x v="4"/>
  </r>
  <r>
    <n v="263"/>
    <s v="AMERICAN WINTER: A Documentary Film"/>
    <x v="262"/>
    <n v="25000"/>
    <n v="29520.27"/>
    <x v="0"/>
    <x v="0"/>
    <x v="0"/>
    <n v="1348786494"/>
    <n v="1346194494"/>
    <x v="1"/>
    <n v="963"/>
    <x v="0"/>
    <x v="4"/>
    <x v="90"/>
    <n v="30.65"/>
    <x v="0"/>
    <x v="4"/>
  </r>
  <r>
    <n v="264"/>
    <s v="A Moment in Her Story,  1970s Boston Women's Movement"/>
    <x v="263"/>
    <n v="5000"/>
    <n v="5910"/>
    <x v="0"/>
    <x v="0"/>
    <x v="0"/>
    <n v="1336747995"/>
    <n v="1334155995"/>
    <x v="1"/>
    <n v="91"/>
    <x v="0"/>
    <x v="4"/>
    <x v="90"/>
    <n v="64.95"/>
    <x v="0"/>
    <x v="4"/>
  </r>
  <r>
    <n v="265"/>
    <s v="The Garden Summer"/>
    <x v="264"/>
    <n v="5000"/>
    <n v="5555"/>
    <x v="0"/>
    <x v="0"/>
    <x v="0"/>
    <n v="1273522560"/>
    <n v="1269928430"/>
    <x v="1"/>
    <n v="58"/>
    <x v="0"/>
    <x v="4"/>
    <x v="38"/>
    <n v="95.78"/>
    <x v="0"/>
    <x v="4"/>
  </r>
  <r>
    <n v="266"/>
    <s v="The Eventful Life of Al Hawkes"/>
    <x v="265"/>
    <n v="1000"/>
    <n v="1455"/>
    <x v="0"/>
    <x v="0"/>
    <x v="0"/>
    <n v="1271994660"/>
    <n v="1264565507"/>
    <x v="1"/>
    <n v="36"/>
    <x v="0"/>
    <x v="4"/>
    <x v="91"/>
    <n v="40.42"/>
    <x v="0"/>
    <x v="4"/>
  </r>
  <r>
    <n v="267"/>
    <s v="Uncharted Amazon"/>
    <x v="266"/>
    <n v="9850"/>
    <n v="12965.44"/>
    <x v="0"/>
    <x v="1"/>
    <x v="1"/>
    <n v="1403693499"/>
    <n v="1401101499"/>
    <x v="1"/>
    <n v="165"/>
    <x v="0"/>
    <x v="4"/>
    <x v="88"/>
    <n v="78.58"/>
    <x v="0"/>
    <x v="4"/>
  </r>
  <r>
    <n v="268"/>
    <s v="La Tierra de los Adioses"/>
    <x v="267"/>
    <n v="5000"/>
    <n v="5570"/>
    <x v="0"/>
    <x v="0"/>
    <x v="0"/>
    <n v="1320640778"/>
    <n v="1316749178"/>
    <x v="1"/>
    <n v="111"/>
    <x v="0"/>
    <x v="4"/>
    <x v="38"/>
    <n v="50.18"/>
    <x v="0"/>
    <x v="4"/>
  </r>
  <r>
    <n v="269"/>
    <s v="Islam and the Future of Tolerance: The Movie"/>
    <x v="268"/>
    <n v="100000"/>
    <n v="147233.76999999999"/>
    <x v="0"/>
    <x v="2"/>
    <x v="2"/>
    <n v="1487738622"/>
    <n v="1485146622"/>
    <x v="1"/>
    <n v="1596"/>
    <x v="0"/>
    <x v="4"/>
    <x v="92"/>
    <n v="92.25"/>
    <x v="0"/>
    <x v="4"/>
  </r>
  <r>
    <n v="270"/>
    <s v="rock on: inside the archive of an unlikely rock photographer"/>
    <x v="269"/>
    <n v="2300"/>
    <n v="3510"/>
    <x v="0"/>
    <x v="0"/>
    <x v="0"/>
    <n v="1306296000"/>
    <n v="1301950070"/>
    <x v="1"/>
    <n v="61"/>
    <x v="0"/>
    <x v="4"/>
    <x v="42"/>
    <n v="57.54"/>
    <x v="0"/>
    <x v="4"/>
  </r>
  <r>
    <n v="271"/>
    <s v="The Mathare Project"/>
    <x v="270"/>
    <n v="30000"/>
    <n v="31404"/>
    <x v="0"/>
    <x v="0"/>
    <x v="0"/>
    <n v="1388649600"/>
    <n v="1386123861"/>
    <x v="1"/>
    <n v="287"/>
    <x v="0"/>
    <x v="4"/>
    <x v="2"/>
    <n v="109.42"/>
    <x v="0"/>
    <x v="4"/>
  </r>
  <r>
    <n v="272"/>
    <s v="Do It Again... Promoting the Film About My Irrational Quest to Reunite the Kinks"/>
    <x v="271"/>
    <n v="3000"/>
    <n v="5323.01"/>
    <x v="0"/>
    <x v="0"/>
    <x v="0"/>
    <n v="1272480540"/>
    <n v="1267220191"/>
    <x v="1"/>
    <n v="65"/>
    <x v="0"/>
    <x v="4"/>
    <x v="93"/>
    <n v="81.89"/>
    <x v="0"/>
    <x v="4"/>
  </r>
  <r>
    <n v="273"/>
    <s v="The Man Who Ate New Orleans (and rebuilt it too!)"/>
    <x v="272"/>
    <n v="5000"/>
    <n v="5388.79"/>
    <x v="0"/>
    <x v="0"/>
    <x v="0"/>
    <n v="1309694266"/>
    <n v="1307102266"/>
    <x v="1"/>
    <n v="118"/>
    <x v="0"/>
    <x v="4"/>
    <x v="29"/>
    <n v="45.67"/>
    <x v="0"/>
    <x v="4"/>
  </r>
  <r>
    <n v="274"/>
    <s v="In Search of Nabad (Documentary Film)"/>
    <x v="273"/>
    <n v="4000"/>
    <n v="6240"/>
    <x v="0"/>
    <x v="0"/>
    <x v="0"/>
    <n v="1333609140"/>
    <n v="1330638829"/>
    <x v="1"/>
    <n v="113"/>
    <x v="0"/>
    <x v="4"/>
    <x v="94"/>
    <n v="55.22"/>
    <x v="0"/>
    <x v="4"/>
  </r>
  <r>
    <n v="275"/>
    <s v="Finding the Funk"/>
    <x v="274"/>
    <n v="20000"/>
    <n v="21679"/>
    <x v="0"/>
    <x v="0"/>
    <x v="0"/>
    <n v="1352511966"/>
    <n v="1349916366"/>
    <x v="1"/>
    <n v="332"/>
    <x v="0"/>
    <x v="4"/>
    <x v="29"/>
    <n v="65.3"/>
    <x v="0"/>
    <x v="4"/>
  </r>
  <r>
    <n v="276"/>
    <s v="Abalimi"/>
    <x v="275"/>
    <n v="4000"/>
    <n v="5904"/>
    <x v="0"/>
    <x v="0"/>
    <x v="0"/>
    <n v="1335574674"/>
    <n v="1330394274"/>
    <x v="1"/>
    <n v="62"/>
    <x v="0"/>
    <x v="4"/>
    <x v="34"/>
    <n v="95.23"/>
    <x v="0"/>
    <x v="4"/>
  </r>
  <r>
    <n v="277"/>
    <s v="Pressing On: The Letterpress Film"/>
    <x v="276"/>
    <n v="65000"/>
    <n v="71748"/>
    <x v="0"/>
    <x v="0"/>
    <x v="0"/>
    <n v="1432416219"/>
    <n v="1429824219"/>
    <x v="1"/>
    <n v="951"/>
    <x v="0"/>
    <x v="4"/>
    <x v="5"/>
    <n v="75.44"/>
    <x v="0"/>
    <x v="4"/>
  </r>
  <r>
    <n v="278"/>
    <s v="The Babushkas of Chernobyl"/>
    <x v="277"/>
    <n v="27000"/>
    <n v="40594"/>
    <x v="0"/>
    <x v="0"/>
    <x v="0"/>
    <n v="1350003539"/>
    <n v="1347411539"/>
    <x v="1"/>
    <n v="415"/>
    <x v="0"/>
    <x v="4"/>
    <x v="95"/>
    <n v="97.82"/>
    <x v="0"/>
    <x v="4"/>
  </r>
  <r>
    <n v="279"/>
    <s v="Instructions on Parting"/>
    <x v="278"/>
    <n v="17000"/>
    <n v="26744.11"/>
    <x v="0"/>
    <x v="0"/>
    <x v="0"/>
    <n v="1488160860"/>
    <n v="1485237096"/>
    <x v="1"/>
    <n v="305"/>
    <x v="0"/>
    <x v="4"/>
    <x v="96"/>
    <n v="87.69"/>
    <x v="0"/>
    <x v="4"/>
  </r>
  <r>
    <n v="280"/>
    <s v="Korengal Theatrical Release"/>
    <x v="279"/>
    <n v="75000"/>
    <n v="117108"/>
    <x v="0"/>
    <x v="0"/>
    <x v="0"/>
    <n v="1401459035"/>
    <n v="1397571035"/>
    <x v="1"/>
    <n v="2139"/>
    <x v="0"/>
    <x v="4"/>
    <x v="94"/>
    <n v="54.75"/>
    <x v="0"/>
    <x v="4"/>
  </r>
  <r>
    <n v="281"/>
    <s v="Do It Again: One Man's Quest to Reunite the Kinks"/>
    <x v="280"/>
    <n v="5500"/>
    <n v="6632.32"/>
    <x v="0"/>
    <x v="0"/>
    <x v="0"/>
    <n v="1249932360"/>
    <n v="1242532513"/>
    <x v="1"/>
    <n v="79"/>
    <x v="0"/>
    <x v="4"/>
    <x v="10"/>
    <n v="83.95"/>
    <x v="0"/>
    <x v="4"/>
  </r>
  <r>
    <n v="282"/>
    <s v="Greenlight the PATROL BASE JAKER Movie"/>
    <x v="281"/>
    <n v="45000"/>
    <n v="45535"/>
    <x v="0"/>
    <x v="0"/>
    <x v="0"/>
    <n v="1266876000"/>
    <n v="1263679492"/>
    <x v="1"/>
    <n v="179"/>
    <x v="0"/>
    <x v="4"/>
    <x v="7"/>
    <n v="254.39"/>
    <x v="0"/>
    <x v="4"/>
  </r>
  <r>
    <n v="283"/>
    <s v="SOLE SURVIVOR"/>
    <x v="282"/>
    <n v="18000"/>
    <n v="20569.05"/>
    <x v="0"/>
    <x v="0"/>
    <x v="0"/>
    <n v="1306904340"/>
    <n v="1305219744"/>
    <x v="1"/>
    <n v="202"/>
    <x v="0"/>
    <x v="4"/>
    <x v="35"/>
    <n v="101.83"/>
    <x v="0"/>
    <x v="4"/>
  </r>
  <r>
    <n v="284"/>
    <s v="Wisconsin Rising"/>
    <x v="283"/>
    <n v="40000"/>
    <n v="41850.46"/>
    <x v="0"/>
    <x v="0"/>
    <x v="0"/>
    <n v="1327167780"/>
    <n v="1325007780"/>
    <x v="1"/>
    <n v="760"/>
    <x v="0"/>
    <x v="4"/>
    <x v="2"/>
    <n v="55.07"/>
    <x v="0"/>
    <x v="4"/>
  </r>
  <r>
    <n v="285"/>
    <s v="The Phantom Tollbooth: Beyond Expectations - Final Push"/>
    <x v="284"/>
    <n v="14000"/>
    <n v="32035.51"/>
    <x v="0"/>
    <x v="0"/>
    <x v="0"/>
    <n v="1379614128"/>
    <n v="1377022128"/>
    <x v="1"/>
    <n v="563"/>
    <x v="0"/>
    <x v="4"/>
    <x v="97"/>
    <n v="56.9"/>
    <x v="0"/>
    <x v="4"/>
  </r>
  <r>
    <n v="286"/>
    <s v="George Tice: Seeing Beyond the Moment"/>
    <x v="285"/>
    <n v="15000"/>
    <n v="16373"/>
    <x v="0"/>
    <x v="0"/>
    <x v="0"/>
    <n v="1364236524"/>
    <n v="1360352124"/>
    <x v="1"/>
    <n v="135"/>
    <x v="0"/>
    <x v="4"/>
    <x v="15"/>
    <n v="121.28"/>
    <x v="0"/>
    <x v="4"/>
  </r>
  <r>
    <n v="287"/>
    <s v="In Country: A Documentary Film (POSTPRODUCTION)"/>
    <x v="286"/>
    <n v="15000"/>
    <n v="26445"/>
    <x v="0"/>
    <x v="0"/>
    <x v="0"/>
    <n v="1351828800"/>
    <n v="1349160018"/>
    <x v="1"/>
    <n v="290"/>
    <x v="0"/>
    <x v="4"/>
    <x v="98"/>
    <n v="91.19"/>
    <x v="0"/>
    <x v="4"/>
  </r>
  <r>
    <n v="288"/>
    <s v="Oxyana - A Feature Documentary Directed by Sean Dunne"/>
    <x v="287"/>
    <n v="50000"/>
    <n v="51605.31"/>
    <x v="0"/>
    <x v="0"/>
    <x v="0"/>
    <n v="1340683393"/>
    <n v="1337659393"/>
    <x v="1"/>
    <n v="447"/>
    <x v="0"/>
    <x v="4"/>
    <x v="33"/>
    <n v="115.45"/>
    <x v="0"/>
    <x v="4"/>
  </r>
  <r>
    <n v="289"/>
    <s v="Audience Unlock: &quot;The UK Gold&quot;"/>
    <x v="288"/>
    <n v="15000"/>
    <n v="15723"/>
    <x v="0"/>
    <x v="1"/>
    <x v="1"/>
    <n v="1383389834"/>
    <n v="1380797834"/>
    <x v="1"/>
    <n v="232"/>
    <x v="0"/>
    <x v="4"/>
    <x v="2"/>
    <n v="67.77"/>
    <x v="0"/>
    <x v="4"/>
  </r>
  <r>
    <n v="290"/>
    <s v="INTOTHEWOODS.TV â€“ Music Media from the Pacific Northwest"/>
    <x v="289"/>
    <n v="4500"/>
    <n v="4800.8"/>
    <x v="0"/>
    <x v="0"/>
    <x v="0"/>
    <n v="1296633540"/>
    <n v="1292316697"/>
    <x v="1"/>
    <n v="168"/>
    <x v="0"/>
    <x v="4"/>
    <x v="13"/>
    <n v="28.58"/>
    <x v="0"/>
    <x v="4"/>
  </r>
  <r>
    <n v="291"/>
    <s v="Zoe Goes Running - The Film: Running The Tour De France"/>
    <x v="290"/>
    <n v="5000"/>
    <n v="6001"/>
    <x v="0"/>
    <x v="0"/>
    <x v="0"/>
    <n v="1367366460"/>
    <n v="1365791246"/>
    <x v="1"/>
    <n v="128"/>
    <x v="0"/>
    <x v="4"/>
    <x v="28"/>
    <n v="46.88"/>
    <x v="0"/>
    <x v="4"/>
  </r>
  <r>
    <n v="292"/>
    <s v="The Undocumented"/>
    <x v="291"/>
    <n v="75000"/>
    <n v="76130.2"/>
    <x v="0"/>
    <x v="0"/>
    <x v="0"/>
    <n v="1319860740"/>
    <n v="1317064599"/>
    <x v="1"/>
    <n v="493"/>
    <x v="0"/>
    <x v="4"/>
    <x v="21"/>
    <n v="154.41999999999999"/>
    <x v="0"/>
    <x v="4"/>
  </r>
  <r>
    <n v="293"/>
    <s v="NELL SHIPMAN:GIRL FROM GOD'S COUNTRY FILM"/>
    <x v="292"/>
    <n v="26000"/>
    <n v="26360"/>
    <x v="0"/>
    <x v="0"/>
    <x v="0"/>
    <n v="1398009714"/>
    <n v="1395417714"/>
    <x v="1"/>
    <n v="131"/>
    <x v="0"/>
    <x v="4"/>
    <x v="7"/>
    <n v="201.22"/>
    <x v="0"/>
    <x v="4"/>
  </r>
  <r>
    <n v="294"/>
    <s v="Spectacular Movements documentary film"/>
    <x v="293"/>
    <n v="5000"/>
    <n v="5000"/>
    <x v="0"/>
    <x v="0"/>
    <x v="0"/>
    <n v="1279555200"/>
    <n v="1276480894"/>
    <x v="1"/>
    <n v="50"/>
    <x v="0"/>
    <x v="4"/>
    <x v="8"/>
    <n v="100"/>
    <x v="0"/>
    <x v="4"/>
  </r>
  <r>
    <n v="295"/>
    <s v="Rocky Horror Saved My Life - A Fan Documentary"/>
    <x v="294"/>
    <n v="50000"/>
    <n v="66554.559999999998"/>
    <x v="0"/>
    <x v="0"/>
    <x v="0"/>
    <n v="1383264000"/>
    <n v="1378080409"/>
    <x v="1"/>
    <n v="665"/>
    <x v="0"/>
    <x v="4"/>
    <x v="18"/>
    <n v="100.08"/>
    <x v="0"/>
    <x v="4"/>
  </r>
  <r>
    <n v="296"/>
    <s v="Bel Borba Is Here!"/>
    <x v="295"/>
    <n v="25000"/>
    <n v="29681.55"/>
    <x v="0"/>
    <x v="0"/>
    <x v="0"/>
    <n v="1347017083"/>
    <n v="1344857083"/>
    <x v="1"/>
    <n v="129"/>
    <x v="0"/>
    <x v="4"/>
    <x v="17"/>
    <n v="230.09"/>
    <x v="0"/>
    <x v="4"/>
  </r>
  <r>
    <n v="297"/>
    <s v="Who Owns Yoga?"/>
    <x v="296"/>
    <n v="20000"/>
    <n v="20128"/>
    <x v="0"/>
    <x v="0"/>
    <x v="0"/>
    <n v="1430452740"/>
    <n v="1427390901"/>
    <x v="1"/>
    <n v="142"/>
    <x v="0"/>
    <x v="4"/>
    <x v="7"/>
    <n v="141.75"/>
    <x v="0"/>
    <x v="4"/>
  </r>
  <r>
    <n v="298"/>
    <s v="DisHonesty - A Documentary Feature Film"/>
    <x v="297"/>
    <n v="126000"/>
    <n v="137254.84"/>
    <x v="0"/>
    <x v="0"/>
    <x v="0"/>
    <n v="1399669200"/>
    <n v="1394536048"/>
    <x v="1"/>
    <n v="2436"/>
    <x v="0"/>
    <x v="4"/>
    <x v="15"/>
    <n v="56.34"/>
    <x v="0"/>
    <x v="4"/>
  </r>
  <r>
    <n v="299"/>
    <s v="ReMade: The Rebirth of the Maker Movement"/>
    <x v="298"/>
    <n v="10000"/>
    <n v="17895.25"/>
    <x v="0"/>
    <x v="0"/>
    <x v="0"/>
    <n v="1289975060"/>
    <n v="1287379460"/>
    <x v="1"/>
    <n v="244"/>
    <x v="0"/>
    <x v="4"/>
    <x v="99"/>
    <n v="73.34"/>
    <x v="0"/>
    <x v="4"/>
  </r>
  <r>
    <n v="300"/>
    <s v="The Bus "/>
    <x v="299"/>
    <n v="25000"/>
    <n v="25430.66"/>
    <x v="0"/>
    <x v="0"/>
    <x v="0"/>
    <n v="1303686138"/>
    <n v="1301007738"/>
    <x v="1"/>
    <n v="298"/>
    <x v="0"/>
    <x v="4"/>
    <x v="21"/>
    <n v="85.34"/>
    <x v="0"/>
    <x v="4"/>
  </r>
  <r>
    <n v="301"/>
    <s v="WORLD FAIR"/>
    <x v="300"/>
    <n v="13000"/>
    <n v="15435.55"/>
    <x v="0"/>
    <x v="0"/>
    <x v="0"/>
    <n v="1363711335"/>
    <n v="1360258935"/>
    <x v="1"/>
    <n v="251"/>
    <x v="0"/>
    <x v="4"/>
    <x v="17"/>
    <n v="61.5"/>
    <x v="0"/>
    <x v="4"/>
  </r>
  <r>
    <n v="302"/>
    <s v="(UN)CUT"/>
    <x v="301"/>
    <n v="10000"/>
    <n v="10046"/>
    <x v="0"/>
    <x v="0"/>
    <x v="0"/>
    <n v="1330115638"/>
    <n v="1327523638"/>
    <x v="1"/>
    <n v="108"/>
    <x v="0"/>
    <x v="4"/>
    <x v="8"/>
    <n v="93.02"/>
    <x v="0"/>
    <x v="4"/>
  </r>
  <r>
    <n v="303"/>
    <s v="The Forest for the Trees"/>
    <x v="302"/>
    <n v="3000"/>
    <n v="4124"/>
    <x v="0"/>
    <x v="0"/>
    <x v="0"/>
    <n v="1338601346"/>
    <n v="1336009346"/>
    <x v="1"/>
    <n v="82"/>
    <x v="0"/>
    <x v="4"/>
    <x v="0"/>
    <n v="50.29"/>
    <x v="0"/>
    <x v="4"/>
  </r>
  <r>
    <n v="304"/>
    <s v="Beyond Iconic: Distribution for film on Dennis Stock"/>
    <x v="303"/>
    <n v="3400"/>
    <n v="7876"/>
    <x v="0"/>
    <x v="0"/>
    <x v="0"/>
    <n v="1346464800"/>
    <n v="1343096197"/>
    <x v="1"/>
    <n v="74"/>
    <x v="0"/>
    <x v="4"/>
    <x v="100"/>
    <n v="106.43"/>
    <x v="0"/>
    <x v="4"/>
  </r>
  <r>
    <n v="305"/>
    <s v="My Friend Mott-ly"/>
    <x v="304"/>
    <n v="7500"/>
    <n v="9775"/>
    <x v="0"/>
    <x v="0"/>
    <x v="0"/>
    <n v="1331392049"/>
    <n v="1328800049"/>
    <x v="1"/>
    <n v="189"/>
    <x v="0"/>
    <x v="4"/>
    <x v="22"/>
    <n v="51.72"/>
    <x v="0"/>
    <x v="4"/>
  </r>
  <r>
    <n v="306"/>
    <s v="Escape/Artist: The Jason Escape Documentary"/>
    <x v="305"/>
    <n v="1000"/>
    <n v="2929"/>
    <x v="0"/>
    <x v="0"/>
    <x v="0"/>
    <n v="1363806333"/>
    <n v="1362081933"/>
    <x v="1"/>
    <n v="80"/>
    <x v="0"/>
    <x v="4"/>
    <x v="101"/>
    <n v="36.61"/>
    <x v="0"/>
    <x v="4"/>
  </r>
  <r>
    <n v="307"/>
    <s v="Grammar Revolution"/>
    <x v="306"/>
    <n v="22000"/>
    <n v="24490"/>
    <x v="0"/>
    <x v="0"/>
    <x v="0"/>
    <n v="1360276801"/>
    <n v="1357684801"/>
    <x v="1"/>
    <n v="576"/>
    <x v="0"/>
    <x v="4"/>
    <x v="38"/>
    <n v="42.52"/>
    <x v="0"/>
    <x v="4"/>
  </r>
  <r>
    <n v="308"/>
    <s v="Before Us - a Feature Length Documentary about Adoption"/>
    <x v="307"/>
    <n v="12000"/>
    <n v="12668"/>
    <x v="0"/>
    <x v="0"/>
    <x v="0"/>
    <n v="1299775210"/>
    <n v="1295887210"/>
    <x v="1"/>
    <n v="202"/>
    <x v="0"/>
    <x v="4"/>
    <x v="6"/>
    <n v="62.71"/>
    <x v="0"/>
    <x v="4"/>
  </r>
  <r>
    <n v="309"/>
    <s v="SOLE SURVIVOR FILM - Finishing Funds"/>
    <x v="308"/>
    <n v="18000"/>
    <n v="21410"/>
    <x v="0"/>
    <x v="0"/>
    <x v="0"/>
    <n v="1346695334"/>
    <n v="1344880934"/>
    <x v="1"/>
    <n v="238"/>
    <x v="0"/>
    <x v="4"/>
    <x v="17"/>
    <n v="89.96"/>
    <x v="0"/>
    <x v="4"/>
  </r>
  <r>
    <n v="310"/>
    <s v="Feels Like Coming Home Tour"/>
    <x v="309"/>
    <n v="1000"/>
    <n v="1041.29"/>
    <x v="0"/>
    <x v="0"/>
    <x v="0"/>
    <n v="1319076000"/>
    <n v="1317788623"/>
    <x v="1"/>
    <n v="36"/>
    <x v="0"/>
    <x v="4"/>
    <x v="3"/>
    <n v="28.92"/>
    <x v="0"/>
    <x v="4"/>
  </r>
  <r>
    <n v="311"/>
    <s v="The Sticking Place Interactive Documentary"/>
    <x v="310"/>
    <n v="20000"/>
    <n v="20820.330000000002"/>
    <x v="0"/>
    <x v="0"/>
    <x v="0"/>
    <n v="1325404740"/>
    <n v="1321852592"/>
    <x v="1"/>
    <n v="150"/>
    <x v="0"/>
    <x v="4"/>
    <x v="3"/>
    <n v="138.80000000000001"/>
    <x v="0"/>
    <x v="4"/>
  </r>
  <r>
    <n v="312"/>
    <s v="SparkTruck: stories from a cross-country maker journey"/>
    <x v="311"/>
    <n v="8000"/>
    <n v="8950"/>
    <x v="0"/>
    <x v="0"/>
    <x v="0"/>
    <n v="1365973432"/>
    <n v="1363381432"/>
    <x v="1"/>
    <n v="146"/>
    <x v="0"/>
    <x v="4"/>
    <x v="20"/>
    <n v="61.3"/>
    <x v="0"/>
    <x v="4"/>
  </r>
  <r>
    <n v="313"/>
    <s v="DEVIL MAY CARE"/>
    <x v="312"/>
    <n v="17000"/>
    <n v="17805"/>
    <x v="0"/>
    <x v="0"/>
    <x v="0"/>
    <n v="1281542340"/>
    <n v="1277702894"/>
    <x v="1"/>
    <n v="222"/>
    <x v="0"/>
    <x v="4"/>
    <x v="2"/>
    <n v="80.2"/>
    <x v="0"/>
    <x v="4"/>
  </r>
  <r>
    <n v="314"/>
    <s v="Making Mail: A Documentary"/>
    <x v="313"/>
    <n v="1000"/>
    <n v="3851.5"/>
    <x v="0"/>
    <x v="0"/>
    <x v="0"/>
    <n v="1362167988"/>
    <n v="1359575988"/>
    <x v="1"/>
    <n v="120"/>
    <x v="0"/>
    <x v="4"/>
    <x v="102"/>
    <n v="32.1"/>
    <x v="0"/>
    <x v="4"/>
  </r>
  <r>
    <n v="315"/>
    <s v="Arias With A Twist: The Docufantasy"/>
    <x v="314"/>
    <n v="25000"/>
    <n v="25312"/>
    <x v="0"/>
    <x v="0"/>
    <x v="0"/>
    <n v="1345660334"/>
    <n v="1343068334"/>
    <x v="1"/>
    <n v="126"/>
    <x v="0"/>
    <x v="4"/>
    <x v="7"/>
    <n v="200.89"/>
    <x v="0"/>
    <x v="4"/>
  </r>
  <r>
    <n v="316"/>
    <s v="THE SECRET TRIAL 5 - GRASSROOTS CROSS-CANADA TOUR"/>
    <x v="315"/>
    <n v="15000"/>
    <n v="17066"/>
    <x v="0"/>
    <x v="5"/>
    <x v="5"/>
    <n v="1418273940"/>
    <n v="1415398197"/>
    <x v="1"/>
    <n v="158"/>
    <x v="0"/>
    <x v="4"/>
    <x v="35"/>
    <n v="108.01"/>
    <x v="0"/>
    <x v="4"/>
  </r>
  <r>
    <n v="317"/>
    <s v="Good Men, Bad Men, and a Few Rowdy Ladies"/>
    <x v="316"/>
    <n v="30000"/>
    <n v="30241"/>
    <x v="0"/>
    <x v="0"/>
    <x v="0"/>
    <n v="1386778483"/>
    <n v="1384186483"/>
    <x v="1"/>
    <n v="316"/>
    <x v="0"/>
    <x v="4"/>
    <x v="7"/>
    <n v="95.7"/>
    <x v="0"/>
    <x v="4"/>
  </r>
  <r>
    <n v="318"/>
    <s v="Friend Request: Accepted"/>
    <x v="317"/>
    <n v="5000"/>
    <n v="14166"/>
    <x v="0"/>
    <x v="0"/>
    <x v="0"/>
    <n v="1364342151"/>
    <n v="1361753751"/>
    <x v="1"/>
    <n v="284"/>
    <x v="0"/>
    <x v="4"/>
    <x v="103"/>
    <n v="49.88"/>
    <x v="0"/>
    <x v="4"/>
  </r>
  <r>
    <n v="319"/>
    <s v="EDIBLE CITY - a movie in the making"/>
    <x v="318"/>
    <n v="5000"/>
    <n v="5634"/>
    <x v="0"/>
    <x v="0"/>
    <x v="0"/>
    <n v="1265097540"/>
    <n v="1257538029"/>
    <x v="1"/>
    <n v="51"/>
    <x v="0"/>
    <x v="4"/>
    <x v="40"/>
    <n v="110.47"/>
    <x v="0"/>
    <x v="4"/>
  </r>
  <r>
    <n v="320"/>
    <s v="FOREVER PURE: A team spiralling out of control. DOCUMENTARY"/>
    <x v="319"/>
    <n v="20000"/>
    <n v="21316"/>
    <x v="0"/>
    <x v="1"/>
    <x v="1"/>
    <n v="1450825200"/>
    <n v="1448284433"/>
    <x v="1"/>
    <n v="158"/>
    <x v="0"/>
    <x v="4"/>
    <x v="13"/>
    <n v="134.91"/>
    <x v="0"/>
    <x v="4"/>
  </r>
  <r>
    <n v="321"/>
    <s v="An Impossible Project"/>
    <x v="320"/>
    <n v="35000"/>
    <n v="35932"/>
    <x v="0"/>
    <x v="12"/>
    <x v="3"/>
    <n v="1478605386"/>
    <n v="1475577786"/>
    <x v="1"/>
    <n v="337"/>
    <x v="0"/>
    <x v="4"/>
    <x v="33"/>
    <n v="106.62"/>
    <x v="0"/>
    <x v="4"/>
  </r>
  <r>
    <n v="322"/>
    <s v="Last of the Big Tuskers"/>
    <x v="321"/>
    <n v="25000"/>
    <n v="26978"/>
    <x v="0"/>
    <x v="0"/>
    <x v="0"/>
    <n v="1463146848"/>
    <n v="1460554848"/>
    <x v="1"/>
    <n v="186"/>
    <x v="0"/>
    <x v="4"/>
    <x v="29"/>
    <n v="145.04"/>
    <x v="0"/>
    <x v="4"/>
  </r>
  <r>
    <n v="323"/>
    <s v="White Ravens: A feature-length documentary film"/>
    <x v="322"/>
    <n v="5400"/>
    <n v="6646"/>
    <x v="0"/>
    <x v="0"/>
    <x v="0"/>
    <n v="1482307140"/>
    <n v="1479886966"/>
    <x v="1"/>
    <n v="58"/>
    <x v="0"/>
    <x v="4"/>
    <x v="4"/>
    <n v="114.59"/>
    <x v="0"/>
    <x v="4"/>
  </r>
  <r>
    <n v="324"/>
    <s v="KEEP MOVING FORWARD - Documentary Film"/>
    <x v="323"/>
    <n v="8500"/>
    <n v="8636"/>
    <x v="0"/>
    <x v="0"/>
    <x v="0"/>
    <n v="1438441308"/>
    <n v="1435590108"/>
    <x v="1"/>
    <n v="82"/>
    <x v="0"/>
    <x v="4"/>
    <x v="21"/>
    <n v="105.32"/>
    <x v="0"/>
    <x v="4"/>
  </r>
  <r>
    <n v="325"/>
    <s v="NETIZENS - a documentary about women and online harassment"/>
    <x v="324"/>
    <n v="50000"/>
    <n v="52198"/>
    <x v="0"/>
    <x v="0"/>
    <x v="0"/>
    <n v="1482208233"/>
    <n v="1479184233"/>
    <x v="1"/>
    <n v="736"/>
    <x v="0"/>
    <x v="4"/>
    <x v="3"/>
    <n v="70.92"/>
    <x v="0"/>
    <x v="4"/>
  </r>
  <r>
    <n v="326"/>
    <s v="Love Letters for My Children - The Maggie Doyne Documentary."/>
    <x v="325"/>
    <n v="150000"/>
    <n v="169394.6"/>
    <x v="0"/>
    <x v="0"/>
    <x v="0"/>
    <n v="1489532220"/>
    <n v="1486625606"/>
    <x v="1"/>
    <n v="1151"/>
    <x v="0"/>
    <x v="4"/>
    <x v="40"/>
    <n v="147.16999999999999"/>
    <x v="0"/>
    <x v="4"/>
  </r>
  <r>
    <n v="327"/>
    <s v="Finding Beauty In the Rubble"/>
    <x v="326"/>
    <n v="4000"/>
    <n v="5456"/>
    <x v="0"/>
    <x v="0"/>
    <x v="0"/>
    <n v="1427011200"/>
    <n v="1424669929"/>
    <x v="1"/>
    <n v="34"/>
    <x v="0"/>
    <x v="4"/>
    <x v="104"/>
    <n v="160.47"/>
    <x v="0"/>
    <x v="4"/>
  </r>
  <r>
    <n v="328"/>
    <s v="Edgar Allan Poe: Buried Alive"/>
    <x v="327"/>
    <n v="75000"/>
    <n v="77710.8"/>
    <x v="0"/>
    <x v="0"/>
    <x v="0"/>
    <n v="1446350400"/>
    <n v="1443739388"/>
    <x v="1"/>
    <n v="498"/>
    <x v="0"/>
    <x v="4"/>
    <x v="3"/>
    <n v="156.05000000000001"/>
    <x v="0"/>
    <x v="4"/>
  </r>
  <r>
    <n v="329"/>
    <s v="Struggle &amp; Hope - Documentary Film Music Soundtrack"/>
    <x v="328"/>
    <n v="10000"/>
    <n v="10550"/>
    <x v="0"/>
    <x v="0"/>
    <x v="0"/>
    <n v="1446868800"/>
    <n v="1444821127"/>
    <x v="1"/>
    <n v="167"/>
    <x v="0"/>
    <x v="4"/>
    <x v="6"/>
    <n v="63.17"/>
    <x v="0"/>
    <x v="4"/>
  </r>
  <r>
    <n v="330"/>
    <s v="The Power of Place"/>
    <x v="329"/>
    <n v="35000"/>
    <n v="35640"/>
    <x v="0"/>
    <x v="0"/>
    <x v="0"/>
    <n v="1368763140"/>
    <n v="1366028563"/>
    <x v="1"/>
    <n v="340"/>
    <x v="0"/>
    <x v="4"/>
    <x v="21"/>
    <n v="104.82"/>
    <x v="0"/>
    <x v="4"/>
  </r>
  <r>
    <n v="331"/>
    <s v="Living On Soul: The Family Daptone"/>
    <x v="330"/>
    <n v="40000"/>
    <n v="42642"/>
    <x v="0"/>
    <x v="0"/>
    <x v="0"/>
    <n v="1466171834"/>
    <n v="1463493434"/>
    <x v="1"/>
    <n v="438"/>
    <x v="0"/>
    <x v="4"/>
    <x v="13"/>
    <n v="97.36"/>
    <x v="0"/>
    <x v="4"/>
  </r>
  <r>
    <n v="332"/>
    <s v="Changing of the Gods"/>
    <x v="331"/>
    <n v="100000"/>
    <n v="113015"/>
    <x v="0"/>
    <x v="0"/>
    <x v="0"/>
    <n v="1446019200"/>
    <n v="1442420377"/>
    <x v="1"/>
    <n v="555"/>
    <x v="0"/>
    <x v="4"/>
    <x v="40"/>
    <n v="203.63"/>
    <x v="0"/>
    <x v="4"/>
  </r>
  <r>
    <n v="333"/>
    <s v="CUBAN FOOD STORIES - A Feature Documentary"/>
    <x v="332"/>
    <n v="40000"/>
    <n v="50091"/>
    <x v="0"/>
    <x v="0"/>
    <x v="0"/>
    <n v="1460038591"/>
    <n v="1457450191"/>
    <x v="1"/>
    <n v="266"/>
    <x v="0"/>
    <x v="4"/>
    <x v="105"/>
    <n v="188.31"/>
    <x v="0"/>
    <x v="4"/>
  </r>
  <r>
    <n v="334"/>
    <s v="The Little Girl with the Big Voice"/>
    <x v="333"/>
    <n v="10000"/>
    <n v="10119"/>
    <x v="0"/>
    <x v="0"/>
    <x v="0"/>
    <n v="1431716400"/>
    <n v="1428423757"/>
    <x v="1"/>
    <n v="69"/>
    <x v="0"/>
    <x v="4"/>
    <x v="7"/>
    <n v="146.65"/>
    <x v="0"/>
    <x v="4"/>
  </r>
  <r>
    <n v="335"/>
    <s v="New Mo' Cut: David Peoples' lost film of Moe's Books"/>
    <x v="334"/>
    <n v="8500"/>
    <n v="8735"/>
    <x v="0"/>
    <x v="0"/>
    <x v="0"/>
    <n v="1431122400"/>
    <n v="1428428515"/>
    <x v="1"/>
    <n v="80"/>
    <x v="0"/>
    <x v="4"/>
    <x v="33"/>
    <n v="109.19"/>
    <x v="0"/>
    <x v="4"/>
  </r>
  <r>
    <n v="336"/>
    <s v="Celluloid Wizards in the Video Wasteland"/>
    <x v="335"/>
    <n v="25000"/>
    <n v="29209.78"/>
    <x v="0"/>
    <x v="0"/>
    <x v="0"/>
    <n v="1447427918"/>
    <n v="1444832318"/>
    <x v="1"/>
    <n v="493"/>
    <x v="0"/>
    <x v="4"/>
    <x v="16"/>
    <n v="59.25"/>
    <x v="0"/>
    <x v="4"/>
  </r>
  <r>
    <n v="337"/>
    <s v="Slingers - A Documentary about Small Town Beekeepers."/>
    <x v="336"/>
    <n v="3000"/>
    <n v="3035.05"/>
    <x v="0"/>
    <x v="0"/>
    <x v="0"/>
    <n v="1426298708"/>
    <n v="1423710308"/>
    <x v="1"/>
    <n v="31"/>
    <x v="0"/>
    <x v="4"/>
    <x v="7"/>
    <n v="97.9"/>
    <x v="0"/>
    <x v="4"/>
  </r>
  <r>
    <n v="338"/>
    <s v="Queer Genius"/>
    <x v="337"/>
    <n v="15000"/>
    <n v="16520.04"/>
    <x v="0"/>
    <x v="0"/>
    <x v="0"/>
    <n v="1472864400"/>
    <n v="1468001290"/>
    <x v="1"/>
    <n v="236"/>
    <x v="0"/>
    <x v="4"/>
    <x v="5"/>
    <n v="70"/>
    <x v="0"/>
    <x v="4"/>
  </r>
  <r>
    <n v="339"/>
    <s v="A Man, A Plan, A Palindrome (Feature)"/>
    <x v="338"/>
    <n v="6000"/>
    <n v="6485"/>
    <x v="0"/>
    <x v="0"/>
    <x v="0"/>
    <n v="1430331268"/>
    <n v="1427739268"/>
    <x v="1"/>
    <n v="89"/>
    <x v="0"/>
    <x v="4"/>
    <x v="29"/>
    <n v="72.87"/>
    <x v="0"/>
    <x v="4"/>
  </r>
  <r>
    <n v="340"/>
    <s v="Somaliland: The Abaarso Story"/>
    <x v="339"/>
    <n v="35000"/>
    <n v="43758"/>
    <x v="0"/>
    <x v="0"/>
    <x v="0"/>
    <n v="1489006800"/>
    <n v="1486397007"/>
    <x v="1"/>
    <n v="299"/>
    <x v="0"/>
    <x v="4"/>
    <x v="105"/>
    <n v="146.35"/>
    <x v="0"/>
    <x v="4"/>
  </r>
  <r>
    <n v="341"/>
    <s v="Video of Connections: A Mural"/>
    <x v="340"/>
    <n v="3500"/>
    <n v="3735"/>
    <x v="0"/>
    <x v="0"/>
    <x v="0"/>
    <n v="1412135940"/>
    <n v="1410555998"/>
    <x v="1"/>
    <n v="55"/>
    <x v="0"/>
    <x v="4"/>
    <x v="13"/>
    <n v="67.91"/>
    <x v="0"/>
    <x v="4"/>
  </r>
  <r>
    <n v="342"/>
    <s v="BREAKING A MONSTER a film about the band Unlocking The Truth"/>
    <x v="341"/>
    <n v="55000"/>
    <n v="55201.52"/>
    <x v="0"/>
    <x v="0"/>
    <x v="0"/>
    <n v="1461955465"/>
    <n v="1459363465"/>
    <x v="1"/>
    <n v="325"/>
    <x v="0"/>
    <x v="4"/>
    <x v="8"/>
    <n v="169.85"/>
    <x v="0"/>
    <x v="4"/>
  </r>
  <r>
    <n v="343"/>
    <s v="Royalty Free: The Music of Kevin MacLeod"/>
    <x v="342"/>
    <n v="30000"/>
    <n v="30608.59"/>
    <x v="0"/>
    <x v="0"/>
    <x v="0"/>
    <n v="1415934000"/>
    <n v="1413308545"/>
    <x v="1"/>
    <n v="524"/>
    <x v="0"/>
    <x v="4"/>
    <x v="21"/>
    <n v="58.41"/>
    <x v="0"/>
    <x v="4"/>
  </r>
  <r>
    <n v="344"/>
    <s v="AMONG WOLVES â€¢ Doc film about wild horses &amp; bikers"/>
    <x v="343"/>
    <n v="33500"/>
    <n v="34198"/>
    <x v="0"/>
    <x v="0"/>
    <x v="0"/>
    <n v="1433125200"/>
    <n v="1429312694"/>
    <x v="1"/>
    <n v="285"/>
    <x v="0"/>
    <x v="4"/>
    <x v="21"/>
    <n v="119.99"/>
    <x v="0"/>
    <x v="4"/>
  </r>
  <r>
    <n v="345"/>
    <s v="Red Wolf Revival: An Uncertain Tomorrow"/>
    <x v="344"/>
    <n v="14500"/>
    <n v="17875"/>
    <x v="0"/>
    <x v="0"/>
    <x v="0"/>
    <n v="1432161590"/>
    <n v="1429569590"/>
    <x v="1"/>
    <n v="179"/>
    <x v="0"/>
    <x v="4"/>
    <x v="4"/>
    <n v="99.86"/>
    <x v="0"/>
    <x v="4"/>
  </r>
  <r>
    <n v="346"/>
    <s v="THE ABILITY EXCHANGE - a documentary"/>
    <x v="345"/>
    <n v="10000"/>
    <n v="17028.88"/>
    <x v="0"/>
    <x v="0"/>
    <x v="0"/>
    <n v="1444824021"/>
    <n v="1442232021"/>
    <x v="1"/>
    <n v="188"/>
    <x v="0"/>
    <x v="4"/>
    <x v="106"/>
    <n v="90.58"/>
    <x v="0"/>
    <x v="4"/>
  </r>
  <r>
    <n v="347"/>
    <s v="&quot;Getting Naked: A Burlesque Story&quot;"/>
    <x v="346"/>
    <n v="40000"/>
    <n v="44636.2"/>
    <x v="0"/>
    <x v="0"/>
    <x v="0"/>
    <n v="1447505609"/>
    <n v="1444910009"/>
    <x v="1"/>
    <n v="379"/>
    <x v="0"/>
    <x v="4"/>
    <x v="20"/>
    <n v="117.77"/>
    <x v="0"/>
    <x v="4"/>
  </r>
  <r>
    <n v="348"/>
    <s v="Priced Out: Gentrification beyond black and white"/>
    <x v="347"/>
    <n v="10000"/>
    <n v="10300"/>
    <x v="0"/>
    <x v="0"/>
    <x v="0"/>
    <n v="1440165916"/>
    <n v="1437573916"/>
    <x v="1"/>
    <n v="119"/>
    <x v="0"/>
    <x v="4"/>
    <x v="33"/>
    <n v="86.55"/>
    <x v="0"/>
    <x v="4"/>
  </r>
  <r>
    <n v="349"/>
    <s v="Strangers To Peace: A Documentary"/>
    <x v="348"/>
    <n v="11260"/>
    <n v="12007.18"/>
    <x v="0"/>
    <x v="0"/>
    <x v="0"/>
    <n v="1487937508"/>
    <n v="1485345508"/>
    <x v="1"/>
    <n v="167"/>
    <x v="0"/>
    <x v="4"/>
    <x v="13"/>
    <n v="71.900000000000006"/>
    <x v="0"/>
    <x v="4"/>
  </r>
  <r>
    <n v="350"/>
    <s v="Mr. Chibbs (Documentary about NBA great Kenny Anderson)"/>
    <x v="349"/>
    <n v="25000"/>
    <n v="28690"/>
    <x v="0"/>
    <x v="0"/>
    <x v="0"/>
    <n v="1473566340"/>
    <n v="1470274509"/>
    <x v="1"/>
    <n v="221"/>
    <x v="0"/>
    <x v="4"/>
    <x v="41"/>
    <n v="129.82"/>
    <x v="0"/>
    <x v="4"/>
  </r>
  <r>
    <n v="351"/>
    <s v="YO GALGO â€œA documentary film about the Spanish sighthoundâ€"/>
    <x v="350"/>
    <n v="34000"/>
    <n v="43296"/>
    <x v="0"/>
    <x v="3"/>
    <x v="3"/>
    <n v="1460066954"/>
    <n v="1456614554"/>
    <x v="1"/>
    <n v="964"/>
    <x v="0"/>
    <x v="4"/>
    <x v="37"/>
    <n v="44.91"/>
    <x v="0"/>
    <x v="4"/>
  </r>
  <r>
    <n v="352"/>
    <s v="Art Therapy: The Movie - The Final Push"/>
    <x v="351"/>
    <n v="10000"/>
    <n v="11656"/>
    <x v="0"/>
    <x v="0"/>
    <x v="0"/>
    <n v="1412740868"/>
    <n v="1410148868"/>
    <x v="1"/>
    <n v="286"/>
    <x v="0"/>
    <x v="4"/>
    <x v="16"/>
    <n v="40.76"/>
    <x v="0"/>
    <x v="4"/>
  </r>
  <r>
    <n v="353"/>
    <s v="The S Word - a film that changes how we talk about suicide"/>
    <x v="352"/>
    <n v="58425"/>
    <n v="63460.18"/>
    <x v="0"/>
    <x v="0"/>
    <x v="0"/>
    <n v="1447963219"/>
    <n v="1445367619"/>
    <x v="1"/>
    <n v="613"/>
    <x v="0"/>
    <x v="4"/>
    <x v="15"/>
    <n v="103.52"/>
    <x v="0"/>
    <x v="4"/>
  </r>
  <r>
    <n v="354"/>
    <s v="The Carousel - 2016 Tribeca Film Festival Official Selection"/>
    <x v="353"/>
    <n v="3500"/>
    <n v="3638"/>
    <x v="0"/>
    <x v="0"/>
    <x v="0"/>
    <n v="1460141521"/>
    <n v="1457553121"/>
    <x v="1"/>
    <n v="29"/>
    <x v="0"/>
    <x v="4"/>
    <x v="3"/>
    <n v="125.45"/>
    <x v="0"/>
    <x v="4"/>
  </r>
  <r>
    <n v="355"/>
    <s v="REZA ABDOH -Theatre Visionary"/>
    <x v="354"/>
    <n v="35000"/>
    <n v="40690"/>
    <x v="0"/>
    <x v="0"/>
    <x v="0"/>
    <n v="1417420994"/>
    <n v="1414738994"/>
    <x v="1"/>
    <n v="165"/>
    <x v="0"/>
    <x v="4"/>
    <x v="31"/>
    <n v="246.61"/>
    <x v="0"/>
    <x v="4"/>
  </r>
  <r>
    <n v="356"/>
    <s v="43 and 80"/>
    <x v="355"/>
    <n v="7500"/>
    <n v="7701.93"/>
    <x v="0"/>
    <x v="0"/>
    <x v="0"/>
    <n v="1458152193"/>
    <n v="1455563793"/>
    <x v="1"/>
    <n v="97"/>
    <x v="0"/>
    <x v="4"/>
    <x v="33"/>
    <n v="79.400000000000006"/>
    <x v="0"/>
    <x v="4"/>
  </r>
  <r>
    <n v="357"/>
    <s v="JOURNEY OM: Into the Heart of India â€¢ A Cinematic Pilgrimage"/>
    <x v="356"/>
    <n v="15000"/>
    <n v="26100"/>
    <x v="0"/>
    <x v="0"/>
    <x v="0"/>
    <n v="1429852797"/>
    <n v="1426396797"/>
    <x v="1"/>
    <n v="303"/>
    <x v="0"/>
    <x v="4"/>
    <x v="107"/>
    <n v="86.14"/>
    <x v="0"/>
    <x v="4"/>
  </r>
  <r>
    <n v="358"/>
    <s v="Nobody Knows Anything (except William Goldman)"/>
    <x v="357"/>
    <n v="50000"/>
    <n v="51544"/>
    <x v="0"/>
    <x v="0"/>
    <x v="0"/>
    <n v="1466002800"/>
    <n v="1463517521"/>
    <x v="1"/>
    <n v="267"/>
    <x v="0"/>
    <x v="4"/>
    <x v="33"/>
    <n v="193.05"/>
    <x v="0"/>
    <x v="4"/>
  </r>
  <r>
    <n v="359"/>
    <s v="Us, Naked: Trixie &amp; Monkey â€” World Premiere"/>
    <x v="358"/>
    <n v="24200"/>
    <n v="25375"/>
    <x v="0"/>
    <x v="0"/>
    <x v="0"/>
    <n v="1415941920"/>
    <n v="1414028490"/>
    <x v="1"/>
    <n v="302"/>
    <x v="0"/>
    <x v="4"/>
    <x v="2"/>
    <n v="84.02"/>
    <x v="0"/>
    <x v="4"/>
  </r>
  <r>
    <n v="360"/>
    <s v="Faith: A Documentary"/>
    <x v="359"/>
    <n v="12000"/>
    <n v="12165"/>
    <x v="0"/>
    <x v="0"/>
    <x v="0"/>
    <n v="1437621060"/>
    <n v="1433799180"/>
    <x v="0"/>
    <n v="87"/>
    <x v="0"/>
    <x v="4"/>
    <x v="7"/>
    <n v="139.83000000000001"/>
    <x v="0"/>
    <x v="4"/>
  </r>
  <r>
    <n v="361"/>
    <s v="Bleeding Audio: A Doc About The Matches &amp; The Music Industry"/>
    <x v="360"/>
    <n v="35000"/>
    <n v="38876.949999999997"/>
    <x v="0"/>
    <x v="0"/>
    <x v="0"/>
    <n v="1416704506"/>
    <n v="1414108906"/>
    <x v="0"/>
    <n v="354"/>
    <x v="0"/>
    <x v="4"/>
    <x v="38"/>
    <n v="109.82"/>
    <x v="0"/>
    <x v="4"/>
  </r>
  <r>
    <n v="362"/>
    <s v="THE RIDGE: TEN FOR THIRTY"/>
    <x v="361"/>
    <n v="9665"/>
    <n v="12000"/>
    <x v="0"/>
    <x v="0"/>
    <x v="0"/>
    <n v="1407456000"/>
    <n v="1405573391"/>
    <x v="0"/>
    <n v="86"/>
    <x v="0"/>
    <x v="4"/>
    <x v="39"/>
    <n v="139.53"/>
    <x v="0"/>
    <x v="4"/>
  </r>
  <r>
    <n v="363"/>
    <s v="&quot;Sherpa Stew&quot; - A documentary about  Sherpas from Nepal living in New York City"/>
    <x v="362"/>
    <n v="8925"/>
    <n v="9044"/>
    <x v="0"/>
    <x v="0"/>
    <x v="0"/>
    <n v="1272828120"/>
    <n v="1268934736"/>
    <x v="0"/>
    <n v="26"/>
    <x v="0"/>
    <x v="4"/>
    <x v="7"/>
    <n v="347.85"/>
    <x v="0"/>
    <x v="4"/>
  </r>
  <r>
    <n v="364"/>
    <s v="Wild Familyâ€”Connecting to Your Calling in Your Family Life."/>
    <x v="363"/>
    <n v="7000"/>
    <n v="7711.3"/>
    <x v="0"/>
    <x v="0"/>
    <x v="0"/>
    <n v="1403323140"/>
    <n v="1400704672"/>
    <x v="0"/>
    <n v="113"/>
    <x v="0"/>
    <x v="4"/>
    <x v="5"/>
    <n v="68.239999999999995"/>
    <x v="0"/>
    <x v="4"/>
  </r>
  <r>
    <n v="365"/>
    <s v="A QUEER COUNTRY"/>
    <x v="364"/>
    <n v="15000"/>
    <n v="15596"/>
    <x v="0"/>
    <x v="1"/>
    <x v="1"/>
    <n v="1393597999"/>
    <n v="1391005999"/>
    <x v="0"/>
    <n v="65"/>
    <x v="0"/>
    <x v="4"/>
    <x v="3"/>
    <n v="239.94"/>
    <x v="0"/>
    <x v="4"/>
  </r>
  <r>
    <n v="366"/>
    <s v="A BUSHMAN ODYSSEY"/>
    <x v="365"/>
    <n v="38000"/>
    <n v="38500"/>
    <x v="0"/>
    <x v="0"/>
    <x v="0"/>
    <n v="1337540518"/>
    <n v="1334948518"/>
    <x v="0"/>
    <n v="134"/>
    <x v="0"/>
    <x v="4"/>
    <x v="7"/>
    <n v="287.31"/>
    <x v="0"/>
    <x v="4"/>
  </r>
  <r>
    <n v="367"/>
    <s v="Game Changer: Lithuania's Nonviolent Revolution"/>
    <x v="366"/>
    <n v="10000"/>
    <n v="10335.01"/>
    <x v="0"/>
    <x v="0"/>
    <x v="0"/>
    <n v="1367384340"/>
    <n v="1363960278"/>
    <x v="0"/>
    <n v="119"/>
    <x v="0"/>
    <x v="4"/>
    <x v="33"/>
    <n v="86.85"/>
    <x v="0"/>
    <x v="4"/>
  </r>
  <r>
    <n v="368"/>
    <s v="Swimming with Byron: A Documentary Film"/>
    <x v="367"/>
    <n v="12500"/>
    <n v="13014"/>
    <x v="0"/>
    <x v="0"/>
    <x v="0"/>
    <n v="1426426322"/>
    <n v="1423405922"/>
    <x v="0"/>
    <n v="159"/>
    <x v="0"/>
    <x v="4"/>
    <x v="3"/>
    <n v="81.849999999999994"/>
    <x v="0"/>
    <x v="4"/>
  </r>
  <r>
    <n v="369"/>
    <s v="Alpine Zone"/>
    <x v="368"/>
    <n v="6500"/>
    <n v="7160.12"/>
    <x v="0"/>
    <x v="0"/>
    <x v="0"/>
    <n v="1326633269"/>
    <n v="1324041269"/>
    <x v="0"/>
    <n v="167"/>
    <x v="0"/>
    <x v="4"/>
    <x v="5"/>
    <n v="42.87"/>
    <x v="0"/>
    <x v="4"/>
  </r>
  <r>
    <n v="370"/>
    <s v="Hola Mohalla: Festival of Soldier Saints"/>
    <x v="369"/>
    <n v="25000"/>
    <n v="30505"/>
    <x v="0"/>
    <x v="0"/>
    <x v="0"/>
    <n v="1483729500"/>
    <n v="1481137500"/>
    <x v="0"/>
    <n v="43"/>
    <x v="0"/>
    <x v="4"/>
    <x v="108"/>
    <n v="709.42"/>
    <x v="0"/>
    <x v="4"/>
  </r>
  <r>
    <n v="371"/>
    <s v="Unbranded"/>
    <x v="370"/>
    <n v="150000"/>
    <n v="171253"/>
    <x v="0"/>
    <x v="0"/>
    <x v="0"/>
    <n v="1359743139"/>
    <n v="1355855139"/>
    <x v="0"/>
    <n v="1062"/>
    <x v="0"/>
    <x v="4"/>
    <x v="35"/>
    <n v="161.26"/>
    <x v="0"/>
    <x v="4"/>
  </r>
  <r>
    <n v="372"/>
    <s v="Wild Equus"/>
    <x v="371"/>
    <n v="300"/>
    <n v="376"/>
    <x v="0"/>
    <x v="1"/>
    <x v="1"/>
    <n v="1459872000"/>
    <n v="1456408244"/>
    <x v="0"/>
    <n v="9"/>
    <x v="0"/>
    <x v="4"/>
    <x v="105"/>
    <n v="41.78"/>
    <x v="0"/>
    <x v="4"/>
  </r>
  <r>
    <n v="373"/>
    <s v="The Boing Heard 'Round the World"/>
    <x v="372"/>
    <n v="7500"/>
    <n v="8000"/>
    <x v="0"/>
    <x v="0"/>
    <x v="0"/>
    <n v="1342648398"/>
    <n v="1340056398"/>
    <x v="0"/>
    <n v="89"/>
    <x v="0"/>
    <x v="4"/>
    <x v="13"/>
    <n v="89.89"/>
    <x v="0"/>
    <x v="4"/>
  </r>
  <r>
    <n v="374"/>
    <s v="Bird Language with Jon Young; an instructional video"/>
    <x v="373"/>
    <n v="6000"/>
    <n v="7839"/>
    <x v="0"/>
    <x v="0"/>
    <x v="0"/>
    <n v="1316208031"/>
    <n v="1312320031"/>
    <x v="0"/>
    <n v="174"/>
    <x v="0"/>
    <x v="4"/>
    <x v="26"/>
    <n v="45.05"/>
    <x v="0"/>
    <x v="4"/>
  </r>
  <r>
    <n v="375"/>
    <s v="Project Reconnect: WHERE WE ARE NOW"/>
    <x v="374"/>
    <n v="500"/>
    <n v="600"/>
    <x v="0"/>
    <x v="0"/>
    <x v="0"/>
    <n v="1393694280"/>
    <n v="1390088311"/>
    <x v="0"/>
    <n v="14"/>
    <x v="0"/>
    <x v="4"/>
    <x v="28"/>
    <n v="42.86"/>
    <x v="0"/>
    <x v="4"/>
  </r>
  <r>
    <n v="376"/>
    <s v="Quintessential: The Journey"/>
    <x v="375"/>
    <n v="2450"/>
    <n v="2596"/>
    <x v="0"/>
    <x v="1"/>
    <x v="1"/>
    <n v="1472122316"/>
    <n v="1469443916"/>
    <x v="0"/>
    <n v="48"/>
    <x v="0"/>
    <x v="4"/>
    <x v="6"/>
    <n v="54.08"/>
    <x v="0"/>
    <x v="4"/>
  </r>
  <r>
    <n v="377"/>
    <s v="PIN UP! THE MOVIE The documentary with vintage style"/>
    <x v="376"/>
    <n v="12000"/>
    <n v="13728"/>
    <x v="0"/>
    <x v="0"/>
    <x v="0"/>
    <n v="1447484460"/>
    <n v="1444888868"/>
    <x v="0"/>
    <n v="133"/>
    <x v="0"/>
    <x v="4"/>
    <x v="35"/>
    <n v="103.22"/>
    <x v="0"/>
    <x v="4"/>
  </r>
  <r>
    <n v="378"/>
    <s v="Where is Home?"/>
    <x v="377"/>
    <n v="3000"/>
    <n v="3353"/>
    <x v="0"/>
    <x v="5"/>
    <x v="5"/>
    <n v="1453765920"/>
    <n v="1451655808"/>
    <x v="0"/>
    <n v="83"/>
    <x v="0"/>
    <x v="4"/>
    <x v="20"/>
    <n v="40.4"/>
    <x v="0"/>
    <x v="4"/>
  </r>
  <r>
    <n v="379"/>
    <s v="The Unknowns"/>
    <x v="378"/>
    <n v="15000"/>
    <n v="17412"/>
    <x v="0"/>
    <x v="0"/>
    <x v="0"/>
    <n v="1336062672"/>
    <n v="1332174672"/>
    <x v="0"/>
    <n v="149"/>
    <x v="0"/>
    <x v="4"/>
    <x v="31"/>
    <n v="116.86"/>
    <x v="0"/>
    <x v="4"/>
  </r>
  <r>
    <n v="380"/>
    <s v="Steamboat Springs Van Clan"/>
    <x v="379"/>
    <n v="4000"/>
    <n v="5660"/>
    <x v="0"/>
    <x v="0"/>
    <x v="0"/>
    <n v="1453569392"/>
    <n v="1451409392"/>
    <x v="0"/>
    <n v="49"/>
    <x v="0"/>
    <x v="4"/>
    <x v="24"/>
    <n v="115.51"/>
    <x v="0"/>
    <x v="4"/>
  </r>
  <r>
    <n v="381"/>
    <s v="Clearwater"/>
    <x v="380"/>
    <n v="25000"/>
    <n v="26182.5"/>
    <x v="0"/>
    <x v="0"/>
    <x v="0"/>
    <n v="1343624400"/>
    <n v="1340642717"/>
    <x v="0"/>
    <n v="251"/>
    <x v="0"/>
    <x v="4"/>
    <x v="2"/>
    <n v="104.31"/>
    <x v="0"/>
    <x v="4"/>
  </r>
  <r>
    <n v="382"/>
    <s v="99% Declaration Mini-Doc"/>
    <x v="381"/>
    <n v="600"/>
    <n v="1535"/>
    <x v="0"/>
    <x v="0"/>
    <x v="0"/>
    <n v="1346950900"/>
    <n v="1345741300"/>
    <x v="0"/>
    <n v="22"/>
    <x v="0"/>
    <x v="4"/>
    <x v="109"/>
    <n v="69.77"/>
    <x v="0"/>
    <x v="4"/>
  </r>
  <r>
    <n v="383"/>
    <s v="Tornado Pursuit: 2014 Storm Chasing Web Series"/>
    <x v="382"/>
    <n v="999"/>
    <n v="2065"/>
    <x v="0"/>
    <x v="0"/>
    <x v="0"/>
    <n v="1400467759"/>
    <n v="1398480559"/>
    <x v="0"/>
    <n v="48"/>
    <x v="0"/>
    <x v="4"/>
    <x v="110"/>
    <n v="43.02"/>
    <x v="0"/>
    <x v="4"/>
  </r>
  <r>
    <n v="384"/>
    <s v="Nurse Mare Foals: Born to Die"/>
    <x v="383"/>
    <n v="20000"/>
    <n v="22421"/>
    <x v="0"/>
    <x v="0"/>
    <x v="0"/>
    <n v="1420569947"/>
    <n v="1417977947"/>
    <x v="0"/>
    <n v="383"/>
    <x v="0"/>
    <x v="4"/>
    <x v="20"/>
    <n v="58.54"/>
    <x v="0"/>
    <x v="4"/>
  </r>
  <r>
    <n v="385"/>
    <s v="Luke and Jedi"/>
    <x v="384"/>
    <n v="25000"/>
    <n v="26495.5"/>
    <x v="0"/>
    <x v="0"/>
    <x v="0"/>
    <n v="1416582101"/>
    <n v="1413986501"/>
    <x v="0"/>
    <n v="237"/>
    <x v="0"/>
    <x v="4"/>
    <x v="6"/>
    <n v="111.8"/>
    <x v="0"/>
    <x v="4"/>
  </r>
  <r>
    <n v="386"/>
    <s v="Submarine: Diving Away From Adulthood"/>
    <x v="385"/>
    <n v="600"/>
    <n v="601"/>
    <x v="0"/>
    <x v="0"/>
    <x v="0"/>
    <n v="1439246991"/>
    <n v="1437950991"/>
    <x v="0"/>
    <n v="13"/>
    <x v="0"/>
    <x v="4"/>
    <x v="8"/>
    <n v="46.23"/>
    <x v="0"/>
    <x v="4"/>
  </r>
  <r>
    <n v="387"/>
    <s v="On the Back of a Tiger"/>
    <x v="386"/>
    <n v="38000"/>
    <n v="81316"/>
    <x v="0"/>
    <x v="0"/>
    <x v="0"/>
    <n v="1439618400"/>
    <n v="1436976858"/>
    <x v="0"/>
    <n v="562"/>
    <x v="0"/>
    <x v="4"/>
    <x v="111"/>
    <n v="144.69"/>
    <x v="0"/>
    <x v="4"/>
  </r>
  <r>
    <n v="388"/>
    <s v="Another Man's Treasure documentary"/>
    <x v="387"/>
    <n v="5000"/>
    <n v="6308"/>
    <x v="0"/>
    <x v="0"/>
    <x v="0"/>
    <n v="1469670580"/>
    <n v="1467078580"/>
    <x v="0"/>
    <n v="71"/>
    <x v="0"/>
    <x v="4"/>
    <x v="9"/>
    <n v="88.85"/>
    <x v="0"/>
    <x v="4"/>
  </r>
  <r>
    <n v="389"/>
    <s v="The Food Cure"/>
    <x v="388"/>
    <n v="68000"/>
    <n v="123444.12"/>
    <x v="0"/>
    <x v="0"/>
    <x v="0"/>
    <n v="1394233140"/>
    <n v="1391477450"/>
    <x v="0"/>
    <n v="1510"/>
    <x v="0"/>
    <x v="4"/>
    <x v="112"/>
    <n v="81.75"/>
    <x v="0"/>
    <x v="4"/>
  </r>
  <r>
    <n v="390"/>
    <s v="Built by UCF: St. Vincent and the Grenadines Chapter"/>
    <x v="389"/>
    <n v="1000"/>
    <n v="1000"/>
    <x v="0"/>
    <x v="0"/>
    <x v="0"/>
    <n v="1431046372"/>
    <n v="1429318372"/>
    <x v="0"/>
    <n v="14"/>
    <x v="0"/>
    <x v="4"/>
    <x v="8"/>
    <n v="71.430000000000007"/>
    <x v="0"/>
    <x v="4"/>
  </r>
  <r>
    <n v="391"/>
    <s v="Science, Sex and the Ladies"/>
    <x v="390"/>
    <n v="20000"/>
    <n v="20122"/>
    <x v="0"/>
    <x v="0"/>
    <x v="0"/>
    <n v="1324169940"/>
    <n v="1321578051"/>
    <x v="0"/>
    <n v="193"/>
    <x v="0"/>
    <x v="4"/>
    <x v="7"/>
    <n v="104.26"/>
    <x v="0"/>
    <x v="4"/>
  </r>
  <r>
    <n v="392"/>
    <s v="More than Gold: The Rhino Rescue Project"/>
    <x v="391"/>
    <n v="18500"/>
    <n v="18667"/>
    <x v="0"/>
    <x v="0"/>
    <x v="0"/>
    <n v="1315450800"/>
    <n v="1312823571"/>
    <x v="0"/>
    <n v="206"/>
    <x v="0"/>
    <x v="4"/>
    <x v="7"/>
    <n v="90.62"/>
    <x v="0"/>
    <x v="4"/>
  </r>
  <r>
    <n v="393"/>
    <s v="THE PENGUIN COUNTERS Documentary Film"/>
    <x v="392"/>
    <n v="50000"/>
    <n v="55223"/>
    <x v="0"/>
    <x v="0"/>
    <x v="0"/>
    <n v="1381424452"/>
    <n v="1378746052"/>
    <x v="0"/>
    <n v="351"/>
    <x v="0"/>
    <x v="4"/>
    <x v="5"/>
    <n v="157.33000000000001"/>
    <x v="0"/>
    <x v="4"/>
  </r>
  <r>
    <n v="394"/>
    <s v="Light in Taranto (Luce di Taranto) feature-length film"/>
    <x v="393"/>
    <n v="4700"/>
    <n v="5259"/>
    <x v="0"/>
    <x v="3"/>
    <x v="3"/>
    <n v="1460918282"/>
    <n v="1455737882"/>
    <x v="0"/>
    <n v="50"/>
    <x v="0"/>
    <x v="4"/>
    <x v="20"/>
    <n v="105.18"/>
    <x v="0"/>
    <x v="4"/>
  </r>
  <r>
    <n v="395"/>
    <s v="The Peace Agency Documentary Kickstarter Campaign!"/>
    <x v="394"/>
    <n v="10000"/>
    <n v="10804.45"/>
    <x v="0"/>
    <x v="0"/>
    <x v="0"/>
    <n v="1335562320"/>
    <n v="1332452960"/>
    <x v="0"/>
    <n v="184"/>
    <x v="0"/>
    <x v="4"/>
    <x v="29"/>
    <n v="58.72"/>
    <x v="0"/>
    <x v="4"/>
  </r>
  <r>
    <n v="396"/>
    <s v="No Act of Ours Film"/>
    <x v="395"/>
    <n v="15000"/>
    <n v="16000"/>
    <x v="0"/>
    <x v="0"/>
    <x v="0"/>
    <n v="1341668006"/>
    <n v="1340372006"/>
    <x v="0"/>
    <n v="196"/>
    <x v="0"/>
    <x v="4"/>
    <x v="13"/>
    <n v="81.63"/>
    <x v="0"/>
    <x v="4"/>
  </r>
  <r>
    <n v="397"/>
    <s v="Nam Holtz's maiden voyage back to S. Korea: a documentary film exploring adoption"/>
    <x v="396"/>
    <n v="12444"/>
    <n v="12929.35"/>
    <x v="0"/>
    <x v="0"/>
    <x v="0"/>
    <n v="1283312640"/>
    <n v="1279651084"/>
    <x v="0"/>
    <n v="229"/>
    <x v="0"/>
    <x v="4"/>
    <x v="3"/>
    <n v="56.46"/>
    <x v="0"/>
    <x v="4"/>
  </r>
  <r>
    <n v="398"/>
    <s v="Picking Up the Pieces: Child Holocaust Survivors Rebuild"/>
    <x v="397"/>
    <n v="7500"/>
    <n v="9387"/>
    <x v="0"/>
    <x v="0"/>
    <x v="0"/>
    <n v="1430334126"/>
    <n v="1426446126"/>
    <x v="0"/>
    <n v="67"/>
    <x v="0"/>
    <x v="4"/>
    <x v="105"/>
    <n v="140.1"/>
    <x v="0"/>
    <x v="4"/>
  </r>
  <r>
    <n v="399"/>
    <s v="Green School Stories: a film to inspire change in education"/>
    <x v="398"/>
    <n v="20000"/>
    <n v="21361"/>
    <x v="0"/>
    <x v="1"/>
    <x v="1"/>
    <n v="1481716800"/>
    <n v="1479070867"/>
    <x v="0"/>
    <n v="95"/>
    <x v="0"/>
    <x v="4"/>
    <x v="13"/>
    <n v="224.85"/>
    <x v="0"/>
    <x v="4"/>
  </r>
  <r>
    <n v="400"/>
    <s v="From Two Sticks - the fight against hunger and malnutrition"/>
    <x v="399"/>
    <n v="10000"/>
    <n v="11230.25"/>
    <x v="0"/>
    <x v="0"/>
    <x v="0"/>
    <n v="1400297400"/>
    <n v="1397661347"/>
    <x v="0"/>
    <n v="62"/>
    <x v="0"/>
    <x v="4"/>
    <x v="20"/>
    <n v="181.13"/>
    <x v="0"/>
    <x v="4"/>
  </r>
  <r>
    <n v="401"/>
    <s v="Present and Unaccounted For: Black Women in Medicine"/>
    <x v="400"/>
    <n v="50000"/>
    <n v="51906"/>
    <x v="0"/>
    <x v="0"/>
    <x v="0"/>
    <n v="1312747970"/>
    <n v="1310155970"/>
    <x v="0"/>
    <n v="73"/>
    <x v="0"/>
    <x v="4"/>
    <x v="3"/>
    <n v="711.04"/>
    <x v="0"/>
    <x v="4"/>
  </r>
  <r>
    <n v="402"/>
    <s v="DVD Jesus Alive Again: From the Last Supper to the Ascension"/>
    <x v="401"/>
    <n v="2000"/>
    <n v="2833"/>
    <x v="0"/>
    <x v="0"/>
    <x v="0"/>
    <n v="1446731817"/>
    <n v="1444913817"/>
    <x v="0"/>
    <n v="43"/>
    <x v="0"/>
    <x v="4"/>
    <x v="24"/>
    <n v="65.88"/>
    <x v="0"/>
    <x v="4"/>
  </r>
  <r>
    <n v="403"/>
    <s v="MONDO BANANA"/>
    <x v="402"/>
    <n v="5000"/>
    <n v="5263"/>
    <x v="0"/>
    <x v="0"/>
    <x v="0"/>
    <n v="1312960080"/>
    <n v="1308900441"/>
    <x v="0"/>
    <n v="70"/>
    <x v="0"/>
    <x v="4"/>
    <x v="2"/>
    <n v="75.19"/>
    <x v="0"/>
    <x v="4"/>
  </r>
  <r>
    <n v="404"/>
    <s v="The Last One: Unfolding the AIDS MEMORIAL QUILT"/>
    <x v="403"/>
    <n v="35000"/>
    <n v="36082"/>
    <x v="0"/>
    <x v="0"/>
    <x v="0"/>
    <n v="1391641440"/>
    <n v="1389107062"/>
    <x v="0"/>
    <n v="271"/>
    <x v="0"/>
    <x v="4"/>
    <x v="33"/>
    <n v="133.13999999999999"/>
    <x v="0"/>
    <x v="4"/>
  </r>
  <r>
    <n v="405"/>
    <s v="The Healing Effect Movie"/>
    <x v="404"/>
    <n v="2820"/>
    <n v="3036"/>
    <x v="0"/>
    <x v="0"/>
    <x v="0"/>
    <n v="1394071339"/>
    <n v="1391479339"/>
    <x v="0"/>
    <n v="55"/>
    <x v="0"/>
    <x v="4"/>
    <x v="29"/>
    <n v="55.2"/>
    <x v="0"/>
    <x v="4"/>
  </r>
  <r>
    <n v="406"/>
    <s v="The Desert River Bends"/>
    <x v="405"/>
    <n v="2800"/>
    <n v="3015.73"/>
    <x v="0"/>
    <x v="0"/>
    <x v="0"/>
    <n v="1304920740"/>
    <n v="1301975637"/>
    <x v="0"/>
    <n v="35"/>
    <x v="0"/>
    <x v="4"/>
    <x v="29"/>
    <n v="86.16"/>
    <x v="0"/>
    <x v="4"/>
  </r>
  <r>
    <n v="407"/>
    <s v="Haymarket Documentary"/>
    <x v="406"/>
    <n v="2000"/>
    <n v="2031"/>
    <x v="0"/>
    <x v="0"/>
    <x v="0"/>
    <n v="1321739650"/>
    <n v="1316552050"/>
    <x v="0"/>
    <n v="22"/>
    <x v="0"/>
    <x v="4"/>
    <x v="21"/>
    <n v="92.32"/>
    <x v="0"/>
    <x v="4"/>
  </r>
  <r>
    <n v="408"/>
    <s v="Reverence: A Documentary Short on Branded Yarmulkes"/>
    <x v="407"/>
    <n v="6000"/>
    <n v="6086.26"/>
    <x v="0"/>
    <x v="0"/>
    <x v="0"/>
    <n v="1383676790"/>
    <n v="1380217190"/>
    <x v="0"/>
    <n v="38"/>
    <x v="0"/>
    <x v="4"/>
    <x v="7"/>
    <n v="160.16"/>
    <x v="0"/>
    <x v="4"/>
  </r>
  <r>
    <n v="409"/>
    <s v="The Lost Generation"/>
    <x v="408"/>
    <n v="500"/>
    <n v="684"/>
    <x v="0"/>
    <x v="1"/>
    <x v="1"/>
    <n v="1469220144"/>
    <n v="1466628144"/>
    <x v="0"/>
    <n v="15"/>
    <x v="0"/>
    <x v="4"/>
    <x v="0"/>
    <n v="45.6"/>
    <x v="0"/>
    <x v="4"/>
  </r>
  <r>
    <n v="410"/>
    <s v="January's Story - A One Of A Kind Transgender Woman"/>
    <x v="409"/>
    <n v="1000"/>
    <n v="1283"/>
    <x v="0"/>
    <x v="5"/>
    <x v="5"/>
    <n v="1434670397"/>
    <n v="1429486397"/>
    <x v="0"/>
    <n v="7"/>
    <x v="0"/>
    <x v="4"/>
    <x v="30"/>
    <n v="183.29"/>
    <x v="0"/>
    <x v="4"/>
  </r>
  <r>
    <n v="411"/>
    <s v="GO FAR: The Christopher Rush Story (4)"/>
    <x v="410"/>
    <n v="30000"/>
    <n v="30315"/>
    <x v="0"/>
    <x v="0"/>
    <x v="0"/>
    <n v="1387688400"/>
    <n v="1384920804"/>
    <x v="0"/>
    <n v="241"/>
    <x v="0"/>
    <x v="4"/>
    <x v="7"/>
    <n v="125.79"/>
    <x v="0"/>
    <x v="4"/>
  </r>
  <r>
    <n v="412"/>
    <s v="Southern Oregon VS. LNG"/>
    <x v="411"/>
    <n v="2500"/>
    <n v="3171"/>
    <x v="0"/>
    <x v="0"/>
    <x v="0"/>
    <n v="1343238578"/>
    <n v="1341856178"/>
    <x v="0"/>
    <n v="55"/>
    <x v="0"/>
    <x v="4"/>
    <x v="37"/>
    <n v="57.65"/>
    <x v="0"/>
    <x v="4"/>
  </r>
  <r>
    <n v="413"/>
    <s v="Through the Fire: Rebuilding Somalia"/>
    <x v="412"/>
    <n v="12800"/>
    <n v="13451"/>
    <x v="0"/>
    <x v="0"/>
    <x v="0"/>
    <n v="1342731811"/>
    <n v="1340139811"/>
    <x v="0"/>
    <n v="171"/>
    <x v="0"/>
    <x v="4"/>
    <x v="2"/>
    <n v="78.66"/>
    <x v="0"/>
    <x v="4"/>
  </r>
  <r>
    <n v="414"/>
    <s v="thisisstuttering: A Documentary"/>
    <x v="413"/>
    <n v="18500"/>
    <n v="19028"/>
    <x v="0"/>
    <x v="0"/>
    <x v="0"/>
    <n v="1381541465"/>
    <n v="1378949465"/>
    <x v="0"/>
    <n v="208"/>
    <x v="0"/>
    <x v="4"/>
    <x v="33"/>
    <n v="91.48"/>
    <x v="0"/>
    <x v="4"/>
  </r>
  <r>
    <n v="415"/>
    <s v="Ben &amp; Bill Down Under: 2 Canadians Tour America"/>
    <x v="414"/>
    <n v="1400"/>
    <n v="1430.06"/>
    <x v="0"/>
    <x v="5"/>
    <x v="5"/>
    <n v="1413547200"/>
    <n v="1411417602"/>
    <x v="0"/>
    <n v="21"/>
    <x v="0"/>
    <x v="4"/>
    <x v="21"/>
    <n v="68.099999999999994"/>
    <x v="0"/>
    <x v="4"/>
  </r>
  <r>
    <n v="416"/>
    <s v="Fire in the Heart of the City"/>
    <x v="415"/>
    <n v="1000"/>
    <n v="1202.17"/>
    <x v="0"/>
    <x v="0"/>
    <x v="0"/>
    <n v="1391851831"/>
    <n v="1389259831"/>
    <x v="0"/>
    <n v="25"/>
    <x v="0"/>
    <x v="4"/>
    <x v="28"/>
    <n v="48.09"/>
    <x v="0"/>
    <x v="4"/>
  </r>
  <r>
    <n v="417"/>
    <s v="Cycle of Life"/>
    <x v="416"/>
    <n v="10500"/>
    <n v="10526"/>
    <x v="0"/>
    <x v="0"/>
    <x v="0"/>
    <n v="1365395580"/>
    <n v="1364426260"/>
    <x v="0"/>
    <n v="52"/>
    <x v="0"/>
    <x v="4"/>
    <x v="8"/>
    <n v="202.42"/>
    <x v="0"/>
    <x v="4"/>
  </r>
  <r>
    <n v="418"/>
    <s v="Swim for the Reef"/>
    <x v="417"/>
    <n v="22400"/>
    <n v="22542"/>
    <x v="0"/>
    <x v="0"/>
    <x v="0"/>
    <n v="1437633997"/>
    <n v="1435041997"/>
    <x v="0"/>
    <n v="104"/>
    <x v="0"/>
    <x v="4"/>
    <x v="7"/>
    <n v="216.75"/>
    <x v="0"/>
    <x v="4"/>
  </r>
  <r>
    <n v="419"/>
    <s v="BEYOND LOCAL"/>
    <x v="418"/>
    <n v="8000"/>
    <n v="8035"/>
    <x v="0"/>
    <x v="0"/>
    <x v="0"/>
    <n v="1372536787"/>
    <n v="1367352787"/>
    <x v="0"/>
    <n v="73"/>
    <x v="0"/>
    <x v="4"/>
    <x v="8"/>
    <n v="110.07"/>
    <x v="0"/>
    <x v="4"/>
  </r>
  <r>
    <n v="420"/>
    <s v="PROJECT OLIVE OYL:  10 VOICE-OVER &quot;POPEYE&quot; Demo Series"/>
    <x v="419"/>
    <n v="3300"/>
    <n v="14.5"/>
    <x v="2"/>
    <x v="0"/>
    <x v="0"/>
    <n v="1394772031"/>
    <n v="1392183631"/>
    <x v="0"/>
    <n v="3"/>
    <x v="1"/>
    <x v="5"/>
    <x v="50"/>
    <n v="4.83"/>
    <x v="0"/>
    <x v="5"/>
  </r>
  <r>
    <n v="421"/>
    <s v="The monster Inside"/>
    <x v="420"/>
    <n v="15000"/>
    <n v="301"/>
    <x v="2"/>
    <x v="0"/>
    <x v="0"/>
    <n v="1440157656"/>
    <n v="1434973656"/>
    <x v="0"/>
    <n v="6"/>
    <x v="1"/>
    <x v="5"/>
    <x v="53"/>
    <n v="50.17"/>
    <x v="0"/>
    <x v="5"/>
  </r>
  <r>
    <n v="422"/>
    <s v="Catsville High the Movie (Anti-Bullying) Teaser Trailer"/>
    <x v="421"/>
    <n v="40000"/>
    <n v="430"/>
    <x v="2"/>
    <x v="0"/>
    <x v="0"/>
    <n v="1410416097"/>
    <n v="1407824097"/>
    <x v="0"/>
    <n v="12"/>
    <x v="1"/>
    <x v="5"/>
    <x v="60"/>
    <n v="35.83"/>
    <x v="0"/>
    <x v="5"/>
  </r>
  <r>
    <n v="423"/>
    <s v="The Dark Brotherhood  (from the makers of COPS: Skyrim)"/>
    <x v="422"/>
    <n v="20000"/>
    <n v="153"/>
    <x v="2"/>
    <x v="0"/>
    <x v="0"/>
    <n v="1370470430"/>
    <n v="1367878430"/>
    <x v="0"/>
    <n v="13"/>
    <x v="1"/>
    <x v="5"/>
    <x v="60"/>
    <n v="11.77"/>
    <x v="0"/>
    <x v="5"/>
  </r>
  <r>
    <n v="424"/>
    <s v="Drowning -Short animated Film"/>
    <x v="423"/>
    <n v="3000"/>
    <n v="203.9"/>
    <x v="2"/>
    <x v="0"/>
    <x v="0"/>
    <n v="1332748899"/>
    <n v="1327568499"/>
    <x v="0"/>
    <n v="5"/>
    <x v="1"/>
    <x v="5"/>
    <x v="113"/>
    <n v="40.78"/>
    <x v="0"/>
    <x v="5"/>
  </r>
  <r>
    <n v="425"/>
    <s v="Patch Bo - Organic toons"/>
    <x v="424"/>
    <n v="50000"/>
    <n v="6"/>
    <x v="2"/>
    <x v="0"/>
    <x v="0"/>
    <n v="1448660404"/>
    <n v="1443472804"/>
    <x v="0"/>
    <n v="2"/>
    <x v="1"/>
    <x v="5"/>
    <x v="50"/>
    <n v="3"/>
    <x v="0"/>
    <x v="5"/>
  </r>
  <r>
    <n v="426"/>
    <s v="Dewey Does 110 Animation"/>
    <x v="425"/>
    <n v="10000"/>
    <n v="133"/>
    <x v="2"/>
    <x v="0"/>
    <x v="0"/>
    <n v="1456851914"/>
    <n v="1454259914"/>
    <x v="0"/>
    <n v="8"/>
    <x v="1"/>
    <x v="5"/>
    <x v="60"/>
    <n v="16.63"/>
    <x v="0"/>
    <x v="5"/>
  </r>
  <r>
    <n v="427"/>
    <s v="Hard Times Charles Video Book"/>
    <x v="426"/>
    <n v="6500"/>
    <n v="0"/>
    <x v="2"/>
    <x v="0"/>
    <x v="0"/>
    <n v="1445540340"/>
    <n v="1444340940"/>
    <x v="0"/>
    <n v="0"/>
    <x v="1"/>
    <x v="5"/>
    <x v="50"/>
    <n v="0"/>
    <x v="0"/>
    <x v="5"/>
  </r>
  <r>
    <n v="428"/>
    <s v="Little Clay Bible - Zacchaeus"/>
    <x v="427"/>
    <n v="12000"/>
    <n v="676"/>
    <x v="2"/>
    <x v="0"/>
    <x v="0"/>
    <n v="1402956000"/>
    <n v="1400523845"/>
    <x v="0"/>
    <n v="13"/>
    <x v="1"/>
    <x v="5"/>
    <x v="52"/>
    <n v="52"/>
    <x v="0"/>
    <x v="5"/>
  </r>
  <r>
    <n v="429"/>
    <s v="THE FUTURE"/>
    <x v="428"/>
    <n v="5000"/>
    <n v="0"/>
    <x v="2"/>
    <x v="0"/>
    <x v="0"/>
    <n v="1259297940"/>
    <n v="1252964282"/>
    <x v="0"/>
    <n v="0"/>
    <x v="1"/>
    <x v="5"/>
    <x v="50"/>
    <n v="0"/>
    <x v="0"/>
    <x v="5"/>
  </r>
  <r>
    <n v="430"/>
    <s v="&quot;I'll Take You Back&quot; Animated Music Video"/>
    <x v="429"/>
    <n v="1000"/>
    <n v="24"/>
    <x v="2"/>
    <x v="0"/>
    <x v="0"/>
    <n v="1378866867"/>
    <n v="1377570867"/>
    <x v="0"/>
    <n v="5"/>
    <x v="1"/>
    <x v="5"/>
    <x v="53"/>
    <n v="4.8"/>
    <x v="0"/>
    <x v="5"/>
  </r>
  <r>
    <n v="431"/>
    <s v="Bump in the road short stop motion animation"/>
    <x v="430"/>
    <n v="3000"/>
    <n v="415"/>
    <x v="2"/>
    <x v="1"/>
    <x v="1"/>
    <n v="1467752083"/>
    <n v="1465160083"/>
    <x v="0"/>
    <n v="8"/>
    <x v="1"/>
    <x v="5"/>
    <x v="51"/>
    <n v="51.88"/>
    <x v="0"/>
    <x v="5"/>
  </r>
  <r>
    <n v="432"/>
    <s v="The Zombie Next Door"/>
    <x v="431"/>
    <n v="6000"/>
    <n v="570"/>
    <x v="2"/>
    <x v="0"/>
    <x v="0"/>
    <n v="1445448381"/>
    <n v="1440264381"/>
    <x v="0"/>
    <n v="8"/>
    <x v="1"/>
    <x v="5"/>
    <x v="54"/>
    <n v="71.25"/>
    <x v="0"/>
    <x v="5"/>
  </r>
  <r>
    <n v="433"/>
    <s v="Le Legend of le Dragon Slayers"/>
    <x v="432"/>
    <n v="3000"/>
    <n v="0"/>
    <x v="2"/>
    <x v="0"/>
    <x v="0"/>
    <n v="1444576022"/>
    <n v="1439392022"/>
    <x v="0"/>
    <n v="0"/>
    <x v="1"/>
    <x v="5"/>
    <x v="50"/>
    <n v="0"/>
    <x v="0"/>
    <x v="5"/>
  </r>
  <r>
    <n v="434"/>
    <s v="Trumpy and Viola take to the Big Apple"/>
    <x v="433"/>
    <n v="2500"/>
    <n v="125"/>
    <x v="2"/>
    <x v="0"/>
    <x v="0"/>
    <n v="1385931702"/>
    <n v="1383076902"/>
    <x v="0"/>
    <n v="2"/>
    <x v="1"/>
    <x v="5"/>
    <x v="62"/>
    <n v="62.5"/>
    <x v="0"/>
    <x v="5"/>
  </r>
  <r>
    <n v="435"/>
    <s v="Planet Earth Superheroes"/>
    <x v="434"/>
    <n v="110000"/>
    <n v="3"/>
    <x v="2"/>
    <x v="0"/>
    <x v="0"/>
    <n v="1379094980"/>
    <n v="1376502980"/>
    <x v="0"/>
    <n v="3"/>
    <x v="1"/>
    <x v="5"/>
    <x v="50"/>
    <n v="1"/>
    <x v="0"/>
    <x v="5"/>
  </r>
  <r>
    <n v="436"/>
    <s v="Blinky"/>
    <x v="435"/>
    <n v="1000"/>
    <n v="0"/>
    <x v="2"/>
    <x v="0"/>
    <x v="0"/>
    <n v="1375260113"/>
    <n v="1372668113"/>
    <x v="0"/>
    <n v="0"/>
    <x v="1"/>
    <x v="5"/>
    <x v="50"/>
    <n v="0"/>
    <x v="0"/>
    <x v="5"/>
  </r>
  <r>
    <n v="437"/>
    <s v="&quot;Johny and Jasper&quot; educational series"/>
    <x v="436"/>
    <n v="7000"/>
    <n v="0"/>
    <x v="2"/>
    <x v="5"/>
    <x v="5"/>
    <n v="1475912326"/>
    <n v="1470728326"/>
    <x v="0"/>
    <n v="0"/>
    <x v="1"/>
    <x v="5"/>
    <x v="50"/>
    <n v="0"/>
    <x v="0"/>
    <x v="5"/>
  </r>
  <r>
    <n v="438"/>
    <s v="In Game: The Animated Series"/>
    <x v="437"/>
    <n v="20000"/>
    <n v="1876"/>
    <x v="2"/>
    <x v="0"/>
    <x v="0"/>
    <n v="1447830958"/>
    <n v="1445235358"/>
    <x v="0"/>
    <n v="11"/>
    <x v="1"/>
    <x v="5"/>
    <x v="114"/>
    <n v="170.55"/>
    <x v="0"/>
    <x v="5"/>
  </r>
  <r>
    <n v="439"/>
    <s v="Starting a cartoon series"/>
    <x v="438"/>
    <n v="450"/>
    <n v="0"/>
    <x v="2"/>
    <x v="0"/>
    <x v="0"/>
    <n v="1413569818"/>
    <n v="1412705818"/>
    <x v="0"/>
    <n v="0"/>
    <x v="1"/>
    <x v="5"/>
    <x v="50"/>
    <n v="0"/>
    <x v="0"/>
    <x v="5"/>
  </r>
  <r>
    <n v="440"/>
    <s v="Consumed"/>
    <x v="439"/>
    <n v="5000"/>
    <n v="5"/>
    <x v="2"/>
    <x v="0"/>
    <x v="0"/>
    <n v="1458859153"/>
    <n v="1456270753"/>
    <x v="0"/>
    <n v="1"/>
    <x v="1"/>
    <x v="5"/>
    <x v="50"/>
    <n v="5"/>
    <x v="0"/>
    <x v="5"/>
  </r>
  <r>
    <n v="441"/>
    <s v="Wolf Squad Lego Stop Motion"/>
    <x v="440"/>
    <n v="400"/>
    <n v="0"/>
    <x v="2"/>
    <x v="1"/>
    <x v="1"/>
    <n v="1383418996"/>
    <n v="1380826996"/>
    <x v="0"/>
    <n v="0"/>
    <x v="1"/>
    <x v="5"/>
    <x v="50"/>
    <n v="0"/>
    <x v="0"/>
    <x v="5"/>
  </r>
  <r>
    <n v="442"/>
    <s v="The Paranormal Idiot"/>
    <x v="441"/>
    <n v="17000"/>
    <n v="6691"/>
    <x v="2"/>
    <x v="0"/>
    <x v="0"/>
    <n v="1424380783"/>
    <n v="1421788783"/>
    <x v="0"/>
    <n v="17"/>
    <x v="1"/>
    <x v="5"/>
    <x v="115"/>
    <n v="393.59"/>
    <x v="0"/>
    <x v="5"/>
  </r>
  <r>
    <n v="443"/>
    <s v="Bad Teddy Studios"/>
    <x v="442"/>
    <n v="10000"/>
    <n v="10"/>
    <x v="2"/>
    <x v="5"/>
    <x v="5"/>
    <n v="1391991701"/>
    <n v="1389399701"/>
    <x v="0"/>
    <n v="2"/>
    <x v="1"/>
    <x v="5"/>
    <x v="50"/>
    <n v="5"/>
    <x v="0"/>
    <x v="5"/>
  </r>
  <r>
    <n v="444"/>
    <s v="Discovering the Other Woman"/>
    <x v="443"/>
    <n v="1000"/>
    <n v="50"/>
    <x v="2"/>
    <x v="0"/>
    <x v="0"/>
    <n v="1329342361"/>
    <n v="1324158361"/>
    <x v="0"/>
    <n v="1"/>
    <x v="1"/>
    <x v="5"/>
    <x v="62"/>
    <n v="50"/>
    <x v="0"/>
    <x v="5"/>
  </r>
  <r>
    <n v="445"/>
    <s v="Shutupsystems.com Innapropriate Cartoon and Comics Dvd set"/>
    <x v="444"/>
    <n v="60000"/>
    <n v="2"/>
    <x v="2"/>
    <x v="0"/>
    <x v="0"/>
    <n v="1432195375"/>
    <n v="1430899375"/>
    <x v="0"/>
    <n v="2"/>
    <x v="1"/>
    <x v="5"/>
    <x v="50"/>
    <n v="1"/>
    <x v="0"/>
    <x v="5"/>
  </r>
  <r>
    <n v="446"/>
    <s v="DisChord"/>
    <x v="445"/>
    <n v="10500"/>
    <n v="766"/>
    <x v="2"/>
    <x v="0"/>
    <x v="0"/>
    <n v="1425434420"/>
    <n v="1422842420"/>
    <x v="0"/>
    <n v="16"/>
    <x v="1"/>
    <x v="5"/>
    <x v="113"/>
    <n v="47.88"/>
    <x v="0"/>
    <x v="5"/>
  </r>
  <r>
    <n v="447"/>
    <s v="Fat Rich Bastards Animated videos"/>
    <x v="446"/>
    <n v="30000"/>
    <n v="5"/>
    <x v="2"/>
    <x v="1"/>
    <x v="1"/>
    <n v="1364041163"/>
    <n v="1361884763"/>
    <x v="0"/>
    <n v="1"/>
    <x v="1"/>
    <x v="5"/>
    <x v="50"/>
    <n v="5"/>
    <x v="0"/>
    <x v="5"/>
  </r>
  <r>
    <n v="448"/>
    <s v="The Last Mice"/>
    <x v="447"/>
    <n v="2500"/>
    <n v="82.01"/>
    <x v="2"/>
    <x v="0"/>
    <x v="0"/>
    <n v="1400091095"/>
    <n v="1398363095"/>
    <x v="0"/>
    <n v="4"/>
    <x v="1"/>
    <x v="5"/>
    <x v="56"/>
    <n v="20.5"/>
    <x v="0"/>
    <x v="5"/>
  </r>
  <r>
    <n v="449"/>
    <s v="Shell &amp; Paddy"/>
    <x v="448"/>
    <n v="2000"/>
    <n v="45"/>
    <x v="2"/>
    <x v="1"/>
    <x v="1"/>
    <n v="1382017085"/>
    <n v="1379425085"/>
    <x v="0"/>
    <n v="5"/>
    <x v="1"/>
    <x v="5"/>
    <x v="53"/>
    <n v="9"/>
    <x v="0"/>
    <x v="5"/>
  </r>
  <r>
    <n v="450"/>
    <s v="DreamAfrica"/>
    <x v="449"/>
    <n v="50000"/>
    <n v="396"/>
    <x v="2"/>
    <x v="0"/>
    <x v="0"/>
    <n v="1392417800"/>
    <n v="1389825800"/>
    <x v="0"/>
    <n v="7"/>
    <x v="1"/>
    <x v="5"/>
    <x v="60"/>
    <n v="56.57"/>
    <x v="0"/>
    <x v="5"/>
  </r>
  <r>
    <n v="451"/>
    <s v="The Gangbangers"/>
    <x v="450"/>
    <n v="20000"/>
    <n v="0"/>
    <x v="2"/>
    <x v="0"/>
    <x v="0"/>
    <n v="1390669791"/>
    <n v="1388077791"/>
    <x v="0"/>
    <n v="0"/>
    <x v="1"/>
    <x v="5"/>
    <x v="50"/>
    <n v="0"/>
    <x v="0"/>
    <x v="5"/>
  </r>
  <r>
    <n v="452"/>
    <s v="Lost in the Shadows"/>
    <x v="451"/>
    <n v="750"/>
    <n v="480"/>
    <x v="2"/>
    <x v="0"/>
    <x v="0"/>
    <n v="1431536015"/>
    <n v="1428944015"/>
    <x v="0"/>
    <n v="12"/>
    <x v="1"/>
    <x v="5"/>
    <x v="116"/>
    <n v="40"/>
    <x v="0"/>
    <x v="5"/>
  </r>
  <r>
    <n v="453"/>
    <s v="Jamboni Brothers Pizza Pilot"/>
    <x v="452"/>
    <n v="94875"/>
    <n v="26"/>
    <x v="2"/>
    <x v="0"/>
    <x v="0"/>
    <n v="1424375279"/>
    <n v="1422992879"/>
    <x v="0"/>
    <n v="2"/>
    <x v="1"/>
    <x v="5"/>
    <x v="50"/>
    <n v="13"/>
    <x v="0"/>
    <x v="5"/>
  </r>
  <r>
    <n v="454"/>
    <s v="Super Hi-Speed Road Strikers"/>
    <x v="453"/>
    <n v="10000"/>
    <n v="82"/>
    <x v="2"/>
    <x v="0"/>
    <x v="0"/>
    <n v="1417007640"/>
    <n v="1414343571"/>
    <x v="0"/>
    <n v="5"/>
    <x v="1"/>
    <x v="5"/>
    <x v="60"/>
    <n v="16.399999999999999"/>
    <x v="0"/>
    <x v="5"/>
  </r>
  <r>
    <n v="455"/>
    <s v="The FunBunch Cartoon!!!"/>
    <x v="454"/>
    <n v="65000"/>
    <n v="45"/>
    <x v="2"/>
    <x v="0"/>
    <x v="0"/>
    <n v="1334622660"/>
    <n v="1330733022"/>
    <x v="0"/>
    <n v="2"/>
    <x v="1"/>
    <x v="5"/>
    <x v="50"/>
    <n v="22.5"/>
    <x v="0"/>
    <x v="5"/>
  </r>
  <r>
    <n v="456"/>
    <s v="Sideways Mohawk vs This Guy ( Comic eBook &amp; Cartoon Movie )"/>
    <x v="455"/>
    <n v="8888"/>
    <n v="61"/>
    <x v="2"/>
    <x v="0"/>
    <x v="0"/>
    <n v="1382414340"/>
    <n v="1380559201"/>
    <x v="0"/>
    <n v="3"/>
    <x v="1"/>
    <x v="5"/>
    <x v="60"/>
    <n v="20.329999999999998"/>
    <x v="0"/>
    <x v="5"/>
  </r>
  <r>
    <n v="457"/>
    <s v="phenix heart 3D animation"/>
    <x v="456"/>
    <n v="20000"/>
    <n v="0"/>
    <x v="2"/>
    <x v="5"/>
    <x v="5"/>
    <n v="1408213512"/>
    <n v="1405621512"/>
    <x v="0"/>
    <n v="0"/>
    <x v="1"/>
    <x v="5"/>
    <x v="50"/>
    <n v="0"/>
    <x v="0"/>
    <x v="5"/>
  </r>
  <r>
    <n v="458"/>
    <s v="DE_dust2: Hacker's Wrath"/>
    <x v="457"/>
    <n v="10000"/>
    <n v="821"/>
    <x v="2"/>
    <x v="1"/>
    <x v="1"/>
    <n v="1368550060"/>
    <n v="1365958060"/>
    <x v="0"/>
    <n v="49"/>
    <x v="1"/>
    <x v="5"/>
    <x v="59"/>
    <n v="16.760000000000002"/>
    <x v="0"/>
    <x v="5"/>
  </r>
  <r>
    <n v="459"/>
    <s v="Little Lamb Kidz - multi-faith characters in their 1st DVD"/>
    <x v="458"/>
    <n v="39000"/>
    <n v="25"/>
    <x v="2"/>
    <x v="0"/>
    <x v="0"/>
    <n v="1321201327"/>
    <n v="1316013727"/>
    <x v="0"/>
    <n v="1"/>
    <x v="1"/>
    <x v="5"/>
    <x v="50"/>
    <n v="25"/>
    <x v="0"/>
    <x v="5"/>
  </r>
  <r>
    <n v="460"/>
    <s v="Darwin's Kiss"/>
    <x v="459"/>
    <n v="8500"/>
    <n v="25"/>
    <x v="2"/>
    <x v="0"/>
    <x v="0"/>
    <n v="1401595200"/>
    <n v="1398862875"/>
    <x v="0"/>
    <n v="2"/>
    <x v="1"/>
    <x v="5"/>
    <x v="50"/>
    <n v="12.5"/>
    <x v="0"/>
    <x v="5"/>
  </r>
  <r>
    <n v="461"/>
    <s v="Machinima film project : Open 24/7"/>
    <x v="460"/>
    <n v="550"/>
    <n v="0"/>
    <x v="2"/>
    <x v="1"/>
    <x v="1"/>
    <n v="1370204367"/>
    <n v="1368476367"/>
    <x v="0"/>
    <n v="0"/>
    <x v="1"/>
    <x v="5"/>
    <x v="50"/>
    <n v="0"/>
    <x v="0"/>
    <x v="5"/>
  </r>
  <r>
    <n v="462"/>
    <s v="THE FORGOTTEN LAND"/>
    <x v="461"/>
    <n v="100000"/>
    <n v="0"/>
    <x v="2"/>
    <x v="0"/>
    <x v="0"/>
    <n v="1312945341"/>
    <n v="1307761341"/>
    <x v="0"/>
    <n v="0"/>
    <x v="1"/>
    <x v="5"/>
    <x v="50"/>
    <n v="0"/>
    <x v="0"/>
    <x v="5"/>
  </r>
  <r>
    <n v="463"/>
    <s v="Tuskegee Redtails"/>
    <x v="462"/>
    <n v="55000"/>
    <n v="1250"/>
    <x v="2"/>
    <x v="0"/>
    <x v="0"/>
    <n v="1316883753"/>
    <n v="1311699753"/>
    <x v="0"/>
    <n v="11"/>
    <x v="1"/>
    <x v="5"/>
    <x v="53"/>
    <n v="113.64"/>
    <x v="0"/>
    <x v="5"/>
  </r>
  <r>
    <n v="464"/>
    <s v="PokÃ©Movie - A PokÃ©monâ„¢ school project"/>
    <x v="463"/>
    <n v="1010"/>
    <n v="1"/>
    <x v="2"/>
    <x v="12"/>
    <x v="3"/>
    <n v="1463602935"/>
    <n v="1461874935"/>
    <x v="0"/>
    <n v="1"/>
    <x v="1"/>
    <x v="5"/>
    <x v="50"/>
    <n v="1"/>
    <x v="0"/>
    <x v="5"/>
  </r>
  <r>
    <n v="465"/>
    <s v="&quot;Amp&quot; A Story About a Robot"/>
    <x v="464"/>
    <n v="512"/>
    <n v="138"/>
    <x v="2"/>
    <x v="0"/>
    <x v="0"/>
    <n v="1403837574"/>
    <n v="1402455174"/>
    <x v="0"/>
    <n v="8"/>
    <x v="1"/>
    <x v="5"/>
    <x v="117"/>
    <n v="17.25"/>
    <x v="0"/>
    <x v="5"/>
  </r>
  <r>
    <n v="466"/>
    <s v="The Legend Of The Crimson Knight"/>
    <x v="465"/>
    <n v="10000"/>
    <n v="76"/>
    <x v="2"/>
    <x v="0"/>
    <x v="0"/>
    <n v="1347057464"/>
    <n v="1344465464"/>
    <x v="0"/>
    <n v="5"/>
    <x v="1"/>
    <x v="5"/>
    <x v="60"/>
    <n v="15.2"/>
    <x v="0"/>
    <x v="5"/>
  </r>
  <r>
    <n v="467"/>
    <s v="&quot;The Kris and Berman Show&quot; Adult Animated Series Pilot"/>
    <x v="466"/>
    <n v="20000"/>
    <n v="4315"/>
    <x v="2"/>
    <x v="0"/>
    <x v="0"/>
    <n v="1348849134"/>
    <n v="1344961134"/>
    <x v="0"/>
    <n v="39"/>
    <x v="1"/>
    <x v="5"/>
    <x v="66"/>
    <n v="110.64"/>
    <x v="0"/>
    <x v="5"/>
  </r>
  <r>
    <n v="468"/>
    <s v="Storyville: Return of the Vodou Queen"/>
    <x v="467"/>
    <n v="7500"/>
    <n v="0"/>
    <x v="2"/>
    <x v="0"/>
    <x v="0"/>
    <n v="1341978665"/>
    <n v="1336795283"/>
    <x v="0"/>
    <n v="0"/>
    <x v="1"/>
    <x v="5"/>
    <x v="50"/>
    <n v="0"/>
    <x v="0"/>
    <x v="5"/>
  </r>
  <r>
    <n v="469"/>
    <s v="Dreamland PERSONALISED Animated Shorts Film"/>
    <x v="468"/>
    <n v="6000"/>
    <n v="0"/>
    <x v="2"/>
    <x v="1"/>
    <x v="1"/>
    <n v="1409960724"/>
    <n v="1404776724"/>
    <x v="0"/>
    <n v="0"/>
    <x v="1"/>
    <x v="5"/>
    <x v="50"/>
    <n v="0"/>
    <x v="0"/>
    <x v="5"/>
  </r>
  <r>
    <n v="470"/>
    <s v="Glippets: The Aliens next door -  Animation from Comic Strip"/>
    <x v="469"/>
    <n v="5000"/>
    <n v="51"/>
    <x v="2"/>
    <x v="0"/>
    <x v="0"/>
    <n v="1389844800"/>
    <n v="1385524889"/>
    <x v="0"/>
    <n v="2"/>
    <x v="1"/>
    <x v="5"/>
    <x v="60"/>
    <n v="25.5"/>
    <x v="0"/>
    <x v="5"/>
  </r>
  <r>
    <n v="471"/>
    <s v="Red Origins"/>
    <x v="470"/>
    <n v="55000"/>
    <n v="6541"/>
    <x v="2"/>
    <x v="0"/>
    <x v="0"/>
    <n v="1397924379"/>
    <n v="1394039979"/>
    <x v="0"/>
    <n v="170"/>
    <x v="1"/>
    <x v="5"/>
    <x v="81"/>
    <n v="38.479999999999997"/>
    <x v="0"/>
    <x v="5"/>
  </r>
  <r>
    <n v="472"/>
    <s v="3D Animation Story of an Ancient Hero: Fly Forward"/>
    <x v="471"/>
    <n v="800"/>
    <n v="141"/>
    <x v="2"/>
    <x v="0"/>
    <x v="0"/>
    <n v="1408831718"/>
    <n v="1406239718"/>
    <x v="0"/>
    <n v="5"/>
    <x v="1"/>
    <x v="5"/>
    <x v="82"/>
    <n v="28.2"/>
    <x v="0"/>
    <x v="5"/>
  </r>
  <r>
    <n v="473"/>
    <s v="QUANTUM KIDZ - 3D animated pilot - THE ULTIMATE GOAL"/>
    <x v="472"/>
    <n v="30000"/>
    <n v="861"/>
    <x v="2"/>
    <x v="0"/>
    <x v="0"/>
    <n v="1410972319"/>
    <n v="1408380319"/>
    <x v="0"/>
    <n v="14"/>
    <x v="1"/>
    <x v="5"/>
    <x v="56"/>
    <n v="61.5"/>
    <x v="0"/>
    <x v="5"/>
  </r>
  <r>
    <n v="474"/>
    <s v="TAO Mr. Fantastic!!"/>
    <x v="473"/>
    <n v="3300"/>
    <n v="1"/>
    <x v="2"/>
    <x v="0"/>
    <x v="0"/>
    <n v="1487318029"/>
    <n v="1484726029"/>
    <x v="0"/>
    <n v="1"/>
    <x v="1"/>
    <x v="5"/>
    <x v="50"/>
    <n v="1"/>
    <x v="0"/>
    <x v="5"/>
  </r>
  <r>
    <n v="475"/>
    <s v="Tropiki-Meet the Tikis animated/cartoon series-Monkey Tiki"/>
    <x v="474"/>
    <n v="2000"/>
    <n v="0"/>
    <x v="2"/>
    <x v="0"/>
    <x v="0"/>
    <n v="1430877843"/>
    <n v="1428285843"/>
    <x v="0"/>
    <n v="0"/>
    <x v="1"/>
    <x v="5"/>
    <x v="50"/>
    <n v="0"/>
    <x v="0"/>
    <x v="5"/>
  </r>
  <r>
    <n v="476"/>
    <s v="Sight Word Music Videos"/>
    <x v="475"/>
    <n v="220000"/>
    <n v="4906.59"/>
    <x v="2"/>
    <x v="0"/>
    <x v="0"/>
    <n v="1401767940"/>
    <n v="1398727441"/>
    <x v="0"/>
    <n v="124"/>
    <x v="1"/>
    <x v="5"/>
    <x v="53"/>
    <n v="39.57"/>
    <x v="0"/>
    <x v="5"/>
  </r>
  <r>
    <n v="477"/>
    <s v="Hymn of Unity"/>
    <x v="476"/>
    <n v="1500"/>
    <n v="0"/>
    <x v="2"/>
    <x v="0"/>
    <x v="0"/>
    <n v="1337371334"/>
    <n v="1332187334"/>
    <x v="0"/>
    <n v="0"/>
    <x v="1"/>
    <x v="5"/>
    <x v="50"/>
    <n v="0"/>
    <x v="0"/>
    <x v="5"/>
  </r>
  <r>
    <n v="478"/>
    <s v="BABY HUEY IN A FEATURE FILM /  &quot;LUCKY DUCK&quot;"/>
    <x v="477"/>
    <n v="10000"/>
    <n v="0"/>
    <x v="2"/>
    <x v="0"/>
    <x v="0"/>
    <n v="1427921509"/>
    <n v="1425333109"/>
    <x v="0"/>
    <n v="0"/>
    <x v="1"/>
    <x v="5"/>
    <x v="50"/>
    <n v="0"/>
    <x v="0"/>
    <x v="5"/>
  </r>
  <r>
    <n v="479"/>
    <s v="Harvard Math 55A and Stanford Math 51H Animated!"/>
    <x v="478"/>
    <n v="15000"/>
    <n v="4884"/>
    <x v="2"/>
    <x v="0"/>
    <x v="0"/>
    <n v="1416566835"/>
    <n v="1411379235"/>
    <x v="0"/>
    <n v="55"/>
    <x v="1"/>
    <x v="5"/>
    <x v="69"/>
    <n v="88.8"/>
    <x v="0"/>
    <x v="5"/>
  </r>
  <r>
    <n v="480"/>
    <s v="The CafÃ©"/>
    <x v="479"/>
    <n v="40000"/>
    <n v="7764"/>
    <x v="2"/>
    <x v="0"/>
    <x v="0"/>
    <n v="1376049615"/>
    <n v="1373457615"/>
    <x v="0"/>
    <n v="140"/>
    <x v="1"/>
    <x v="5"/>
    <x v="118"/>
    <n v="55.46"/>
    <x v="0"/>
    <x v="5"/>
  </r>
  <r>
    <n v="481"/>
    <s v="ERA"/>
    <x v="480"/>
    <n v="30000"/>
    <n v="1830"/>
    <x v="2"/>
    <x v="0"/>
    <x v="0"/>
    <n v="1349885289"/>
    <n v="1347293289"/>
    <x v="0"/>
    <n v="21"/>
    <x v="1"/>
    <x v="5"/>
    <x v="52"/>
    <n v="87.14"/>
    <x v="0"/>
    <x v="5"/>
  </r>
  <r>
    <n v="482"/>
    <s v="Animated Stand-up Routines Shenanigans"/>
    <x v="481"/>
    <n v="10000"/>
    <n v="10"/>
    <x v="2"/>
    <x v="0"/>
    <x v="0"/>
    <n v="1460644440"/>
    <n v="1458336690"/>
    <x v="0"/>
    <n v="1"/>
    <x v="1"/>
    <x v="5"/>
    <x v="50"/>
    <n v="10"/>
    <x v="0"/>
    <x v="5"/>
  </r>
  <r>
    <n v="483"/>
    <s v="Misri Bunch: Names of Allah series 2"/>
    <x v="482"/>
    <n v="15000"/>
    <n v="7530"/>
    <x v="2"/>
    <x v="1"/>
    <x v="1"/>
    <n v="1359434672"/>
    <n v="1354250672"/>
    <x v="0"/>
    <n v="147"/>
    <x v="1"/>
    <x v="5"/>
    <x v="119"/>
    <n v="51.22"/>
    <x v="0"/>
    <x v="5"/>
  </r>
  <r>
    <n v="484"/>
    <s v="The Diddlys &quot;Steam powered Superheroes&quot;"/>
    <x v="483"/>
    <n v="80000"/>
    <n v="149"/>
    <x v="2"/>
    <x v="1"/>
    <x v="1"/>
    <n v="1446766372"/>
    <n v="1443220372"/>
    <x v="0"/>
    <n v="11"/>
    <x v="1"/>
    <x v="5"/>
    <x v="50"/>
    <n v="13.55"/>
    <x v="0"/>
    <x v="5"/>
  </r>
  <r>
    <n v="485"/>
    <s v="The Lighthouse and the Lock cartoon - funny stuff for kids."/>
    <x v="484"/>
    <n v="37956"/>
    <n v="8315.01"/>
    <x v="2"/>
    <x v="1"/>
    <x v="1"/>
    <n v="1368792499"/>
    <n v="1366200499"/>
    <x v="0"/>
    <n v="125"/>
    <x v="1"/>
    <x v="5"/>
    <x v="66"/>
    <n v="66.52"/>
    <x v="0"/>
    <x v="5"/>
  </r>
  <r>
    <n v="486"/>
    <s v="'WORLD FRIENDS' - Changing the way children learn and play !"/>
    <x v="485"/>
    <n v="550000"/>
    <n v="50"/>
    <x v="2"/>
    <x v="2"/>
    <x v="2"/>
    <n v="1401662239"/>
    <n v="1399070239"/>
    <x v="0"/>
    <n v="1"/>
    <x v="1"/>
    <x v="5"/>
    <x v="50"/>
    <n v="50"/>
    <x v="0"/>
    <x v="5"/>
  </r>
  <r>
    <n v="487"/>
    <s v="The Adventures of Daryl and Straight Man"/>
    <x v="486"/>
    <n v="50000"/>
    <n v="0"/>
    <x v="2"/>
    <x v="5"/>
    <x v="5"/>
    <n v="1482678994"/>
    <n v="1477491394"/>
    <x v="0"/>
    <n v="0"/>
    <x v="1"/>
    <x v="5"/>
    <x v="50"/>
    <n v="0"/>
    <x v="0"/>
    <x v="5"/>
  </r>
  <r>
    <n v="488"/>
    <s v="City Animals independent cartoon series"/>
    <x v="487"/>
    <n v="12000"/>
    <n v="0"/>
    <x v="2"/>
    <x v="0"/>
    <x v="0"/>
    <n v="1483924700"/>
    <n v="1481332700"/>
    <x v="0"/>
    <n v="0"/>
    <x v="1"/>
    <x v="5"/>
    <x v="50"/>
    <n v="0"/>
    <x v="0"/>
    <x v="5"/>
  </r>
  <r>
    <n v="489"/>
    <s v="THE GUINEAS SHOW"/>
    <x v="488"/>
    <n v="74997"/>
    <n v="215"/>
    <x v="2"/>
    <x v="0"/>
    <x v="0"/>
    <n v="1325763180"/>
    <n v="1323084816"/>
    <x v="0"/>
    <n v="3"/>
    <x v="1"/>
    <x v="5"/>
    <x v="50"/>
    <n v="71.67"/>
    <x v="0"/>
    <x v="5"/>
  </r>
  <r>
    <n v="490"/>
    <s v="PROJECT IS CANCELLED"/>
    <x v="489"/>
    <n v="1000"/>
    <n v="0"/>
    <x v="2"/>
    <x v="0"/>
    <x v="0"/>
    <n v="1345677285"/>
    <n v="1343085285"/>
    <x v="0"/>
    <n v="0"/>
    <x v="1"/>
    <x v="5"/>
    <x v="50"/>
    <n v="0"/>
    <x v="0"/>
    <x v="5"/>
  </r>
  <r>
    <n v="491"/>
    <s v="Guess What? Gus"/>
    <x v="490"/>
    <n v="10000"/>
    <n v="0"/>
    <x v="2"/>
    <x v="0"/>
    <x v="0"/>
    <n v="1453937699"/>
    <n v="1451345699"/>
    <x v="0"/>
    <n v="0"/>
    <x v="1"/>
    <x v="5"/>
    <x v="50"/>
    <n v="0"/>
    <x v="0"/>
    <x v="5"/>
  </r>
  <r>
    <n v="492"/>
    <s v="Project: eXelcius - Next Generation Movie"/>
    <x v="491"/>
    <n v="10000000"/>
    <n v="0"/>
    <x v="2"/>
    <x v="11"/>
    <x v="9"/>
    <n v="1476319830"/>
    <n v="1471135830"/>
    <x v="0"/>
    <n v="0"/>
    <x v="1"/>
    <x v="5"/>
    <x v="50"/>
    <n v="0"/>
    <x v="0"/>
    <x v="5"/>
  </r>
  <r>
    <n v="493"/>
    <s v="Joc Barrera The Chupacabra Hunter"/>
    <x v="492"/>
    <n v="30000"/>
    <n v="0"/>
    <x v="2"/>
    <x v="1"/>
    <x v="1"/>
    <n v="1432142738"/>
    <n v="1429550738"/>
    <x v="0"/>
    <n v="0"/>
    <x v="1"/>
    <x v="5"/>
    <x v="50"/>
    <n v="0"/>
    <x v="0"/>
    <x v="5"/>
  </r>
  <r>
    <n v="494"/>
    <s v="The Grigori"/>
    <x v="493"/>
    <n v="20000"/>
    <n v="31"/>
    <x v="2"/>
    <x v="0"/>
    <x v="0"/>
    <n v="1404356400"/>
    <n v="1402343765"/>
    <x v="0"/>
    <n v="3"/>
    <x v="1"/>
    <x v="5"/>
    <x v="50"/>
    <n v="10.33"/>
    <x v="0"/>
    <x v="5"/>
  </r>
  <r>
    <n v="495"/>
    <s v="Average Heroes pilot"/>
    <x v="494"/>
    <n v="7000"/>
    <n v="0"/>
    <x v="2"/>
    <x v="0"/>
    <x v="0"/>
    <n v="1437076305"/>
    <n v="1434484305"/>
    <x v="0"/>
    <n v="0"/>
    <x v="1"/>
    <x v="5"/>
    <x v="50"/>
    <n v="0"/>
    <x v="0"/>
    <x v="5"/>
  </r>
  <r>
    <n v="496"/>
    <s v="Airships and Anatasia: The Movie"/>
    <x v="495"/>
    <n v="60000"/>
    <n v="1"/>
    <x v="2"/>
    <x v="0"/>
    <x v="0"/>
    <n v="1392070874"/>
    <n v="1386886874"/>
    <x v="0"/>
    <n v="1"/>
    <x v="1"/>
    <x v="5"/>
    <x v="50"/>
    <n v="1"/>
    <x v="0"/>
    <x v="5"/>
  </r>
  <r>
    <n v="497"/>
    <s v="Galaxy Probe Kids"/>
    <x v="496"/>
    <n v="4480"/>
    <n v="30"/>
    <x v="2"/>
    <x v="0"/>
    <x v="0"/>
    <n v="1419483600"/>
    <n v="1414889665"/>
    <x v="0"/>
    <n v="3"/>
    <x v="1"/>
    <x v="5"/>
    <x v="60"/>
    <n v="10"/>
    <x v="0"/>
    <x v="5"/>
  </r>
  <r>
    <n v="498"/>
    <s v="ANGAL TENTARA and The Root of All Evil"/>
    <x v="497"/>
    <n v="65108"/>
    <n v="2994"/>
    <x v="2"/>
    <x v="0"/>
    <x v="0"/>
    <n v="1324664249"/>
    <n v="1321035449"/>
    <x v="0"/>
    <n v="22"/>
    <x v="1"/>
    <x v="5"/>
    <x v="62"/>
    <n v="136.09"/>
    <x v="0"/>
    <x v="5"/>
  </r>
  <r>
    <n v="499"/>
    <s v="Broadway Melodies: A Rock &amp; Roll Mystery Musical - Animated Feature Film"/>
    <x v="498"/>
    <n v="20000"/>
    <n v="1910"/>
    <x v="2"/>
    <x v="0"/>
    <x v="0"/>
    <n v="1255381140"/>
    <n v="1250630968"/>
    <x v="0"/>
    <n v="26"/>
    <x v="1"/>
    <x v="5"/>
    <x v="54"/>
    <n v="73.459999999999994"/>
    <x v="0"/>
    <x v="5"/>
  </r>
  <r>
    <n v="500"/>
    <s v="Stephen Colbert animated video"/>
    <x v="499"/>
    <n v="6500"/>
    <n v="215"/>
    <x v="2"/>
    <x v="0"/>
    <x v="0"/>
    <n v="1273356960"/>
    <n v="1268255751"/>
    <x v="0"/>
    <n v="4"/>
    <x v="1"/>
    <x v="5"/>
    <x v="56"/>
    <n v="53.75"/>
    <x v="0"/>
    <x v="5"/>
  </r>
  <r>
    <n v="501"/>
    <s v="World War 4"/>
    <x v="500"/>
    <n v="10000"/>
    <n v="0"/>
    <x v="2"/>
    <x v="0"/>
    <x v="0"/>
    <n v="1310189851"/>
    <n v="1307597851"/>
    <x v="0"/>
    <n v="0"/>
    <x v="1"/>
    <x v="5"/>
    <x v="50"/>
    <n v="0"/>
    <x v="0"/>
    <x v="5"/>
  </r>
  <r>
    <n v="502"/>
    <s v="Strawberry Bowl"/>
    <x v="501"/>
    <n v="20000"/>
    <n v="230"/>
    <x v="2"/>
    <x v="0"/>
    <x v="0"/>
    <n v="1332073025"/>
    <n v="1329484625"/>
    <x v="0"/>
    <n v="4"/>
    <x v="1"/>
    <x v="5"/>
    <x v="60"/>
    <n v="57.5"/>
    <x v="0"/>
    <x v="5"/>
  </r>
  <r>
    <n v="503"/>
    <s v="Jimmy There and Back - Documentary Animation"/>
    <x v="502"/>
    <n v="6500"/>
    <n v="114"/>
    <x v="2"/>
    <x v="1"/>
    <x v="1"/>
    <n v="1421498303"/>
    <n v="1418906303"/>
    <x v="0"/>
    <n v="9"/>
    <x v="1"/>
    <x v="5"/>
    <x v="53"/>
    <n v="12.67"/>
    <x v="0"/>
    <x v="5"/>
  </r>
  <r>
    <n v="504"/>
    <s v="Woodsy Owl Animation: Cartoons That Give A Hoot!"/>
    <x v="503"/>
    <n v="24500"/>
    <n v="335"/>
    <x v="2"/>
    <x v="0"/>
    <x v="0"/>
    <n v="1334097387"/>
    <n v="1328916987"/>
    <x v="0"/>
    <n v="5"/>
    <x v="1"/>
    <x v="5"/>
    <x v="60"/>
    <n v="67"/>
    <x v="0"/>
    <x v="5"/>
  </r>
  <r>
    <n v="505"/>
    <s v="MY4FACES THE ANIMATED MOVIE"/>
    <x v="504"/>
    <n v="12000"/>
    <n v="52"/>
    <x v="2"/>
    <x v="0"/>
    <x v="0"/>
    <n v="1451010086"/>
    <n v="1447122086"/>
    <x v="0"/>
    <n v="14"/>
    <x v="1"/>
    <x v="5"/>
    <x v="50"/>
    <n v="3.71"/>
    <x v="0"/>
    <x v="5"/>
  </r>
  <r>
    <n v="506"/>
    <s v="Age of Spirit: The Battle in Heaven"/>
    <x v="505"/>
    <n v="200000"/>
    <n v="250"/>
    <x v="2"/>
    <x v="0"/>
    <x v="0"/>
    <n v="1376140520"/>
    <n v="1373548520"/>
    <x v="0"/>
    <n v="1"/>
    <x v="1"/>
    <x v="5"/>
    <x v="50"/>
    <n v="250"/>
    <x v="0"/>
    <x v="5"/>
  </r>
  <r>
    <n v="507"/>
    <s v="Code Monkeys"/>
    <x v="506"/>
    <n v="20000"/>
    <n v="640"/>
    <x v="2"/>
    <x v="0"/>
    <x v="0"/>
    <n v="1350687657"/>
    <n v="1346799657"/>
    <x v="0"/>
    <n v="10"/>
    <x v="1"/>
    <x v="5"/>
    <x v="56"/>
    <n v="64"/>
    <x v="0"/>
    <x v="5"/>
  </r>
  <r>
    <n v="508"/>
    <s v="Heroes Faith II (Superior Soldier)"/>
    <x v="507"/>
    <n v="50000"/>
    <n v="400"/>
    <x v="2"/>
    <x v="0"/>
    <x v="0"/>
    <n v="1337955240"/>
    <n v="1332808501"/>
    <x v="0"/>
    <n v="3"/>
    <x v="1"/>
    <x v="5"/>
    <x v="60"/>
    <n v="133.33000000000001"/>
    <x v="0"/>
    <x v="5"/>
  </r>
  <r>
    <n v="509"/>
    <s v="Indian in Chelsea - Web Animated series"/>
    <x v="508"/>
    <n v="5000"/>
    <n v="10"/>
    <x v="2"/>
    <x v="1"/>
    <x v="1"/>
    <n v="1435504170"/>
    <n v="1432912170"/>
    <x v="0"/>
    <n v="1"/>
    <x v="1"/>
    <x v="5"/>
    <x v="50"/>
    <n v="10"/>
    <x v="0"/>
    <x v="5"/>
  </r>
  <r>
    <n v="510"/>
    <s v="TPI Episode 2: Doomsday Dean"/>
    <x v="509"/>
    <n v="14000"/>
    <n v="0"/>
    <x v="2"/>
    <x v="0"/>
    <x v="0"/>
    <n v="1456805639"/>
    <n v="1454213639"/>
    <x v="0"/>
    <n v="0"/>
    <x v="1"/>
    <x v="5"/>
    <x v="50"/>
    <n v="0"/>
    <x v="0"/>
    <x v="5"/>
  </r>
  <r>
    <n v="511"/>
    <s v="Stuck On An Eyeland"/>
    <x v="510"/>
    <n v="5000"/>
    <n v="150"/>
    <x v="2"/>
    <x v="0"/>
    <x v="0"/>
    <n v="1365228982"/>
    <n v="1362640582"/>
    <x v="0"/>
    <n v="5"/>
    <x v="1"/>
    <x v="5"/>
    <x v="56"/>
    <n v="30"/>
    <x v="0"/>
    <x v="5"/>
  </r>
  <r>
    <n v="512"/>
    <s v="Otherkin The Animated Series"/>
    <x v="511"/>
    <n v="8000"/>
    <n v="11"/>
    <x v="2"/>
    <x v="0"/>
    <x v="0"/>
    <n v="1479667727"/>
    <n v="1475776127"/>
    <x v="0"/>
    <n v="2"/>
    <x v="1"/>
    <x v="5"/>
    <x v="50"/>
    <n v="5.5"/>
    <x v="0"/>
    <x v="5"/>
  </r>
  <r>
    <n v="513"/>
    <s v="Paradigm Spiral - The Animated Series"/>
    <x v="512"/>
    <n v="50000"/>
    <n v="6962"/>
    <x v="2"/>
    <x v="0"/>
    <x v="0"/>
    <n v="1471244400"/>
    <n v="1467387705"/>
    <x v="0"/>
    <n v="68"/>
    <x v="1"/>
    <x v="5"/>
    <x v="51"/>
    <n v="102.38"/>
    <x v="0"/>
    <x v="5"/>
  </r>
  <r>
    <n v="514"/>
    <s v="I'm Sticking With You."/>
    <x v="513"/>
    <n v="1500"/>
    <n v="50"/>
    <x v="2"/>
    <x v="5"/>
    <x v="5"/>
    <n v="1407595447"/>
    <n v="1405003447"/>
    <x v="0"/>
    <n v="3"/>
    <x v="1"/>
    <x v="5"/>
    <x v="56"/>
    <n v="16.670000000000002"/>
    <x v="0"/>
    <x v="5"/>
  </r>
  <r>
    <n v="515"/>
    <s v="A Tale of Faith - An Animated Short Film"/>
    <x v="514"/>
    <n v="97000"/>
    <n v="24651"/>
    <x v="2"/>
    <x v="0"/>
    <x v="0"/>
    <n v="1451389601"/>
    <n v="1447933601"/>
    <x v="0"/>
    <n v="34"/>
    <x v="1"/>
    <x v="5"/>
    <x v="78"/>
    <n v="725.03"/>
    <x v="0"/>
    <x v="5"/>
  </r>
  <r>
    <n v="516"/>
    <s v="Shipmates"/>
    <x v="515"/>
    <n v="5000"/>
    <n v="0"/>
    <x v="2"/>
    <x v="1"/>
    <x v="1"/>
    <n v="1432752080"/>
    <n v="1427568080"/>
    <x v="0"/>
    <n v="0"/>
    <x v="1"/>
    <x v="5"/>
    <x v="50"/>
    <n v="0"/>
    <x v="0"/>
    <x v="5"/>
  </r>
  <r>
    <n v="517"/>
    <s v="Honeybee: The Animated Series Trailer"/>
    <x v="516"/>
    <n v="15000"/>
    <n v="205"/>
    <x v="2"/>
    <x v="0"/>
    <x v="0"/>
    <n v="1486046761"/>
    <n v="1483454761"/>
    <x v="0"/>
    <n v="3"/>
    <x v="1"/>
    <x v="5"/>
    <x v="60"/>
    <n v="68.33"/>
    <x v="0"/>
    <x v="5"/>
  </r>
  <r>
    <n v="518"/>
    <s v="Somorrah"/>
    <x v="517"/>
    <n v="7175"/>
    <n v="0"/>
    <x v="2"/>
    <x v="0"/>
    <x v="0"/>
    <n v="1441550760"/>
    <n v="1438958824"/>
    <x v="0"/>
    <n v="0"/>
    <x v="1"/>
    <x v="5"/>
    <x v="50"/>
    <n v="0"/>
    <x v="0"/>
    <x v="5"/>
  </r>
  <r>
    <n v="519"/>
    <s v="M dot Strange's &quot;I am Nightmare&quot;"/>
    <x v="518"/>
    <n v="12001"/>
    <n v="2746"/>
    <x v="2"/>
    <x v="0"/>
    <x v="0"/>
    <n v="1354699421"/>
    <n v="1352107421"/>
    <x v="0"/>
    <n v="70"/>
    <x v="1"/>
    <x v="5"/>
    <x v="61"/>
    <n v="39.229999999999997"/>
    <x v="0"/>
    <x v="5"/>
  </r>
  <r>
    <n v="520"/>
    <s v="Darktales The Play"/>
    <x v="519"/>
    <n v="5000"/>
    <n v="5105"/>
    <x v="0"/>
    <x v="1"/>
    <x v="1"/>
    <n v="1449766261"/>
    <n v="1447174261"/>
    <x v="0"/>
    <n v="34"/>
    <x v="0"/>
    <x v="6"/>
    <x v="21"/>
    <n v="150.15"/>
    <x v="1"/>
    <x v="6"/>
  </r>
  <r>
    <n v="521"/>
    <s v="U.S. Premiere of &quot;dirty butterfly&quot; by debbie tucker green"/>
    <x v="520"/>
    <n v="5000"/>
    <n v="5232"/>
    <x v="0"/>
    <x v="0"/>
    <x v="0"/>
    <n v="1477976340"/>
    <n v="1475460819"/>
    <x v="0"/>
    <n v="56"/>
    <x v="0"/>
    <x v="6"/>
    <x v="2"/>
    <n v="93.43"/>
    <x v="1"/>
    <x v="6"/>
  </r>
  <r>
    <n v="522"/>
    <s v="COMPASS PLAYERS"/>
    <x v="521"/>
    <n v="3000"/>
    <n v="3440"/>
    <x v="0"/>
    <x v="0"/>
    <x v="0"/>
    <n v="1458518325"/>
    <n v="1456793925"/>
    <x v="0"/>
    <n v="31"/>
    <x v="0"/>
    <x v="6"/>
    <x v="41"/>
    <n v="110.97"/>
    <x v="1"/>
    <x v="6"/>
  </r>
  <r>
    <n v="523"/>
    <s v="&quot;The Star on My Heart&quot; Original Play Project on Holocaust"/>
    <x v="522"/>
    <n v="5000"/>
    <n v="6030"/>
    <x v="0"/>
    <x v="0"/>
    <x v="0"/>
    <n v="1442805076"/>
    <n v="1440213076"/>
    <x v="0"/>
    <n v="84"/>
    <x v="0"/>
    <x v="6"/>
    <x v="10"/>
    <n v="71.790000000000006"/>
    <x v="1"/>
    <x v="6"/>
  </r>
  <r>
    <n v="524"/>
    <s v="Zero Down"/>
    <x v="523"/>
    <n v="3500"/>
    <n v="3803.55"/>
    <x v="0"/>
    <x v="1"/>
    <x v="1"/>
    <n v="1464801169"/>
    <n v="1462209169"/>
    <x v="0"/>
    <n v="130"/>
    <x v="0"/>
    <x v="6"/>
    <x v="15"/>
    <n v="29.26"/>
    <x v="1"/>
    <x v="6"/>
  </r>
  <r>
    <n v="525"/>
    <s v="EUPHORIA! A New Play by John Corigliano"/>
    <x v="524"/>
    <n v="12000"/>
    <n v="12000"/>
    <x v="0"/>
    <x v="0"/>
    <x v="0"/>
    <n v="1410601041"/>
    <n v="1406713041"/>
    <x v="0"/>
    <n v="12"/>
    <x v="0"/>
    <x v="6"/>
    <x v="8"/>
    <n v="1000"/>
    <x v="1"/>
    <x v="6"/>
  </r>
  <r>
    <n v="526"/>
    <s v="Victory by Madicken Malm"/>
    <x v="525"/>
    <n v="1500"/>
    <n v="1710"/>
    <x v="0"/>
    <x v="1"/>
    <x v="1"/>
    <n v="1438966800"/>
    <n v="1436278344"/>
    <x v="0"/>
    <n v="23"/>
    <x v="0"/>
    <x v="6"/>
    <x v="35"/>
    <n v="74.349999999999994"/>
    <x v="1"/>
    <x v="6"/>
  </r>
  <r>
    <n v="527"/>
    <s v="Omega Kids - a new play"/>
    <x v="526"/>
    <n v="10000"/>
    <n v="10085"/>
    <x v="0"/>
    <x v="0"/>
    <x v="0"/>
    <n v="1487347500"/>
    <n v="1484715366"/>
    <x v="0"/>
    <n v="158"/>
    <x v="0"/>
    <x v="6"/>
    <x v="7"/>
    <n v="63.83"/>
    <x v="1"/>
    <x v="6"/>
  </r>
  <r>
    <n v="528"/>
    <s v="Devastated No Matter What"/>
    <x v="527"/>
    <n v="1150"/>
    <n v="1330"/>
    <x v="0"/>
    <x v="0"/>
    <x v="0"/>
    <n v="1434921600"/>
    <n v="1433109907"/>
    <x v="0"/>
    <n v="30"/>
    <x v="0"/>
    <x v="6"/>
    <x v="31"/>
    <n v="44.33"/>
    <x v="1"/>
    <x v="6"/>
  </r>
  <r>
    <n v="529"/>
    <s v="Snowglobe Theatre presents: &quot;Much Ado about Nothing&quot;"/>
    <x v="528"/>
    <n v="1200"/>
    <n v="1565"/>
    <x v="0"/>
    <x v="5"/>
    <x v="5"/>
    <n v="1484110800"/>
    <n v="1482281094"/>
    <x v="0"/>
    <n v="18"/>
    <x v="0"/>
    <x v="6"/>
    <x v="22"/>
    <n v="86.94"/>
    <x v="1"/>
    <x v="6"/>
  </r>
  <r>
    <n v="530"/>
    <s v="Corners Grove"/>
    <x v="529"/>
    <n v="3405"/>
    <n v="3670"/>
    <x v="0"/>
    <x v="0"/>
    <x v="0"/>
    <n v="1435111200"/>
    <n v="1433254268"/>
    <x v="0"/>
    <n v="29"/>
    <x v="0"/>
    <x v="6"/>
    <x v="29"/>
    <n v="126.55"/>
    <x v="1"/>
    <x v="6"/>
  </r>
  <r>
    <n v="531"/>
    <s v="COMPASS PLAYERS presents SYLVIA by A. R. Gurney"/>
    <x v="530"/>
    <n v="4000"/>
    <n v="4000"/>
    <x v="0"/>
    <x v="0"/>
    <x v="0"/>
    <n v="1481957940"/>
    <n v="1478050429"/>
    <x v="0"/>
    <n v="31"/>
    <x v="0"/>
    <x v="6"/>
    <x v="8"/>
    <n v="129.03"/>
    <x v="1"/>
    <x v="6"/>
  </r>
  <r>
    <n v="532"/>
    <s v="Walken On Sunshine"/>
    <x v="531"/>
    <n v="10000"/>
    <n v="12325"/>
    <x v="0"/>
    <x v="0"/>
    <x v="0"/>
    <n v="1463098208"/>
    <n v="1460506208"/>
    <x v="0"/>
    <n v="173"/>
    <x v="0"/>
    <x v="6"/>
    <x v="4"/>
    <n v="71.239999999999995"/>
    <x v="1"/>
    <x v="6"/>
  </r>
  <r>
    <n v="533"/>
    <s v="Foresight"/>
    <x v="532"/>
    <n v="2000"/>
    <n v="2004"/>
    <x v="0"/>
    <x v="1"/>
    <x v="1"/>
    <n v="1463394365"/>
    <n v="1461320765"/>
    <x v="0"/>
    <n v="17"/>
    <x v="0"/>
    <x v="6"/>
    <x v="8"/>
    <n v="117.88"/>
    <x v="1"/>
    <x v="6"/>
  </r>
  <r>
    <n v="534"/>
    <s v="Theatre for restorative justice - help us get to Belgium!"/>
    <x v="533"/>
    <n v="15000"/>
    <n v="15700"/>
    <x v="0"/>
    <x v="10"/>
    <x v="8"/>
    <n v="1446418800"/>
    <n v="1443036470"/>
    <x v="0"/>
    <n v="48"/>
    <x v="0"/>
    <x v="6"/>
    <x v="2"/>
    <n v="327.08"/>
    <x v="1"/>
    <x v="6"/>
  </r>
  <r>
    <n v="535"/>
    <s v="Astronauts of Hartlepool: a Brexit sci-fi for VAULT 2017"/>
    <x v="534"/>
    <n v="2000"/>
    <n v="2050"/>
    <x v="0"/>
    <x v="1"/>
    <x v="1"/>
    <n v="1483707905"/>
    <n v="1481115905"/>
    <x v="0"/>
    <n v="59"/>
    <x v="0"/>
    <x v="6"/>
    <x v="33"/>
    <n v="34.75"/>
    <x v="1"/>
    <x v="6"/>
  </r>
  <r>
    <n v="536"/>
    <s v="Much Further Out Than You Thought @ Edinburgh Fringe 2015"/>
    <x v="535"/>
    <n v="3300"/>
    <n v="3902.5"/>
    <x v="0"/>
    <x v="1"/>
    <x v="1"/>
    <n v="1438624800"/>
    <n v="1435133807"/>
    <x v="0"/>
    <n v="39"/>
    <x v="0"/>
    <x v="6"/>
    <x v="90"/>
    <n v="100.06"/>
    <x v="1"/>
    <x v="6"/>
  </r>
  <r>
    <n v="537"/>
    <s v="Be A Buddy Not A Bully (Anti-Bullying Stage Play TOUR)"/>
    <x v="536"/>
    <n v="2000"/>
    <n v="2410"/>
    <x v="0"/>
    <x v="0"/>
    <x v="0"/>
    <n v="1446665191"/>
    <n v="1444069591"/>
    <x v="0"/>
    <n v="59"/>
    <x v="0"/>
    <x v="6"/>
    <x v="10"/>
    <n v="40.85"/>
    <x v="1"/>
    <x v="6"/>
  </r>
  <r>
    <n v="538"/>
    <s v="Shakespeare Orange County's HAMLET: Match This!"/>
    <x v="537"/>
    <n v="5000"/>
    <n v="15121"/>
    <x v="0"/>
    <x v="0"/>
    <x v="0"/>
    <n v="1463166263"/>
    <n v="1460574263"/>
    <x v="0"/>
    <n v="60"/>
    <x v="0"/>
    <x v="6"/>
    <x v="120"/>
    <n v="252.02"/>
    <x v="1"/>
    <x v="6"/>
  </r>
  <r>
    <n v="539"/>
    <s v="&quot;The Tale of The Cockatrice&quot; by Peafrog Puppetry"/>
    <x v="538"/>
    <n v="500"/>
    <n v="503.22"/>
    <x v="0"/>
    <x v="1"/>
    <x v="1"/>
    <n v="1467681107"/>
    <n v="1465866707"/>
    <x v="0"/>
    <n v="20"/>
    <x v="0"/>
    <x v="6"/>
    <x v="7"/>
    <n v="25.16"/>
    <x v="1"/>
    <x v="6"/>
  </r>
  <r>
    <n v="540"/>
    <s v="hap's- Whats the program?"/>
    <x v="539"/>
    <n v="15000"/>
    <n v="1"/>
    <x v="2"/>
    <x v="0"/>
    <x v="0"/>
    <n v="1423078606"/>
    <n v="1420486606"/>
    <x v="0"/>
    <n v="1"/>
    <x v="1"/>
    <x v="7"/>
    <x v="50"/>
    <n v="1"/>
    <x v="2"/>
    <x v="7"/>
  </r>
  <r>
    <n v="541"/>
    <s v="Deviations"/>
    <x v="540"/>
    <n v="4500"/>
    <n v="25"/>
    <x v="2"/>
    <x v="0"/>
    <x v="0"/>
    <n v="1446080834"/>
    <n v="1443488834"/>
    <x v="0"/>
    <n v="1"/>
    <x v="1"/>
    <x v="7"/>
    <x v="60"/>
    <n v="25"/>
    <x v="2"/>
    <x v="7"/>
  </r>
  <r>
    <n v="542"/>
    <s v="Chronicles - History by us, as we tell it, as we share it"/>
    <x v="541"/>
    <n v="250000"/>
    <n v="1"/>
    <x v="2"/>
    <x v="0"/>
    <x v="0"/>
    <n v="1462293716"/>
    <n v="1457113316"/>
    <x v="0"/>
    <n v="1"/>
    <x v="1"/>
    <x v="7"/>
    <x v="50"/>
    <n v="1"/>
    <x v="2"/>
    <x v="7"/>
  </r>
  <r>
    <n v="543"/>
    <s v="Allergy Friendly Restaurant Finder and Review Site"/>
    <x v="542"/>
    <n v="22000"/>
    <n v="70"/>
    <x v="2"/>
    <x v="2"/>
    <x v="2"/>
    <n v="1414807962"/>
    <n v="1412215962"/>
    <x v="0"/>
    <n v="2"/>
    <x v="1"/>
    <x v="7"/>
    <x v="50"/>
    <n v="35"/>
    <x v="2"/>
    <x v="7"/>
  </r>
  <r>
    <n v="544"/>
    <s v="Favowear - Shopping for your favorite clothes made simple"/>
    <x v="543"/>
    <n v="500"/>
    <n v="6"/>
    <x v="2"/>
    <x v="0"/>
    <x v="0"/>
    <n v="1467647160"/>
    <n v="1465055160"/>
    <x v="0"/>
    <n v="2"/>
    <x v="1"/>
    <x v="7"/>
    <x v="60"/>
    <n v="3"/>
    <x v="2"/>
    <x v="7"/>
  </r>
  <r>
    <n v="545"/>
    <s v="Speedwapp - The best webdesign tool for Wordpress, Bootstrap"/>
    <x v="544"/>
    <n v="50000"/>
    <n v="13692"/>
    <x v="2"/>
    <x v="6"/>
    <x v="3"/>
    <n v="1447600389"/>
    <n v="1444140789"/>
    <x v="0"/>
    <n v="34"/>
    <x v="1"/>
    <x v="7"/>
    <x v="117"/>
    <n v="402.71"/>
    <x v="2"/>
    <x v="7"/>
  </r>
  <r>
    <n v="546"/>
    <s v="Lift Up Missions a Global Christian Online Platform"/>
    <x v="545"/>
    <n v="60000"/>
    <n v="52"/>
    <x v="2"/>
    <x v="0"/>
    <x v="0"/>
    <n v="1445097715"/>
    <n v="1441209715"/>
    <x v="0"/>
    <n v="2"/>
    <x v="1"/>
    <x v="7"/>
    <x v="50"/>
    <n v="26"/>
    <x v="2"/>
    <x v="7"/>
  </r>
  <r>
    <n v="547"/>
    <s v="Secure Email and Document sharing"/>
    <x v="546"/>
    <n v="7500"/>
    <n v="0"/>
    <x v="2"/>
    <x v="1"/>
    <x v="1"/>
    <n v="1455122564"/>
    <n v="1452530564"/>
    <x v="0"/>
    <n v="0"/>
    <x v="1"/>
    <x v="7"/>
    <x v="50"/>
    <n v="0"/>
    <x v="2"/>
    <x v="7"/>
  </r>
  <r>
    <n v="548"/>
    <s v="Langwiser - video lessons with native speaking teachers"/>
    <x v="547"/>
    <n v="10000"/>
    <n v="9"/>
    <x v="2"/>
    <x v="1"/>
    <x v="1"/>
    <n v="1446154848"/>
    <n v="1443562848"/>
    <x v="0"/>
    <n v="1"/>
    <x v="1"/>
    <x v="7"/>
    <x v="50"/>
    <n v="9"/>
    <x v="2"/>
    <x v="7"/>
  </r>
  <r>
    <n v="549"/>
    <s v="Keyup.in - The gaming community that gives back."/>
    <x v="548"/>
    <n v="2500"/>
    <n v="68"/>
    <x v="2"/>
    <x v="1"/>
    <x v="1"/>
    <n v="1436368622"/>
    <n v="1433776622"/>
    <x v="0"/>
    <n v="8"/>
    <x v="1"/>
    <x v="7"/>
    <x v="56"/>
    <n v="8.5"/>
    <x v="2"/>
    <x v="7"/>
  </r>
  <r>
    <n v="550"/>
    <s v="Business &amp; Event Directory in Kingston, Ontario"/>
    <x v="549"/>
    <n v="5000"/>
    <n v="35"/>
    <x v="2"/>
    <x v="5"/>
    <x v="5"/>
    <n v="1485838800"/>
    <n v="1484756245"/>
    <x v="0"/>
    <n v="4"/>
    <x v="1"/>
    <x v="7"/>
    <x v="60"/>
    <n v="8.75"/>
    <x v="2"/>
    <x v="7"/>
  </r>
  <r>
    <n v="551"/>
    <s v="ALIBI X Nation - The Digital Black Wall Street"/>
    <x v="550"/>
    <n v="75000"/>
    <n v="3781"/>
    <x v="2"/>
    <x v="0"/>
    <x v="0"/>
    <n v="1438451580"/>
    <n v="1434609424"/>
    <x v="0"/>
    <n v="28"/>
    <x v="1"/>
    <x v="7"/>
    <x v="62"/>
    <n v="135.04"/>
    <x v="2"/>
    <x v="7"/>
  </r>
  <r>
    <n v="552"/>
    <s v="Spinnable Social Media"/>
    <x v="551"/>
    <n v="45000"/>
    <n v="0"/>
    <x v="2"/>
    <x v="5"/>
    <x v="5"/>
    <n v="1452350896"/>
    <n v="1447166896"/>
    <x v="0"/>
    <n v="0"/>
    <x v="1"/>
    <x v="7"/>
    <x v="50"/>
    <n v="0"/>
    <x v="2"/>
    <x v="7"/>
  </r>
  <r>
    <n v="553"/>
    <s v="sellorshopusa.com"/>
    <x v="552"/>
    <n v="25000"/>
    <n v="123"/>
    <x v="2"/>
    <x v="0"/>
    <x v="0"/>
    <n v="1415988991"/>
    <n v="1413393391"/>
    <x v="0"/>
    <n v="6"/>
    <x v="1"/>
    <x v="7"/>
    <x v="50"/>
    <n v="20.5"/>
    <x v="2"/>
    <x v="7"/>
  </r>
  <r>
    <n v="554"/>
    <s v="grplife, private social network for non-profit organizations"/>
    <x v="553"/>
    <n v="3870"/>
    <n v="1416"/>
    <x v="2"/>
    <x v="0"/>
    <x v="0"/>
    <n v="1413735972"/>
    <n v="1411143972"/>
    <x v="0"/>
    <n v="22"/>
    <x v="1"/>
    <x v="7"/>
    <x v="121"/>
    <n v="64.36"/>
    <x v="2"/>
    <x v="7"/>
  </r>
  <r>
    <n v="555"/>
    <s v="Marketing campaign for Show-Skill.net website"/>
    <x v="554"/>
    <n v="7500"/>
    <n v="0"/>
    <x v="2"/>
    <x v="1"/>
    <x v="1"/>
    <n v="1465720143"/>
    <n v="1463128143"/>
    <x v="0"/>
    <n v="0"/>
    <x v="1"/>
    <x v="7"/>
    <x v="50"/>
    <n v="0"/>
    <x v="2"/>
    <x v="7"/>
  </r>
  <r>
    <n v="556"/>
    <s v="Braille Academy"/>
    <x v="555"/>
    <n v="8000"/>
    <n v="200"/>
    <x v="2"/>
    <x v="0"/>
    <x v="0"/>
    <n v="1452112717"/>
    <n v="1449520717"/>
    <x v="0"/>
    <n v="1"/>
    <x v="1"/>
    <x v="7"/>
    <x v="56"/>
    <n v="200"/>
    <x v="2"/>
    <x v="7"/>
  </r>
  <r>
    <n v="557"/>
    <s v="Interactive Global Domestic Violence Platform"/>
    <x v="556"/>
    <n v="150000"/>
    <n v="1366"/>
    <x v="2"/>
    <x v="12"/>
    <x v="3"/>
    <n v="1480721803"/>
    <n v="1478126203"/>
    <x v="0"/>
    <n v="20"/>
    <x v="1"/>
    <x v="7"/>
    <x v="60"/>
    <n v="68.3"/>
    <x v="2"/>
    <x v="7"/>
  </r>
  <r>
    <n v="558"/>
    <s v="Southwest Louisville Online A Local Social Network"/>
    <x v="557"/>
    <n v="750"/>
    <n v="0"/>
    <x v="2"/>
    <x v="0"/>
    <x v="0"/>
    <n v="1427227905"/>
    <n v="1424639505"/>
    <x v="0"/>
    <n v="0"/>
    <x v="1"/>
    <x v="7"/>
    <x v="50"/>
    <n v="0"/>
    <x v="2"/>
    <x v="7"/>
  </r>
  <r>
    <n v="559"/>
    <s v="MADE online media platform for artists and creatives"/>
    <x v="558"/>
    <n v="240000"/>
    <n v="50"/>
    <x v="2"/>
    <x v="0"/>
    <x v="0"/>
    <n v="1449989260"/>
    <n v="1447397260"/>
    <x v="0"/>
    <n v="1"/>
    <x v="1"/>
    <x v="7"/>
    <x v="50"/>
    <n v="50"/>
    <x v="2"/>
    <x v="7"/>
  </r>
  <r>
    <n v="560"/>
    <s v="DOWNLOAD THE INTERNET,...."/>
    <x v="559"/>
    <n v="100000"/>
    <n v="12"/>
    <x v="2"/>
    <x v="5"/>
    <x v="5"/>
    <n v="1418841045"/>
    <n v="1416249045"/>
    <x v="0"/>
    <n v="3"/>
    <x v="1"/>
    <x v="7"/>
    <x v="50"/>
    <n v="4"/>
    <x v="2"/>
    <x v="7"/>
  </r>
  <r>
    <n v="561"/>
    <s v="CheckMate Careers"/>
    <x v="560"/>
    <n v="15000"/>
    <n v="55"/>
    <x v="2"/>
    <x v="0"/>
    <x v="0"/>
    <n v="1445874513"/>
    <n v="1442850513"/>
    <x v="0"/>
    <n v="2"/>
    <x v="1"/>
    <x v="7"/>
    <x v="50"/>
    <n v="27.5"/>
    <x v="2"/>
    <x v="7"/>
  </r>
  <r>
    <n v="562"/>
    <s v="International/Domestic Student room platform"/>
    <x v="561"/>
    <n v="50000"/>
    <n v="0"/>
    <x v="2"/>
    <x v="9"/>
    <x v="3"/>
    <n v="1482052815"/>
    <n v="1479460815"/>
    <x v="0"/>
    <n v="0"/>
    <x v="1"/>
    <x v="7"/>
    <x v="50"/>
    <n v="0"/>
    <x v="2"/>
    <x v="7"/>
  </r>
  <r>
    <n v="563"/>
    <s v="time-care.com - Helping People Remember The Simple Things"/>
    <x v="562"/>
    <n v="75000"/>
    <n v="68"/>
    <x v="2"/>
    <x v="2"/>
    <x v="2"/>
    <n v="1424137247"/>
    <n v="1421545247"/>
    <x v="0"/>
    <n v="2"/>
    <x v="1"/>
    <x v="7"/>
    <x v="50"/>
    <n v="34"/>
    <x v="2"/>
    <x v="7"/>
  </r>
  <r>
    <n v="564"/>
    <s v="TOC TOC TROC"/>
    <x v="563"/>
    <n v="18000"/>
    <n v="1"/>
    <x v="2"/>
    <x v="6"/>
    <x v="3"/>
    <n v="1457822275"/>
    <n v="1455230275"/>
    <x v="0"/>
    <n v="1"/>
    <x v="1"/>
    <x v="7"/>
    <x v="50"/>
    <n v="1"/>
    <x v="2"/>
    <x v="7"/>
  </r>
  <r>
    <n v="565"/>
    <s v="EasyLearnings"/>
    <x v="564"/>
    <n v="25000"/>
    <n v="0"/>
    <x v="2"/>
    <x v="1"/>
    <x v="1"/>
    <n v="1436554249"/>
    <n v="1433962249"/>
    <x v="0"/>
    <n v="0"/>
    <x v="1"/>
    <x v="7"/>
    <x v="50"/>
    <n v="0"/>
    <x v="2"/>
    <x v="7"/>
  </r>
  <r>
    <n v="566"/>
    <s v="RummageCity.com - Rummage sailing made easy!"/>
    <x v="565"/>
    <n v="5000"/>
    <n v="1"/>
    <x v="2"/>
    <x v="0"/>
    <x v="0"/>
    <n v="1468513533"/>
    <n v="1465921533"/>
    <x v="0"/>
    <n v="1"/>
    <x v="1"/>
    <x v="7"/>
    <x v="50"/>
    <n v="1"/>
    <x v="2"/>
    <x v="7"/>
  </r>
  <r>
    <n v="567"/>
    <s v="UnimeTV - Revolutionizing Anime"/>
    <x v="566"/>
    <n v="10000"/>
    <n v="0"/>
    <x v="2"/>
    <x v="0"/>
    <x v="0"/>
    <n v="1420143194"/>
    <n v="1417551194"/>
    <x v="0"/>
    <n v="0"/>
    <x v="1"/>
    <x v="7"/>
    <x v="50"/>
    <n v="0"/>
    <x v="2"/>
    <x v="7"/>
  </r>
  <r>
    <n v="568"/>
    <s v="Planet Snow Kids - an online global family of snow lovers."/>
    <x v="567"/>
    <n v="24500"/>
    <n v="245"/>
    <x v="2"/>
    <x v="4"/>
    <x v="4"/>
    <n v="1452942000"/>
    <n v="1449785223"/>
    <x v="0"/>
    <n v="5"/>
    <x v="1"/>
    <x v="7"/>
    <x v="60"/>
    <n v="49"/>
    <x v="2"/>
    <x v="7"/>
  </r>
  <r>
    <n v="569"/>
    <s v="Mioti"/>
    <x v="568"/>
    <n v="2500"/>
    <n v="20"/>
    <x v="2"/>
    <x v="5"/>
    <x v="5"/>
    <n v="1451679612"/>
    <n v="1449087612"/>
    <x v="0"/>
    <n v="1"/>
    <x v="1"/>
    <x v="7"/>
    <x v="60"/>
    <n v="20"/>
    <x v="2"/>
    <x v="7"/>
  </r>
  <r>
    <n v="570"/>
    <s v="Relaunching in May"/>
    <x v="569"/>
    <n v="85000"/>
    <n v="142"/>
    <x v="2"/>
    <x v="0"/>
    <x v="0"/>
    <n v="1455822569"/>
    <n v="1453230569"/>
    <x v="0"/>
    <n v="1"/>
    <x v="1"/>
    <x v="7"/>
    <x v="50"/>
    <n v="142"/>
    <x v="2"/>
    <x v="7"/>
  </r>
  <r>
    <n v="571"/>
    <s v="Snag-A-Slip"/>
    <x v="570"/>
    <n v="25000"/>
    <n v="106"/>
    <x v="2"/>
    <x v="0"/>
    <x v="0"/>
    <n v="1437969540"/>
    <n v="1436297723"/>
    <x v="0"/>
    <n v="2"/>
    <x v="1"/>
    <x v="7"/>
    <x v="50"/>
    <n v="53"/>
    <x v="2"/>
    <x v="7"/>
  </r>
  <r>
    <n v="572"/>
    <s v="FairwayJockey.com Custom Golf Equipment"/>
    <x v="571"/>
    <n v="2500"/>
    <n v="0"/>
    <x v="2"/>
    <x v="0"/>
    <x v="0"/>
    <n v="1446660688"/>
    <n v="1444065088"/>
    <x v="0"/>
    <n v="0"/>
    <x v="1"/>
    <x v="7"/>
    <x v="50"/>
    <n v="0"/>
    <x v="2"/>
    <x v="7"/>
  </r>
  <r>
    <n v="573"/>
    <s v="Welcome to the Future! &quot;UMEOS&quot; the Internet's You, Me, O.S."/>
    <x v="572"/>
    <n v="88888"/>
    <n v="346"/>
    <x v="2"/>
    <x v="0"/>
    <x v="0"/>
    <n v="1421543520"/>
    <n v="1416445931"/>
    <x v="0"/>
    <n v="9"/>
    <x v="1"/>
    <x v="7"/>
    <x v="50"/>
    <n v="38.44"/>
    <x v="2"/>
    <x v="7"/>
  </r>
  <r>
    <n v="574"/>
    <s v="Unity, A Content Creators Toolkit"/>
    <x v="573"/>
    <n v="11180"/>
    <n v="80"/>
    <x v="2"/>
    <x v="1"/>
    <x v="1"/>
    <n v="1476873507"/>
    <n v="1474281507"/>
    <x v="0"/>
    <n v="4"/>
    <x v="1"/>
    <x v="7"/>
    <x v="60"/>
    <n v="20"/>
    <x v="2"/>
    <x v="7"/>
  </r>
  <r>
    <n v="575"/>
    <s v="Uscore - Am PC spielerisch forschen und dafÃ¼r belohnt werden"/>
    <x v="574"/>
    <n v="60000"/>
    <n v="259"/>
    <x v="2"/>
    <x v="12"/>
    <x v="3"/>
    <n v="1434213443"/>
    <n v="1431621443"/>
    <x v="0"/>
    <n v="4"/>
    <x v="1"/>
    <x v="7"/>
    <x v="50"/>
    <n v="64.75"/>
    <x v="2"/>
    <x v="7"/>
  </r>
  <r>
    <n v="576"/>
    <s v="Uthtopia"/>
    <x v="575"/>
    <n v="80000"/>
    <n v="1"/>
    <x v="2"/>
    <x v="0"/>
    <x v="0"/>
    <n v="1427537952"/>
    <n v="1422357552"/>
    <x v="0"/>
    <n v="1"/>
    <x v="1"/>
    <x v="7"/>
    <x v="50"/>
    <n v="1"/>
    <x v="2"/>
    <x v="7"/>
  </r>
  <r>
    <n v="577"/>
    <s v="everydayrelay"/>
    <x v="576"/>
    <n v="5000"/>
    <n v="10"/>
    <x v="2"/>
    <x v="0"/>
    <x v="0"/>
    <n v="1463753302"/>
    <n v="1458569302"/>
    <x v="0"/>
    <n v="1"/>
    <x v="1"/>
    <x v="7"/>
    <x v="50"/>
    <n v="10"/>
    <x v="2"/>
    <x v="7"/>
  </r>
  <r>
    <n v="578"/>
    <s v="weBuy Crowdsourced Shopping"/>
    <x v="577"/>
    <n v="125000"/>
    <n v="14"/>
    <x v="2"/>
    <x v="1"/>
    <x v="1"/>
    <n v="1441633993"/>
    <n v="1439560393"/>
    <x v="0"/>
    <n v="7"/>
    <x v="1"/>
    <x v="7"/>
    <x v="50"/>
    <n v="2"/>
    <x v="2"/>
    <x v="7"/>
  </r>
  <r>
    <n v="579"/>
    <s v="Course: Learn Cryptography"/>
    <x v="578"/>
    <n v="12000"/>
    <n v="175"/>
    <x v="2"/>
    <x v="0"/>
    <x v="0"/>
    <n v="1419539223"/>
    <n v="1416947223"/>
    <x v="0"/>
    <n v="5"/>
    <x v="1"/>
    <x v="7"/>
    <x v="60"/>
    <n v="35"/>
    <x v="2"/>
    <x v="7"/>
  </r>
  <r>
    <n v="580"/>
    <s v="Talented Minds â­ï¸"/>
    <x v="579"/>
    <n v="3000"/>
    <n v="1"/>
    <x v="2"/>
    <x v="0"/>
    <x v="0"/>
    <n v="1474580867"/>
    <n v="1471988867"/>
    <x v="0"/>
    <n v="1"/>
    <x v="1"/>
    <x v="7"/>
    <x v="50"/>
    <n v="1"/>
    <x v="2"/>
    <x v="7"/>
  </r>
  <r>
    <n v="581"/>
    <s v="A Poets Domain"/>
    <x v="580"/>
    <n v="400"/>
    <n v="0"/>
    <x v="2"/>
    <x v="0"/>
    <x v="0"/>
    <n v="1438474704"/>
    <n v="1435882704"/>
    <x v="0"/>
    <n v="0"/>
    <x v="1"/>
    <x v="7"/>
    <x v="50"/>
    <n v="0"/>
    <x v="2"/>
    <x v="7"/>
  </r>
  <r>
    <n v="582"/>
    <s v="&quot;We the People...&quot;"/>
    <x v="581"/>
    <n v="100000"/>
    <n v="0"/>
    <x v="2"/>
    <x v="0"/>
    <x v="0"/>
    <n v="1426442400"/>
    <n v="1424454319"/>
    <x v="0"/>
    <n v="0"/>
    <x v="1"/>
    <x v="7"/>
    <x v="50"/>
    <n v="0"/>
    <x v="2"/>
    <x v="7"/>
  </r>
  <r>
    <n v="583"/>
    <s v="HackersArchive.com"/>
    <x v="582"/>
    <n v="9000"/>
    <n v="1"/>
    <x v="2"/>
    <x v="0"/>
    <x v="0"/>
    <n v="1426800687"/>
    <n v="1424212287"/>
    <x v="0"/>
    <n v="1"/>
    <x v="1"/>
    <x v="7"/>
    <x v="50"/>
    <n v="1"/>
    <x v="2"/>
    <x v="7"/>
  </r>
  <r>
    <n v="584"/>
    <s v="scriptCall - The Personal Presentation Platform"/>
    <x v="583"/>
    <n v="1000"/>
    <n v="10"/>
    <x v="2"/>
    <x v="0"/>
    <x v="0"/>
    <n v="1426522316"/>
    <n v="1423933916"/>
    <x v="0"/>
    <n v="2"/>
    <x v="1"/>
    <x v="7"/>
    <x v="60"/>
    <n v="5"/>
    <x v="2"/>
    <x v="7"/>
  </r>
  <r>
    <n v="585"/>
    <s v="Link Card"/>
    <x v="584"/>
    <n v="9000"/>
    <n v="0"/>
    <x v="2"/>
    <x v="1"/>
    <x v="1"/>
    <n v="1448928000"/>
    <n v="1444123377"/>
    <x v="0"/>
    <n v="0"/>
    <x v="1"/>
    <x v="7"/>
    <x v="50"/>
    <n v="0"/>
    <x v="2"/>
    <x v="7"/>
  </r>
  <r>
    <n v="586"/>
    <s v="Employ College 2K"/>
    <x v="585"/>
    <n v="10000"/>
    <n v="56"/>
    <x v="2"/>
    <x v="0"/>
    <x v="0"/>
    <n v="1424032207"/>
    <n v="1421440207"/>
    <x v="0"/>
    <n v="4"/>
    <x v="1"/>
    <x v="7"/>
    <x v="60"/>
    <n v="14"/>
    <x v="2"/>
    <x v="7"/>
  </r>
  <r>
    <n v="587"/>
    <s v="Waitresses.com"/>
    <x v="586"/>
    <n v="30000"/>
    <n v="2725"/>
    <x v="2"/>
    <x v="5"/>
    <x v="5"/>
    <n v="1429207833"/>
    <n v="1426615833"/>
    <x v="0"/>
    <n v="7"/>
    <x v="1"/>
    <x v="7"/>
    <x v="114"/>
    <n v="389.29"/>
    <x v="2"/>
    <x v="7"/>
  </r>
  <r>
    <n v="588"/>
    <s v="TiTraGO! your personal driver"/>
    <x v="587"/>
    <n v="9000"/>
    <n v="301"/>
    <x v="2"/>
    <x v="13"/>
    <x v="3"/>
    <n v="1479410886"/>
    <n v="1474223286"/>
    <x v="0"/>
    <n v="2"/>
    <x v="1"/>
    <x v="7"/>
    <x v="56"/>
    <n v="150.5"/>
    <x v="2"/>
    <x v="7"/>
  </r>
  <r>
    <n v="589"/>
    <s v="Get Neighborly"/>
    <x v="588"/>
    <n v="7500"/>
    <n v="1"/>
    <x v="2"/>
    <x v="0"/>
    <x v="0"/>
    <n v="1436366699"/>
    <n v="1435070699"/>
    <x v="0"/>
    <n v="1"/>
    <x v="1"/>
    <x v="7"/>
    <x v="50"/>
    <n v="1"/>
    <x v="2"/>
    <x v="7"/>
  </r>
  <r>
    <n v="590"/>
    <s v="Build a Search Engine and more - Web Engineering Course"/>
    <x v="589"/>
    <n v="5000"/>
    <n v="223"/>
    <x v="2"/>
    <x v="1"/>
    <x v="1"/>
    <n v="1454936460"/>
    <n v="1452259131"/>
    <x v="0"/>
    <n v="9"/>
    <x v="1"/>
    <x v="7"/>
    <x v="65"/>
    <n v="24.78"/>
    <x v="2"/>
    <x v="7"/>
  </r>
  <r>
    <n v="591"/>
    <s v="Kid's Connect (Connecting kids with sickness' together)"/>
    <x v="590"/>
    <n v="100000"/>
    <n v="61"/>
    <x v="2"/>
    <x v="0"/>
    <x v="0"/>
    <n v="1437570130"/>
    <n v="1434978130"/>
    <x v="0"/>
    <n v="2"/>
    <x v="1"/>
    <x v="7"/>
    <x v="50"/>
    <n v="30.5"/>
    <x v="2"/>
    <x v="7"/>
  </r>
  <r>
    <n v="592"/>
    <s v="Go Start A Biz"/>
    <x v="591"/>
    <n v="7500"/>
    <n v="250"/>
    <x v="2"/>
    <x v="0"/>
    <x v="0"/>
    <n v="1417584860"/>
    <n v="1414992860"/>
    <x v="0"/>
    <n v="1"/>
    <x v="1"/>
    <x v="7"/>
    <x v="56"/>
    <n v="250"/>
    <x v="2"/>
    <x v="7"/>
  </r>
  <r>
    <n v="593"/>
    <s v="Step-By-Step Guide On How To Stay Secure &amp; Anonymous Online"/>
    <x v="592"/>
    <n v="500"/>
    <n v="115"/>
    <x v="2"/>
    <x v="1"/>
    <x v="1"/>
    <n v="1428333345"/>
    <n v="1425744945"/>
    <x v="0"/>
    <n v="7"/>
    <x v="1"/>
    <x v="7"/>
    <x v="61"/>
    <n v="16.43"/>
    <x v="2"/>
    <x v="7"/>
  </r>
  <r>
    <n v="594"/>
    <s v="Unleashed Fitness"/>
    <x v="593"/>
    <n v="25000"/>
    <n v="26"/>
    <x v="2"/>
    <x v="0"/>
    <x v="0"/>
    <n v="1460832206"/>
    <n v="1458240206"/>
    <x v="0"/>
    <n v="2"/>
    <x v="1"/>
    <x v="7"/>
    <x v="50"/>
    <n v="13"/>
    <x v="2"/>
    <x v="7"/>
  </r>
  <r>
    <n v="595"/>
    <s v="MyBestInterest.org"/>
    <x v="594"/>
    <n v="100000"/>
    <n v="426"/>
    <x v="2"/>
    <x v="0"/>
    <x v="0"/>
    <n v="1430703638"/>
    <n v="1426815638"/>
    <x v="0"/>
    <n v="8"/>
    <x v="1"/>
    <x v="7"/>
    <x v="50"/>
    <n v="53.25"/>
    <x v="2"/>
    <x v="7"/>
  </r>
  <r>
    <n v="596"/>
    <s v="DigitaliBook free library"/>
    <x v="595"/>
    <n v="20000"/>
    <n v="6"/>
    <x v="2"/>
    <x v="0"/>
    <x v="0"/>
    <n v="1478122292"/>
    <n v="1475530292"/>
    <x v="0"/>
    <n v="2"/>
    <x v="1"/>
    <x v="7"/>
    <x v="50"/>
    <n v="3"/>
    <x v="2"/>
    <x v="7"/>
  </r>
  <r>
    <n v="597"/>
    <s v="Rolodex: One Contact List to Rule Them All"/>
    <x v="596"/>
    <n v="7500"/>
    <n v="20"/>
    <x v="2"/>
    <x v="0"/>
    <x v="0"/>
    <n v="1469980800"/>
    <n v="1466787335"/>
    <x v="0"/>
    <n v="2"/>
    <x v="1"/>
    <x v="7"/>
    <x v="50"/>
    <n v="10"/>
    <x v="2"/>
    <x v="7"/>
  </r>
  <r>
    <n v="598"/>
    <s v="Goals not creeds"/>
    <x v="597"/>
    <n v="2500"/>
    <n v="850"/>
    <x v="2"/>
    <x v="0"/>
    <x v="0"/>
    <n v="1417737781"/>
    <n v="1415145781"/>
    <x v="0"/>
    <n v="7"/>
    <x v="1"/>
    <x v="7"/>
    <x v="122"/>
    <n v="121.43"/>
    <x v="2"/>
    <x v="7"/>
  </r>
  <r>
    <n v="599"/>
    <s v="Mail 4 Jail"/>
    <x v="598"/>
    <n v="50000"/>
    <n v="31"/>
    <x v="2"/>
    <x v="0"/>
    <x v="0"/>
    <n v="1425827760"/>
    <n v="1423769402"/>
    <x v="0"/>
    <n v="2"/>
    <x v="1"/>
    <x v="7"/>
    <x v="50"/>
    <n v="15.5"/>
    <x v="2"/>
    <x v="7"/>
  </r>
  <r>
    <n v="600"/>
    <s v="Anaheim California here we come but we need your help."/>
    <x v="599"/>
    <n v="5000"/>
    <n v="100"/>
    <x v="1"/>
    <x v="0"/>
    <x v="0"/>
    <n v="1431198562"/>
    <n v="1426014562"/>
    <x v="0"/>
    <n v="1"/>
    <x v="1"/>
    <x v="7"/>
    <x v="53"/>
    <n v="100"/>
    <x v="2"/>
    <x v="7"/>
  </r>
  <r>
    <n v="601"/>
    <s v="Privster.net - Privacy anywhere, whenever for free."/>
    <x v="600"/>
    <n v="10000"/>
    <n v="140"/>
    <x v="1"/>
    <x v="5"/>
    <x v="5"/>
    <n v="1419626139"/>
    <n v="1417034139"/>
    <x v="0"/>
    <n v="6"/>
    <x v="1"/>
    <x v="7"/>
    <x v="60"/>
    <n v="23.33"/>
    <x v="2"/>
    <x v="7"/>
  </r>
  <r>
    <n v="602"/>
    <s v="EZDoctor Reports a &quot;CarFax&quot; type report on Doctors."/>
    <x v="601"/>
    <n v="70000"/>
    <n v="0"/>
    <x v="1"/>
    <x v="0"/>
    <x v="0"/>
    <n v="1434654215"/>
    <n v="1432062215"/>
    <x v="0"/>
    <n v="0"/>
    <x v="1"/>
    <x v="7"/>
    <x v="50"/>
    <n v="0"/>
    <x v="2"/>
    <x v="7"/>
  </r>
  <r>
    <n v="603"/>
    <s v="Randompics.net - Make It Fan Owned And Updated! (Canceled)"/>
    <x v="602"/>
    <n v="15000"/>
    <n v="590.02"/>
    <x v="1"/>
    <x v="0"/>
    <x v="0"/>
    <n v="1408029623"/>
    <n v="1405437623"/>
    <x v="0"/>
    <n v="13"/>
    <x v="1"/>
    <x v="7"/>
    <x v="65"/>
    <n v="45.39"/>
    <x v="2"/>
    <x v="7"/>
  </r>
  <r>
    <n v="604"/>
    <s v="Don't Shoot the Messenger Chick (Canceled)"/>
    <x v="603"/>
    <n v="1500"/>
    <n v="0"/>
    <x v="1"/>
    <x v="0"/>
    <x v="0"/>
    <n v="1409187056"/>
    <n v="1406595056"/>
    <x v="0"/>
    <n v="0"/>
    <x v="1"/>
    <x v="7"/>
    <x v="50"/>
    <n v="0"/>
    <x v="2"/>
    <x v="7"/>
  </r>
  <r>
    <n v="605"/>
    <s v="Teach Your Parents iPad (Canceled)"/>
    <x v="604"/>
    <n v="5000"/>
    <n v="131"/>
    <x v="1"/>
    <x v="0"/>
    <x v="0"/>
    <n v="1440318908"/>
    <n v="1436430908"/>
    <x v="0"/>
    <n v="8"/>
    <x v="1"/>
    <x v="7"/>
    <x v="56"/>
    <n v="16.38"/>
    <x v="2"/>
    <x v="7"/>
  </r>
  <r>
    <n v="606"/>
    <s v="All in One Cloud Business Management - Extendix Panel"/>
    <x v="605"/>
    <n v="5000"/>
    <n v="10"/>
    <x v="1"/>
    <x v="9"/>
    <x v="3"/>
    <n v="1432479600"/>
    <n v="1428507409"/>
    <x v="0"/>
    <n v="1"/>
    <x v="1"/>
    <x v="7"/>
    <x v="50"/>
    <n v="10"/>
    <x v="2"/>
    <x v="7"/>
  </r>
  <r>
    <n v="607"/>
    <s v="An Online Music Venue Awaits (Canceled)"/>
    <x v="606"/>
    <n v="250"/>
    <n v="0"/>
    <x v="1"/>
    <x v="0"/>
    <x v="0"/>
    <n v="1448225336"/>
    <n v="1445629736"/>
    <x v="0"/>
    <n v="0"/>
    <x v="1"/>
    <x v="7"/>
    <x v="50"/>
    <n v="0"/>
    <x v="2"/>
    <x v="7"/>
  </r>
  <r>
    <n v="608"/>
    <s v="Mise En Abyme Cloud Computers - PC inside a Website"/>
    <x v="607"/>
    <n v="150000"/>
    <n v="1461"/>
    <x v="1"/>
    <x v="0"/>
    <x v="0"/>
    <n v="1434405980"/>
    <n v="1431813980"/>
    <x v="0"/>
    <n v="5"/>
    <x v="1"/>
    <x v="7"/>
    <x v="60"/>
    <n v="292.2"/>
    <x v="2"/>
    <x v="7"/>
  </r>
  <r>
    <n v="609"/>
    <s v="Swap Anything (Canceled)"/>
    <x v="608"/>
    <n v="780"/>
    <n v="5"/>
    <x v="1"/>
    <x v="1"/>
    <x v="1"/>
    <n v="1448761744"/>
    <n v="1446166144"/>
    <x v="0"/>
    <n v="1"/>
    <x v="1"/>
    <x v="7"/>
    <x v="60"/>
    <n v="5"/>
    <x v="2"/>
    <x v="7"/>
  </r>
  <r>
    <n v="610"/>
    <s v="UniteChrist (Canceled)"/>
    <x v="609"/>
    <n v="13803"/>
    <n v="0"/>
    <x v="1"/>
    <x v="0"/>
    <x v="0"/>
    <n v="1429732586"/>
    <n v="1427140586"/>
    <x v="0"/>
    <n v="0"/>
    <x v="1"/>
    <x v="7"/>
    <x v="50"/>
    <n v="0"/>
    <x v="2"/>
    <x v="7"/>
  </r>
  <r>
    <n v="611"/>
    <s v="Securivente (Canceled)"/>
    <x v="610"/>
    <n v="80000"/>
    <n v="0"/>
    <x v="1"/>
    <x v="6"/>
    <x v="3"/>
    <n v="1453210037"/>
    <n v="1448026037"/>
    <x v="0"/>
    <n v="0"/>
    <x v="1"/>
    <x v="7"/>
    <x v="50"/>
    <n v="0"/>
    <x v="2"/>
    <x v="7"/>
  </r>
  <r>
    <n v="612"/>
    <s v="Web Streaming 2.0 (Canceled)"/>
    <x v="611"/>
    <n v="10000"/>
    <n v="0"/>
    <x v="1"/>
    <x v="13"/>
    <x v="3"/>
    <n v="1472777146"/>
    <n v="1470185146"/>
    <x v="0"/>
    <n v="0"/>
    <x v="1"/>
    <x v="7"/>
    <x v="50"/>
    <n v="0"/>
    <x v="2"/>
    <x v="7"/>
  </r>
  <r>
    <n v="613"/>
    <s v="storieChild: technology + art = your child's storybook"/>
    <x v="612"/>
    <n v="60000"/>
    <n v="12818"/>
    <x v="1"/>
    <x v="0"/>
    <x v="0"/>
    <n v="1443675540"/>
    <n v="1441022120"/>
    <x v="0"/>
    <n v="121"/>
    <x v="1"/>
    <x v="7"/>
    <x v="70"/>
    <n v="105.93"/>
    <x v="2"/>
    <x v="7"/>
  </r>
  <r>
    <n v="614"/>
    <s v="Lets Reinvent Our Election Process (Canceled)"/>
    <x v="613"/>
    <n v="10000"/>
    <n v="0"/>
    <x v="1"/>
    <x v="0"/>
    <x v="0"/>
    <n v="1466731740"/>
    <n v="1464139740"/>
    <x v="0"/>
    <n v="0"/>
    <x v="1"/>
    <x v="7"/>
    <x v="50"/>
    <n v="0"/>
    <x v="2"/>
    <x v="7"/>
  </r>
  <r>
    <n v="615"/>
    <s v="PixlDir.com - Simple and fast image hosting. (Canceled)"/>
    <x v="614"/>
    <n v="515"/>
    <n v="0"/>
    <x v="1"/>
    <x v="4"/>
    <x v="4"/>
    <n v="1443149759"/>
    <n v="1440557759"/>
    <x v="0"/>
    <n v="0"/>
    <x v="1"/>
    <x v="7"/>
    <x v="50"/>
    <n v="0"/>
    <x v="2"/>
    <x v="7"/>
  </r>
  <r>
    <n v="616"/>
    <s v="S'time Soirees (Canceled)"/>
    <x v="615"/>
    <n v="5000"/>
    <n v="0"/>
    <x v="1"/>
    <x v="6"/>
    <x v="3"/>
    <n v="1488013307"/>
    <n v="1485421307"/>
    <x v="0"/>
    <n v="0"/>
    <x v="1"/>
    <x v="7"/>
    <x v="50"/>
    <n v="0"/>
    <x v="2"/>
    <x v="7"/>
  </r>
  <r>
    <n v="617"/>
    <s v="Get Affordable Website with Premium Hosting and Domain"/>
    <x v="616"/>
    <n v="2000"/>
    <n v="60"/>
    <x v="1"/>
    <x v="1"/>
    <x v="1"/>
    <n v="1431072843"/>
    <n v="1427184843"/>
    <x v="0"/>
    <n v="3"/>
    <x v="1"/>
    <x v="7"/>
    <x v="56"/>
    <n v="20"/>
    <x v="2"/>
    <x v="7"/>
  </r>
  <r>
    <n v="618"/>
    <s v="Y2Y Tutors (Canceled)"/>
    <x v="617"/>
    <n v="400"/>
    <n v="0"/>
    <x v="1"/>
    <x v="0"/>
    <x v="0"/>
    <n v="1449689203"/>
    <n v="1447097203"/>
    <x v="0"/>
    <n v="0"/>
    <x v="1"/>
    <x v="7"/>
    <x v="50"/>
    <n v="0"/>
    <x v="2"/>
    <x v="7"/>
  </r>
  <r>
    <n v="619"/>
    <s v="Big Data (Canceled)"/>
    <x v="618"/>
    <n v="2500000"/>
    <n v="1"/>
    <x v="1"/>
    <x v="0"/>
    <x v="0"/>
    <n v="1416933390"/>
    <n v="1411745790"/>
    <x v="0"/>
    <n v="1"/>
    <x v="1"/>
    <x v="7"/>
    <x v="50"/>
    <n v="1"/>
    <x v="2"/>
    <x v="7"/>
  </r>
  <r>
    <n v="620"/>
    <s v="iShopGreen.ca - the green product marketplace (Canceled)"/>
    <x v="619"/>
    <n v="30000"/>
    <n v="300"/>
    <x v="1"/>
    <x v="5"/>
    <x v="5"/>
    <n v="1408986738"/>
    <n v="1405098738"/>
    <x v="0"/>
    <n v="1"/>
    <x v="1"/>
    <x v="7"/>
    <x v="60"/>
    <n v="300"/>
    <x v="2"/>
    <x v="7"/>
  </r>
  <r>
    <n v="621"/>
    <s v="We CAN End Police Violence Against Our Dog's (Canceled)"/>
    <x v="620"/>
    <n v="25000"/>
    <n v="261"/>
    <x v="1"/>
    <x v="0"/>
    <x v="0"/>
    <n v="1467934937"/>
    <n v="1465342937"/>
    <x v="0"/>
    <n v="3"/>
    <x v="1"/>
    <x v="7"/>
    <x v="60"/>
    <n v="87"/>
    <x v="2"/>
    <x v="7"/>
  </r>
  <r>
    <n v="622"/>
    <s v="The Animal Shelter Network website (Canceled)"/>
    <x v="621"/>
    <n v="6000"/>
    <n v="341"/>
    <x v="1"/>
    <x v="0"/>
    <x v="0"/>
    <n v="1467398138"/>
    <n v="1465670138"/>
    <x v="0"/>
    <n v="9"/>
    <x v="1"/>
    <x v="7"/>
    <x v="52"/>
    <n v="37.89"/>
    <x v="2"/>
    <x v="7"/>
  </r>
  <r>
    <n v="623"/>
    <s v="WheelWolf - Swap and borrow cars with fellow car lovers."/>
    <x v="622"/>
    <n v="75000"/>
    <n v="0"/>
    <x v="1"/>
    <x v="2"/>
    <x v="2"/>
    <n v="1432771997"/>
    <n v="1430179997"/>
    <x v="0"/>
    <n v="0"/>
    <x v="1"/>
    <x v="7"/>
    <x v="50"/>
    <n v="0"/>
    <x v="2"/>
    <x v="7"/>
  </r>
  <r>
    <n v="624"/>
    <s v="NeedSomeLoven.com (Canceled)"/>
    <x v="623"/>
    <n v="5000"/>
    <n v="0"/>
    <x v="1"/>
    <x v="0"/>
    <x v="0"/>
    <n v="1431647041"/>
    <n v="1429055041"/>
    <x v="0"/>
    <n v="0"/>
    <x v="1"/>
    <x v="7"/>
    <x v="50"/>
    <n v="0"/>
    <x v="2"/>
    <x v="7"/>
  </r>
  <r>
    <n v="625"/>
    <s v="SkyRooms.io Virtual Offices (Canceled)"/>
    <x v="624"/>
    <n v="25000"/>
    <n v="0"/>
    <x v="1"/>
    <x v="5"/>
    <x v="5"/>
    <n v="1490560177"/>
    <n v="1487971777"/>
    <x v="0"/>
    <n v="0"/>
    <x v="1"/>
    <x v="7"/>
    <x v="50"/>
    <n v="0"/>
    <x v="2"/>
    <x v="7"/>
  </r>
  <r>
    <n v="626"/>
    <s v="The Story of Life - Writing tomorrow's history today"/>
    <x v="625"/>
    <n v="25000"/>
    <n v="4345"/>
    <x v="1"/>
    <x v="0"/>
    <x v="0"/>
    <n v="1439644920"/>
    <n v="1436793939"/>
    <x v="0"/>
    <n v="39"/>
    <x v="1"/>
    <x v="7"/>
    <x v="123"/>
    <n v="111.41"/>
    <x v="2"/>
    <x v="7"/>
  </r>
  <r>
    <n v="627"/>
    <s v="Privileged Zone - Premium Social Network (Canceled)"/>
    <x v="626"/>
    <n v="450000"/>
    <n v="90"/>
    <x v="1"/>
    <x v="11"/>
    <x v="9"/>
    <n v="1457996400"/>
    <n v="1452842511"/>
    <x v="0"/>
    <n v="1"/>
    <x v="1"/>
    <x v="7"/>
    <x v="50"/>
    <n v="90"/>
    <x v="2"/>
    <x v="7"/>
  </r>
  <r>
    <n v="628"/>
    <s v="Website for Firearms Education &amp; Sale of Accessories"/>
    <x v="627"/>
    <n v="5000"/>
    <n v="0"/>
    <x v="1"/>
    <x v="0"/>
    <x v="0"/>
    <n v="1405269457"/>
    <n v="1402677457"/>
    <x v="0"/>
    <n v="0"/>
    <x v="1"/>
    <x v="7"/>
    <x v="50"/>
    <n v="0"/>
    <x v="2"/>
    <x v="7"/>
  </r>
  <r>
    <n v="629"/>
    <s v="Smidlink Fun Ids.....search an Id, then message for free!"/>
    <x v="628"/>
    <n v="200000"/>
    <n v="350"/>
    <x v="1"/>
    <x v="2"/>
    <x v="2"/>
    <n v="1463239108"/>
    <n v="1460647108"/>
    <x v="0"/>
    <n v="3"/>
    <x v="1"/>
    <x v="7"/>
    <x v="50"/>
    <n v="116.67"/>
    <x v="2"/>
    <x v="7"/>
  </r>
  <r>
    <n v="630"/>
    <s v="Ecosteader (Canceled)"/>
    <x v="629"/>
    <n v="11999"/>
    <n v="10"/>
    <x v="1"/>
    <x v="0"/>
    <x v="0"/>
    <n v="1441516200"/>
    <n v="1438959121"/>
    <x v="0"/>
    <n v="1"/>
    <x v="1"/>
    <x v="7"/>
    <x v="50"/>
    <n v="10"/>
    <x v="2"/>
    <x v="7"/>
  </r>
  <r>
    <n v="631"/>
    <s v="Brevity: A Powerful Online Publishing Software! (Canceled)"/>
    <x v="630"/>
    <n v="50000"/>
    <n v="690"/>
    <x v="1"/>
    <x v="5"/>
    <x v="5"/>
    <n v="1464460329"/>
    <n v="1461954729"/>
    <x v="0"/>
    <n v="9"/>
    <x v="1"/>
    <x v="7"/>
    <x v="60"/>
    <n v="76.67"/>
    <x v="2"/>
    <x v="7"/>
  </r>
  <r>
    <n v="632"/>
    <s v="UniWherse.com - Bring students future (Canceled)"/>
    <x v="631"/>
    <n v="20000"/>
    <n v="0"/>
    <x v="1"/>
    <x v="9"/>
    <x v="3"/>
    <n v="1448470165"/>
    <n v="1445874565"/>
    <x v="0"/>
    <n v="0"/>
    <x v="1"/>
    <x v="7"/>
    <x v="50"/>
    <n v="0"/>
    <x v="2"/>
    <x v="7"/>
  </r>
  <r>
    <n v="633"/>
    <s v="Uivo-fast,secure emergency contact system for your property"/>
    <x v="632"/>
    <n v="10000"/>
    <n v="1245"/>
    <x v="1"/>
    <x v="0"/>
    <x v="0"/>
    <n v="1466204400"/>
    <n v="1463469062"/>
    <x v="0"/>
    <n v="25"/>
    <x v="1"/>
    <x v="7"/>
    <x v="81"/>
    <n v="49.8"/>
    <x v="2"/>
    <x v="7"/>
  </r>
  <r>
    <n v="634"/>
    <s v="pitchtograndma (Canceled)"/>
    <x v="633"/>
    <n v="5000"/>
    <n v="1"/>
    <x v="1"/>
    <x v="0"/>
    <x v="0"/>
    <n v="1424989029"/>
    <n v="1422397029"/>
    <x v="0"/>
    <n v="1"/>
    <x v="1"/>
    <x v="7"/>
    <x v="50"/>
    <n v="1"/>
    <x v="2"/>
    <x v="7"/>
  </r>
  <r>
    <n v="635"/>
    <s v="Pleero, A Technology Team Building Website (Canceled)"/>
    <x v="634"/>
    <n v="25000"/>
    <n v="2"/>
    <x v="1"/>
    <x v="0"/>
    <x v="0"/>
    <n v="1428804762"/>
    <n v="1426212762"/>
    <x v="0"/>
    <n v="1"/>
    <x v="1"/>
    <x v="7"/>
    <x v="50"/>
    <n v="2"/>
    <x v="2"/>
    <x v="7"/>
  </r>
  <r>
    <n v="636"/>
    <s v="Keto Advice (Canceled)"/>
    <x v="635"/>
    <n v="2000"/>
    <n v="4"/>
    <x v="1"/>
    <x v="1"/>
    <x v="1"/>
    <n v="1433587620"/>
    <n v="1430996150"/>
    <x v="0"/>
    <n v="1"/>
    <x v="1"/>
    <x v="7"/>
    <x v="50"/>
    <n v="4"/>
    <x v="2"/>
    <x v="7"/>
  </r>
  <r>
    <n v="637"/>
    <s v="Unique online start up, Art and Technology together (Canceled)"/>
    <x v="636"/>
    <n v="100000"/>
    <n v="0"/>
    <x v="1"/>
    <x v="1"/>
    <x v="1"/>
    <n v="1488063840"/>
    <n v="1485558318"/>
    <x v="0"/>
    <n v="0"/>
    <x v="1"/>
    <x v="7"/>
    <x v="50"/>
    <n v="0"/>
    <x v="2"/>
    <x v="7"/>
  </r>
  <r>
    <n v="638"/>
    <s v="W (Canceled)"/>
    <x v="637"/>
    <n v="200000"/>
    <n v="18"/>
    <x v="1"/>
    <x v="12"/>
    <x v="3"/>
    <n v="1490447662"/>
    <n v="1485267262"/>
    <x v="0"/>
    <n v="6"/>
    <x v="1"/>
    <x v="7"/>
    <x v="50"/>
    <n v="3"/>
    <x v="2"/>
    <x v="7"/>
  </r>
  <r>
    <n v="639"/>
    <s v="Kids Educational Social Media Site (Canceled)"/>
    <x v="638"/>
    <n v="1000000"/>
    <n v="1"/>
    <x v="1"/>
    <x v="0"/>
    <x v="0"/>
    <n v="1413208795"/>
    <n v="1408024795"/>
    <x v="0"/>
    <n v="1"/>
    <x v="1"/>
    <x v="7"/>
    <x v="50"/>
    <n v="1"/>
    <x v="2"/>
    <x v="7"/>
  </r>
  <r>
    <n v="640"/>
    <s v="Carbon mini bikes / race / MTB / FAT ~ Carbon tow placement"/>
    <x v="639"/>
    <n v="70"/>
    <n v="101"/>
    <x v="0"/>
    <x v="6"/>
    <x v="3"/>
    <n v="1480028400"/>
    <n v="1478685915"/>
    <x v="0"/>
    <n v="2"/>
    <x v="0"/>
    <x v="8"/>
    <x v="124"/>
    <n v="50.5"/>
    <x v="2"/>
    <x v="8"/>
  </r>
  <r>
    <n v="641"/>
    <s v="Help fund research of dual action compression breast pump"/>
    <x v="640"/>
    <n v="40000"/>
    <n v="47665"/>
    <x v="0"/>
    <x v="0"/>
    <x v="0"/>
    <n v="1439473248"/>
    <n v="1436881248"/>
    <x v="0"/>
    <n v="315"/>
    <x v="0"/>
    <x v="8"/>
    <x v="17"/>
    <n v="151.32"/>
    <x v="2"/>
    <x v="8"/>
  </r>
  <r>
    <n v="642"/>
    <s v="Gauss - Redefining Eye Protection for the Digital Age"/>
    <x v="641"/>
    <n v="20000"/>
    <n v="292097"/>
    <x v="0"/>
    <x v="12"/>
    <x v="3"/>
    <n v="1439998674"/>
    <n v="1436888274"/>
    <x v="0"/>
    <n v="2174"/>
    <x v="0"/>
    <x v="8"/>
    <x v="125"/>
    <n v="134.36000000000001"/>
    <x v="2"/>
    <x v="8"/>
  </r>
  <r>
    <n v="643"/>
    <s v="Phone Silks - The best way to carry your smart phone!"/>
    <x v="642"/>
    <n v="25000"/>
    <n v="26452"/>
    <x v="0"/>
    <x v="0"/>
    <x v="0"/>
    <n v="1433085875"/>
    <n v="1428333875"/>
    <x v="0"/>
    <n v="152"/>
    <x v="0"/>
    <x v="8"/>
    <x v="6"/>
    <n v="174.03"/>
    <x v="2"/>
    <x v="8"/>
  </r>
  <r>
    <n v="644"/>
    <s v="Sofft: Blocks Stains &amp; Softens Clothes!"/>
    <x v="643"/>
    <n v="25000"/>
    <n v="75029.48"/>
    <x v="0"/>
    <x v="0"/>
    <x v="0"/>
    <n v="1414544400"/>
    <n v="1410883139"/>
    <x v="0"/>
    <n v="1021"/>
    <x v="0"/>
    <x v="8"/>
    <x v="126"/>
    <n v="73.489999999999995"/>
    <x v="2"/>
    <x v="8"/>
  </r>
  <r>
    <n v="645"/>
    <s v="Carbon Fiber Collar Stays"/>
    <x v="644"/>
    <n v="2000"/>
    <n v="5574"/>
    <x v="0"/>
    <x v="0"/>
    <x v="0"/>
    <n v="1470962274"/>
    <n v="1468370274"/>
    <x v="0"/>
    <n v="237"/>
    <x v="0"/>
    <x v="8"/>
    <x v="127"/>
    <n v="23.52"/>
    <x v="2"/>
    <x v="8"/>
  </r>
  <r>
    <n v="646"/>
    <s v="Body Armor - The Super Female Police Officer of the Future!!"/>
    <x v="645"/>
    <n v="800"/>
    <n v="1055.01"/>
    <x v="0"/>
    <x v="0"/>
    <x v="0"/>
    <n v="1407788867"/>
    <n v="1405196867"/>
    <x v="0"/>
    <n v="27"/>
    <x v="0"/>
    <x v="8"/>
    <x v="88"/>
    <n v="39.07"/>
    <x v="2"/>
    <x v="8"/>
  </r>
  <r>
    <n v="647"/>
    <s v="Silver anti-radiation underwear. Keep body cool in summer"/>
    <x v="646"/>
    <n v="2000"/>
    <n v="2141"/>
    <x v="0"/>
    <x v="5"/>
    <x v="5"/>
    <n v="1458235549"/>
    <n v="1455647149"/>
    <x v="0"/>
    <n v="17"/>
    <x v="0"/>
    <x v="8"/>
    <x v="13"/>
    <n v="125.94"/>
    <x v="2"/>
    <x v="8"/>
  </r>
  <r>
    <n v="648"/>
    <s v="Audio Jacket"/>
    <x v="647"/>
    <n v="35000"/>
    <n v="44388"/>
    <x v="0"/>
    <x v="0"/>
    <x v="0"/>
    <n v="1413304708"/>
    <n v="1410280708"/>
    <x v="0"/>
    <n v="27"/>
    <x v="0"/>
    <x v="8"/>
    <x v="37"/>
    <n v="1644"/>
    <x v="2"/>
    <x v="8"/>
  </r>
  <r>
    <n v="649"/>
    <s v="VIVO Solar Bag"/>
    <x v="648"/>
    <n v="2500"/>
    <n v="3499"/>
    <x v="0"/>
    <x v="0"/>
    <x v="0"/>
    <n v="1410904413"/>
    <n v="1409090013"/>
    <x v="0"/>
    <n v="82"/>
    <x v="0"/>
    <x v="8"/>
    <x v="49"/>
    <n v="42.67"/>
    <x v="2"/>
    <x v="8"/>
  </r>
  <r>
    <n v="650"/>
    <s v="Jake Lazarow's Eagle Project"/>
    <x v="649"/>
    <n v="1500"/>
    <n v="1686"/>
    <x v="0"/>
    <x v="0"/>
    <x v="0"/>
    <n v="1418953984"/>
    <n v="1413766384"/>
    <x v="0"/>
    <n v="48"/>
    <x v="0"/>
    <x v="8"/>
    <x v="20"/>
    <n v="35.130000000000003"/>
    <x v="2"/>
    <x v="8"/>
  </r>
  <r>
    <n v="651"/>
    <s v="Pacha's Pajamas: Award-Winning Healthy Kids Entertainment!"/>
    <x v="650"/>
    <n v="25000"/>
    <n v="25132"/>
    <x v="0"/>
    <x v="0"/>
    <x v="0"/>
    <n v="1418430311"/>
    <n v="1415838311"/>
    <x v="0"/>
    <n v="105"/>
    <x v="0"/>
    <x v="8"/>
    <x v="7"/>
    <n v="239.35"/>
    <x v="2"/>
    <x v="8"/>
  </r>
  <r>
    <n v="652"/>
    <s v="The Zossom Phone Case"/>
    <x v="651"/>
    <n v="3000"/>
    <n v="3014"/>
    <x v="0"/>
    <x v="0"/>
    <x v="0"/>
    <n v="1480613650"/>
    <n v="1478018050"/>
    <x v="0"/>
    <n v="28"/>
    <x v="0"/>
    <x v="8"/>
    <x v="8"/>
    <n v="107.64"/>
    <x v="2"/>
    <x v="8"/>
  </r>
  <r>
    <n v="653"/>
    <s v="Wearsafe: Wearable technology on a mission to save lives"/>
    <x v="652"/>
    <n v="75000"/>
    <n v="106084.5"/>
    <x v="0"/>
    <x v="0"/>
    <x v="0"/>
    <n v="1440082240"/>
    <n v="1436885440"/>
    <x v="0"/>
    <n v="1107"/>
    <x v="0"/>
    <x v="8"/>
    <x v="48"/>
    <n v="95.83"/>
    <x v="2"/>
    <x v="8"/>
  </r>
  <r>
    <n v="654"/>
    <s v="TRASENSE MOVEMENT: The Smartest Daily Tracker for Under $30"/>
    <x v="653"/>
    <n v="12000"/>
    <n v="32075"/>
    <x v="0"/>
    <x v="0"/>
    <x v="0"/>
    <n v="1436396313"/>
    <n v="1433804313"/>
    <x v="0"/>
    <n v="1013"/>
    <x v="0"/>
    <x v="8"/>
    <x v="128"/>
    <n v="31.66"/>
    <x v="2"/>
    <x v="8"/>
  </r>
  <r>
    <n v="655"/>
    <s v="Spark: The Watch That Keeps You Awake"/>
    <x v="654"/>
    <n v="8000"/>
    <n v="11751"/>
    <x v="0"/>
    <x v="0"/>
    <x v="0"/>
    <n v="1426197512"/>
    <n v="1423609112"/>
    <x v="0"/>
    <n v="274"/>
    <x v="0"/>
    <x v="8"/>
    <x v="92"/>
    <n v="42.89"/>
    <x v="2"/>
    <x v="8"/>
  </r>
  <r>
    <n v="656"/>
    <s v="Motion Control Camera Camcorder HD Bluetooth Smart Glasses"/>
    <x v="655"/>
    <n v="5000"/>
    <n v="10678"/>
    <x v="0"/>
    <x v="0"/>
    <x v="0"/>
    <n v="1460917119"/>
    <n v="1455736719"/>
    <x v="0"/>
    <n v="87"/>
    <x v="0"/>
    <x v="8"/>
    <x v="111"/>
    <n v="122.74"/>
    <x v="2"/>
    <x v="8"/>
  </r>
  <r>
    <n v="657"/>
    <s v="Shine: first App control Laser Light Bluetooth Headphones"/>
    <x v="656"/>
    <n v="15000"/>
    <n v="18855"/>
    <x v="0"/>
    <x v="0"/>
    <x v="0"/>
    <n v="1450901872"/>
    <n v="1448309872"/>
    <x v="0"/>
    <n v="99"/>
    <x v="0"/>
    <x v="8"/>
    <x v="9"/>
    <n v="190.45"/>
    <x v="2"/>
    <x v="8"/>
  </r>
  <r>
    <n v="658"/>
    <s v="Neorings secures, mounts, stands, your smartphone and tablet"/>
    <x v="657"/>
    <n v="28888"/>
    <n v="30177"/>
    <x v="0"/>
    <x v="0"/>
    <x v="0"/>
    <n v="1437933600"/>
    <n v="1435117889"/>
    <x v="0"/>
    <n v="276"/>
    <x v="0"/>
    <x v="8"/>
    <x v="3"/>
    <n v="109.34"/>
    <x v="2"/>
    <x v="8"/>
  </r>
  <r>
    <n v="659"/>
    <s v="Lulu Watch Designs - Apple Watch"/>
    <x v="658"/>
    <n v="3000"/>
    <n v="3017"/>
    <x v="0"/>
    <x v="0"/>
    <x v="0"/>
    <n v="1440339295"/>
    <n v="1437747295"/>
    <x v="0"/>
    <n v="21"/>
    <x v="0"/>
    <x v="8"/>
    <x v="7"/>
    <n v="143.66999999999999"/>
    <x v="2"/>
    <x v="8"/>
  </r>
  <r>
    <n v="660"/>
    <s v="ProfileMyRun:  Run the Right Way, Run the Natural Way"/>
    <x v="659"/>
    <n v="50000"/>
    <n v="1529"/>
    <x v="2"/>
    <x v="0"/>
    <x v="0"/>
    <n v="1415558879"/>
    <n v="1412963279"/>
    <x v="0"/>
    <n v="18"/>
    <x v="1"/>
    <x v="8"/>
    <x v="56"/>
    <n v="84.94"/>
    <x v="2"/>
    <x v="8"/>
  </r>
  <r>
    <n v="661"/>
    <s v="AirString"/>
    <x v="660"/>
    <n v="10000"/>
    <n v="95"/>
    <x v="2"/>
    <x v="0"/>
    <x v="0"/>
    <n v="1477236559"/>
    <n v="1474644559"/>
    <x v="0"/>
    <n v="9"/>
    <x v="1"/>
    <x v="8"/>
    <x v="60"/>
    <n v="10.56"/>
    <x v="2"/>
    <x v="8"/>
  </r>
  <r>
    <n v="662"/>
    <s v="LW - the cool luminescent band with a watch"/>
    <x v="661"/>
    <n v="39000"/>
    <n v="156"/>
    <x v="2"/>
    <x v="0"/>
    <x v="0"/>
    <n v="1421404247"/>
    <n v="1418812247"/>
    <x v="0"/>
    <n v="4"/>
    <x v="1"/>
    <x v="8"/>
    <x v="50"/>
    <n v="39"/>
    <x v="2"/>
    <x v="8"/>
  </r>
  <r>
    <n v="663"/>
    <s v="MouseFighter invisible AIR mouse"/>
    <x v="662"/>
    <n v="200000"/>
    <n v="700"/>
    <x v="2"/>
    <x v="8"/>
    <x v="7"/>
    <n v="1437250456"/>
    <n v="1434658456"/>
    <x v="0"/>
    <n v="7"/>
    <x v="1"/>
    <x v="8"/>
    <x v="50"/>
    <n v="100"/>
    <x v="2"/>
    <x v="8"/>
  </r>
  <r>
    <n v="664"/>
    <s v="Oregon Babyâ„¢ Diapers"/>
    <x v="663"/>
    <n v="12000"/>
    <n v="904"/>
    <x v="2"/>
    <x v="0"/>
    <x v="0"/>
    <n v="1428940775"/>
    <n v="1426348775"/>
    <x v="0"/>
    <n v="29"/>
    <x v="1"/>
    <x v="8"/>
    <x v="59"/>
    <n v="31.17"/>
    <x v="2"/>
    <x v="8"/>
  </r>
  <r>
    <n v="665"/>
    <s v="CulBox , Open Source Wearable Smart Watch for Arduino"/>
    <x v="664"/>
    <n v="10000"/>
    <n v="1864"/>
    <x v="2"/>
    <x v="0"/>
    <x v="0"/>
    <n v="1484327061"/>
    <n v="1479143061"/>
    <x v="0"/>
    <n v="12"/>
    <x v="1"/>
    <x v="8"/>
    <x v="118"/>
    <n v="155.33000000000001"/>
    <x v="2"/>
    <x v="8"/>
  </r>
  <r>
    <n v="666"/>
    <s v="Ducky Diapers"/>
    <x v="665"/>
    <n v="200000"/>
    <n v="8"/>
    <x v="2"/>
    <x v="0"/>
    <x v="0"/>
    <n v="1408305498"/>
    <n v="1405713498"/>
    <x v="0"/>
    <n v="4"/>
    <x v="1"/>
    <x v="8"/>
    <x v="50"/>
    <n v="2"/>
    <x v="2"/>
    <x v="8"/>
  </r>
  <r>
    <n v="667"/>
    <s v="Ubivade - Vibrating navigation belt"/>
    <x v="666"/>
    <n v="50000"/>
    <n v="5010"/>
    <x v="2"/>
    <x v="13"/>
    <x v="3"/>
    <n v="1477731463"/>
    <n v="1474275463"/>
    <x v="0"/>
    <n v="28"/>
    <x v="1"/>
    <x v="8"/>
    <x v="54"/>
    <n v="178.93"/>
    <x v="2"/>
    <x v="8"/>
  </r>
  <r>
    <n v="668"/>
    <s v="Iplace itâ„¢ : The Phone Holding RFID Blocking Card Holder"/>
    <x v="667"/>
    <n v="15000"/>
    <n v="684"/>
    <x v="2"/>
    <x v="0"/>
    <x v="0"/>
    <n v="1431374222"/>
    <n v="1427486222"/>
    <x v="0"/>
    <n v="25"/>
    <x v="1"/>
    <x v="8"/>
    <x v="62"/>
    <n v="27.36"/>
    <x v="2"/>
    <x v="8"/>
  </r>
  <r>
    <n v="669"/>
    <s v="Christian DiLusso Watches"/>
    <x v="668"/>
    <n v="200000"/>
    <n v="43015"/>
    <x v="2"/>
    <x v="11"/>
    <x v="9"/>
    <n v="1467817258"/>
    <n v="1465225258"/>
    <x v="0"/>
    <n v="28"/>
    <x v="1"/>
    <x v="8"/>
    <x v="66"/>
    <n v="1536.25"/>
    <x v="2"/>
    <x v="8"/>
  </r>
  <r>
    <n v="670"/>
    <s v="FINCLIP, the easiest way to don/doff your scuba diving fins"/>
    <x v="669"/>
    <n v="90000"/>
    <n v="26349"/>
    <x v="2"/>
    <x v="13"/>
    <x v="3"/>
    <n v="1466323800"/>
    <n v="1463418120"/>
    <x v="0"/>
    <n v="310"/>
    <x v="1"/>
    <x v="8"/>
    <x v="129"/>
    <n v="85"/>
    <x v="2"/>
    <x v="8"/>
  </r>
  <r>
    <n v="671"/>
    <s v="SmoothEye - Accurately Test Your Alertness and Focus Level"/>
    <x v="670"/>
    <n v="30000"/>
    <n v="11828"/>
    <x v="2"/>
    <x v="0"/>
    <x v="0"/>
    <n v="1421208000"/>
    <n v="1418315852"/>
    <x v="0"/>
    <n v="15"/>
    <x v="1"/>
    <x v="8"/>
    <x v="115"/>
    <n v="788.53"/>
    <x v="2"/>
    <x v="8"/>
  </r>
  <r>
    <n v="672"/>
    <s v="youWare  |  A digital ID for the real world"/>
    <x v="671"/>
    <n v="50000"/>
    <n v="10814"/>
    <x v="2"/>
    <x v="0"/>
    <x v="0"/>
    <n v="1420088340"/>
    <n v="1417410964"/>
    <x v="0"/>
    <n v="215"/>
    <x v="1"/>
    <x v="8"/>
    <x v="66"/>
    <n v="50.3"/>
    <x v="2"/>
    <x v="8"/>
  </r>
  <r>
    <n v="673"/>
    <s v="HORIZON: LIFE ENHANCED GLASSWARE"/>
    <x v="672"/>
    <n v="100000"/>
    <n v="205"/>
    <x v="2"/>
    <x v="0"/>
    <x v="0"/>
    <n v="1409602217"/>
    <n v="1405714217"/>
    <x v="0"/>
    <n v="3"/>
    <x v="1"/>
    <x v="8"/>
    <x v="50"/>
    <n v="68.33"/>
    <x v="2"/>
    <x v="8"/>
  </r>
  <r>
    <n v="674"/>
    <s v="Something To Wear For Hearing Sounds By Feeling Vibrations"/>
    <x v="673"/>
    <n v="50000"/>
    <n v="15"/>
    <x v="2"/>
    <x v="0"/>
    <x v="0"/>
    <n v="1407811627"/>
    <n v="1402627627"/>
    <x v="0"/>
    <n v="2"/>
    <x v="1"/>
    <x v="8"/>
    <x v="50"/>
    <n v="7.5"/>
    <x v="2"/>
    <x v="8"/>
  </r>
  <r>
    <n v="675"/>
    <s v="How to Make Innovative Apple Watch Apps with WatchKit"/>
    <x v="674"/>
    <n v="6000"/>
    <n v="891"/>
    <x v="2"/>
    <x v="0"/>
    <x v="0"/>
    <n v="1420095540"/>
    <n v="1417558804"/>
    <x v="0"/>
    <n v="26"/>
    <x v="1"/>
    <x v="8"/>
    <x v="77"/>
    <n v="34.270000000000003"/>
    <x v="2"/>
    <x v="8"/>
  </r>
  <r>
    <n v="676"/>
    <s v="NapTime: the first baby monitor that takes care of parents"/>
    <x v="675"/>
    <n v="100000"/>
    <n v="1471"/>
    <x v="2"/>
    <x v="5"/>
    <x v="5"/>
    <n v="1423333581"/>
    <n v="1420741581"/>
    <x v="0"/>
    <n v="24"/>
    <x v="1"/>
    <x v="8"/>
    <x v="60"/>
    <n v="61.29"/>
    <x v="2"/>
    <x v="8"/>
  </r>
  <r>
    <n v="677"/>
    <s v="World's first Heated Jacket managed by Smartphone"/>
    <x v="676"/>
    <n v="50000"/>
    <n v="12792"/>
    <x v="2"/>
    <x v="13"/>
    <x v="3"/>
    <n v="1467106895"/>
    <n v="1463218895"/>
    <x v="0"/>
    <n v="96"/>
    <x v="1"/>
    <x v="8"/>
    <x v="73"/>
    <n v="133.25"/>
    <x v="2"/>
    <x v="8"/>
  </r>
  <r>
    <n v="678"/>
    <s v="World's Smallest Mp3 Player Earpiece Bible - Ohura Project"/>
    <x v="677"/>
    <n v="29000"/>
    <n v="1108"/>
    <x v="2"/>
    <x v="0"/>
    <x v="0"/>
    <n v="1463821338"/>
    <n v="1461229338"/>
    <x v="0"/>
    <n v="17"/>
    <x v="1"/>
    <x v="8"/>
    <x v="65"/>
    <n v="65.180000000000007"/>
    <x v="2"/>
    <x v="8"/>
  </r>
  <r>
    <n v="679"/>
    <s v="Monolith Posture Coach"/>
    <x v="678"/>
    <n v="57000"/>
    <n v="8827"/>
    <x v="2"/>
    <x v="0"/>
    <x v="0"/>
    <n v="1472920909"/>
    <n v="1467736909"/>
    <x v="0"/>
    <n v="94"/>
    <x v="1"/>
    <x v="8"/>
    <x v="77"/>
    <n v="93.9"/>
    <x v="2"/>
    <x v="8"/>
  </r>
  <r>
    <n v="680"/>
    <s v="PosturePulse: The posture sensor worn on your waist or chair"/>
    <x v="679"/>
    <n v="75000"/>
    <n v="19434"/>
    <x v="2"/>
    <x v="0"/>
    <x v="0"/>
    <n v="1410955331"/>
    <n v="1407931331"/>
    <x v="0"/>
    <n v="129"/>
    <x v="1"/>
    <x v="8"/>
    <x v="73"/>
    <n v="150.65"/>
    <x v="2"/>
    <x v="8"/>
  </r>
  <r>
    <n v="681"/>
    <s v="D-Pro Athletic Headband with Carbon Fiber"/>
    <x v="680"/>
    <n v="2500"/>
    <n v="1"/>
    <x v="2"/>
    <x v="0"/>
    <x v="0"/>
    <n v="1477509604"/>
    <n v="1474917604"/>
    <x v="0"/>
    <n v="1"/>
    <x v="1"/>
    <x v="8"/>
    <x v="50"/>
    <n v="1"/>
    <x v="2"/>
    <x v="8"/>
  </r>
  <r>
    <n v="682"/>
    <s v="Deception Belt"/>
    <x v="681"/>
    <n v="50000"/>
    <n v="53"/>
    <x v="2"/>
    <x v="0"/>
    <x v="0"/>
    <n v="1489512122"/>
    <n v="1486923722"/>
    <x v="0"/>
    <n v="4"/>
    <x v="1"/>
    <x v="8"/>
    <x v="50"/>
    <n v="13.25"/>
    <x v="2"/>
    <x v="8"/>
  </r>
  <r>
    <n v="683"/>
    <s v="Mist Buddy Hydration/Misting Backpack"/>
    <x v="682"/>
    <n v="35000"/>
    <n v="298"/>
    <x v="2"/>
    <x v="0"/>
    <x v="0"/>
    <n v="1477949764"/>
    <n v="1474493764"/>
    <x v="0"/>
    <n v="3"/>
    <x v="1"/>
    <x v="8"/>
    <x v="60"/>
    <n v="99.33"/>
    <x v="2"/>
    <x v="8"/>
  </r>
  <r>
    <n v="684"/>
    <s v="Arcus Motion Analyzer | The Versatile Smart Ring"/>
    <x v="683"/>
    <n v="320000"/>
    <n v="23948"/>
    <x v="2"/>
    <x v="0"/>
    <x v="0"/>
    <n v="1406257200"/>
    <n v="1403176891"/>
    <x v="0"/>
    <n v="135"/>
    <x v="1"/>
    <x v="8"/>
    <x v="113"/>
    <n v="177.39"/>
    <x v="2"/>
    <x v="8"/>
  </r>
  <r>
    <n v="685"/>
    <s v="Nomadica All purpose backpack with battery"/>
    <x v="684"/>
    <n v="2000"/>
    <n v="553"/>
    <x v="2"/>
    <x v="0"/>
    <x v="0"/>
    <n v="1421095672"/>
    <n v="1417207672"/>
    <x v="0"/>
    <n v="10"/>
    <x v="1"/>
    <x v="8"/>
    <x v="58"/>
    <n v="55.3"/>
    <x v="2"/>
    <x v="8"/>
  </r>
  <r>
    <n v="686"/>
    <s v="Vivi di Cuore - Heart Rate Watch"/>
    <x v="685"/>
    <n v="500000"/>
    <n v="0"/>
    <x v="2"/>
    <x v="13"/>
    <x v="3"/>
    <n v="1438618170"/>
    <n v="1436026170"/>
    <x v="0"/>
    <n v="0"/>
    <x v="1"/>
    <x v="8"/>
    <x v="50"/>
    <n v="0"/>
    <x v="2"/>
    <x v="8"/>
  </r>
  <r>
    <n v="687"/>
    <s v="Power Go: Cargador Solar para Dispositivos MÃ³viles"/>
    <x v="686"/>
    <n v="100000"/>
    <n v="3550"/>
    <x v="2"/>
    <x v="14"/>
    <x v="10"/>
    <n v="1486317653"/>
    <n v="1481133653"/>
    <x v="0"/>
    <n v="6"/>
    <x v="1"/>
    <x v="8"/>
    <x v="65"/>
    <n v="591.66999999999996"/>
    <x v="2"/>
    <x v="8"/>
  </r>
  <r>
    <n v="688"/>
    <s v="The Most Advanced Dress Shirt- EVER!!"/>
    <x v="687"/>
    <n v="20000"/>
    <n v="14598"/>
    <x v="2"/>
    <x v="0"/>
    <x v="0"/>
    <n v="1444876253"/>
    <n v="1442284253"/>
    <x v="0"/>
    <n v="36"/>
    <x v="1"/>
    <x v="8"/>
    <x v="130"/>
    <n v="405.5"/>
    <x v="2"/>
    <x v="8"/>
  </r>
  <r>
    <n v="689"/>
    <s v="Lifeclock One: The Escape from New York Inspired Smartwatch"/>
    <x v="688"/>
    <n v="200000"/>
    <n v="115297.5"/>
    <x v="2"/>
    <x v="0"/>
    <x v="0"/>
    <n v="1481173140"/>
    <n v="1478016097"/>
    <x v="0"/>
    <n v="336"/>
    <x v="1"/>
    <x v="8"/>
    <x v="74"/>
    <n v="343.15"/>
    <x v="2"/>
    <x v="8"/>
  </r>
  <r>
    <n v="690"/>
    <s v="BLOXSHIELD"/>
    <x v="689"/>
    <n v="20000"/>
    <n v="2468"/>
    <x v="2"/>
    <x v="0"/>
    <x v="0"/>
    <n v="1473400800"/>
    <n v="1469718841"/>
    <x v="0"/>
    <n v="34"/>
    <x v="1"/>
    <x v="8"/>
    <x v="81"/>
    <n v="72.59"/>
    <x v="2"/>
    <x v="8"/>
  </r>
  <r>
    <n v="691"/>
    <s v="ShapeCase - Colorful Apple Watch Bumpers"/>
    <x v="690"/>
    <n v="50000"/>
    <n v="260"/>
    <x v="2"/>
    <x v="0"/>
    <x v="0"/>
    <n v="1435711246"/>
    <n v="1433292046"/>
    <x v="0"/>
    <n v="10"/>
    <x v="1"/>
    <x v="8"/>
    <x v="60"/>
    <n v="26"/>
    <x v="2"/>
    <x v="8"/>
  </r>
  <r>
    <n v="692"/>
    <s v="Signum Indicators by Brighter Indication"/>
    <x v="691"/>
    <n v="20000"/>
    <n v="1306"/>
    <x v="2"/>
    <x v="1"/>
    <x v="1"/>
    <n v="1482397263"/>
    <n v="1479805263"/>
    <x v="0"/>
    <n v="201"/>
    <x v="1"/>
    <x v="8"/>
    <x v="113"/>
    <n v="6.5"/>
    <x v="2"/>
    <x v="8"/>
  </r>
  <r>
    <n v="693"/>
    <s v="Prana: Wearable for Breathing and Posture"/>
    <x v="692"/>
    <n v="100000"/>
    <n v="35338"/>
    <x v="2"/>
    <x v="0"/>
    <x v="0"/>
    <n v="1430421827"/>
    <n v="1427829827"/>
    <x v="0"/>
    <n v="296"/>
    <x v="1"/>
    <x v="8"/>
    <x v="131"/>
    <n v="119.39"/>
    <x v="2"/>
    <x v="8"/>
  </r>
  <r>
    <n v="694"/>
    <s v="Airlock bike helmet"/>
    <x v="693"/>
    <n v="150000"/>
    <n v="590"/>
    <x v="2"/>
    <x v="0"/>
    <x v="0"/>
    <n v="1485964559"/>
    <n v="1483372559"/>
    <x v="0"/>
    <n v="7"/>
    <x v="1"/>
    <x v="8"/>
    <x v="50"/>
    <n v="84.29"/>
    <x v="2"/>
    <x v="8"/>
  </r>
  <r>
    <n v="695"/>
    <s v="mini air- personal air conditioner"/>
    <x v="694"/>
    <n v="60000"/>
    <n v="636"/>
    <x v="2"/>
    <x v="0"/>
    <x v="0"/>
    <n v="1414758620"/>
    <n v="1412166620"/>
    <x v="0"/>
    <n v="7"/>
    <x v="1"/>
    <x v="8"/>
    <x v="60"/>
    <n v="90.86"/>
    <x v="2"/>
    <x v="8"/>
  </r>
  <r>
    <n v="696"/>
    <s v="trustee"/>
    <x v="695"/>
    <n v="175000"/>
    <n v="1"/>
    <x v="2"/>
    <x v="9"/>
    <x v="3"/>
    <n v="1406326502"/>
    <n v="1403734502"/>
    <x v="0"/>
    <n v="1"/>
    <x v="1"/>
    <x v="8"/>
    <x v="50"/>
    <n v="1"/>
    <x v="2"/>
    <x v="8"/>
  </r>
  <r>
    <n v="697"/>
    <s v="VR Lens Lab - Prescription Lenses for Virtual Reality HMDs"/>
    <x v="696"/>
    <n v="5000"/>
    <n v="2319"/>
    <x v="2"/>
    <x v="12"/>
    <x v="3"/>
    <n v="1454502789"/>
    <n v="1453206789"/>
    <x v="0"/>
    <n v="114"/>
    <x v="1"/>
    <x v="8"/>
    <x v="132"/>
    <n v="20.34"/>
    <x v="2"/>
    <x v="8"/>
  </r>
  <r>
    <n v="698"/>
    <s v="3D Xray Vision. State of the Art. Free for Everyone*."/>
    <x v="697"/>
    <n v="100000"/>
    <n v="15390"/>
    <x v="2"/>
    <x v="0"/>
    <x v="0"/>
    <n v="1411005600"/>
    <n v="1408141245"/>
    <x v="0"/>
    <n v="29"/>
    <x v="1"/>
    <x v="8"/>
    <x v="77"/>
    <n v="530.69000000000005"/>
    <x v="2"/>
    <x v="8"/>
  </r>
  <r>
    <n v="699"/>
    <s v="TapTap, a touch communication wristband"/>
    <x v="698"/>
    <n v="130000"/>
    <n v="107148.74"/>
    <x v="2"/>
    <x v="0"/>
    <x v="0"/>
    <n v="1385136000"/>
    <n v="1381923548"/>
    <x v="0"/>
    <n v="890"/>
    <x v="1"/>
    <x v="8"/>
    <x v="133"/>
    <n v="120.39"/>
    <x v="2"/>
    <x v="8"/>
  </r>
  <r>
    <n v="700"/>
    <s v="A-iEasyâ„¢ Smartphone Stand Holder | The End of Busy Hands."/>
    <x v="699"/>
    <n v="15000"/>
    <n v="403"/>
    <x v="2"/>
    <x v="3"/>
    <x v="3"/>
    <n v="1484065881"/>
    <n v="1481473881"/>
    <x v="0"/>
    <n v="31"/>
    <x v="1"/>
    <x v="8"/>
    <x v="56"/>
    <n v="13"/>
    <x v="2"/>
    <x v="8"/>
  </r>
  <r>
    <n v="701"/>
    <s v="HotBlack: The premium smartwatch that shows your custom data"/>
    <x v="700"/>
    <n v="23000"/>
    <n v="6118"/>
    <x v="2"/>
    <x v="1"/>
    <x v="1"/>
    <n v="1406130880"/>
    <n v="1403538880"/>
    <x v="0"/>
    <n v="21"/>
    <x v="1"/>
    <x v="8"/>
    <x v="117"/>
    <n v="291.33"/>
    <x v="2"/>
    <x v="8"/>
  </r>
  <r>
    <n v="702"/>
    <s v="Pace...Me | Visual Pace &amp; Interval Trainer | Sports Wearable"/>
    <x v="701"/>
    <n v="15000"/>
    <n v="4622.01"/>
    <x v="2"/>
    <x v="0"/>
    <x v="0"/>
    <n v="1480011987"/>
    <n v="1477416387"/>
    <x v="0"/>
    <n v="37"/>
    <x v="1"/>
    <x v="8"/>
    <x v="134"/>
    <n v="124.92"/>
    <x v="2"/>
    <x v="8"/>
  </r>
  <r>
    <n v="703"/>
    <s v="EL TORO SPEEDWRAPS - THE EVOLUTION OF SPORTS TRAINING"/>
    <x v="702"/>
    <n v="15000"/>
    <n v="837"/>
    <x v="2"/>
    <x v="0"/>
    <x v="0"/>
    <n v="1485905520"/>
    <n v="1481150949"/>
    <x v="0"/>
    <n v="7"/>
    <x v="1"/>
    <x v="8"/>
    <x v="52"/>
    <n v="119.57"/>
    <x v="2"/>
    <x v="8"/>
  </r>
  <r>
    <n v="704"/>
    <s v="ZNITCH- The Evolution in Helmet Safety"/>
    <x v="703"/>
    <n v="55000"/>
    <n v="481"/>
    <x v="2"/>
    <x v="5"/>
    <x v="5"/>
    <n v="1487565468"/>
    <n v="1482381468"/>
    <x v="0"/>
    <n v="4"/>
    <x v="1"/>
    <x v="8"/>
    <x v="60"/>
    <n v="120.25"/>
    <x v="2"/>
    <x v="8"/>
  </r>
  <r>
    <n v="705"/>
    <s v="SomnoScope"/>
    <x v="704"/>
    <n v="100000"/>
    <n v="977"/>
    <x v="2"/>
    <x v="9"/>
    <x v="3"/>
    <n v="1484999278"/>
    <n v="1482407278"/>
    <x v="0"/>
    <n v="5"/>
    <x v="1"/>
    <x v="8"/>
    <x v="60"/>
    <n v="195.4"/>
    <x v="2"/>
    <x v="8"/>
  </r>
  <r>
    <n v="706"/>
    <s v="Driver Alert System"/>
    <x v="705"/>
    <n v="100000"/>
    <n v="0"/>
    <x v="2"/>
    <x v="3"/>
    <x v="3"/>
    <n v="1481740740"/>
    <n v="1478130783"/>
    <x v="0"/>
    <n v="0"/>
    <x v="1"/>
    <x v="8"/>
    <x v="50"/>
    <n v="0"/>
    <x v="2"/>
    <x v="8"/>
  </r>
  <r>
    <n v="707"/>
    <s v="Hy - hidden wireless earbuds you never have to take off"/>
    <x v="706"/>
    <n v="68000"/>
    <n v="53670.6"/>
    <x v="2"/>
    <x v="1"/>
    <x v="1"/>
    <n v="1483286127"/>
    <n v="1479830127"/>
    <x v="0"/>
    <n v="456"/>
    <x v="1"/>
    <x v="8"/>
    <x v="135"/>
    <n v="117.7"/>
    <x v="2"/>
    <x v="8"/>
  </r>
  <r>
    <n v="708"/>
    <s v="Glowbelt, The World's First Retractable LED Safety Belt"/>
    <x v="707"/>
    <n v="40000"/>
    <n v="8837"/>
    <x v="2"/>
    <x v="1"/>
    <x v="1"/>
    <n v="1410616600"/>
    <n v="1405432600"/>
    <x v="0"/>
    <n v="369"/>
    <x v="1"/>
    <x v="8"/>
    <x v="66"/>
    <n v="23.95"/>
    <x v="2"/>
    <x v="8"/>
  </r>
  <r>
    <n v="709"/>
    <s v="lumiglove"/>
    <x v="708"/>
    <n v="15000"/>
    <n v="61"/>
    <x v="2"/>
    <x v="0"/>
    <x v="0"/>
    <n v="1417741159"/>
    <n v="1415149159"/>
    <x v="0"/>
    <n v="2"/>
    <x v="1"/>
    <x v="8"/>
    <x v="50"/>
    <n v="30.5"/>
    <x v="2"/>
    <x v="8"/>
  </r>
  <r>
    <n v="710"/>
    <s v="Hate York Shirt 2.0"/>
    <x v="709"/>
    <n v="1200"/>
    <n v="0"/>
    <x v="2"/>
    <x v="5"/>
    <x v="5"/>
    <n v="1408495440"/>
    <n v="1405640302"/>
    <x v="0"/>
    <n v="0"/>
    <x v="1"/>
    <x v="8"/>
    <x v="50"/>
    <n v="0"/>
    <x v="2"/>
    <x v="8"/>
  </r>
  <r>
    <n v="711"/>
    <s v="Anti Snore Wearable"/>
    <x v="710"/>
    <n v="100000"/>
    <n v="33791"/>
    <x v="2"/>
    <x v="9"/>
    <x v="3"/>
    <n v="1481716868"/>
    <n v="1478257268"/>
    <x v="0"/>
    <n v="338"/>
    <x v="1"/>
    <x v="8"/>
    <x v="122"/>
    <n v="99.97"/>
    <x v="2"/>
    <x v="8"/>
  </r>
  <r>
    <n v="712"/>
    <s v="Riders Registry &quot;Medical data of active people on a Dog Tag&quot;"/>
    <x v="711"/>
    <n v="48500"/>
    <n v="105"/>
    <x v="2"/>
    <x v="0"/>
    <x v="0"/>
    <n v="1455466832"/>
    <n v="1452874832"/>
    <x v="0"/>
    <n v="4"/>
    <x v="1"/>
    <x v="8"/>
    <x v="50"/>
    <n v="26.25"/>
    <x v="2"/>
    <x v="8"/>
  </r>
  <r>
    <n v="713"/>
    <s v="Secure Pet GPS Tracker - Every Moment Matters"/>
    <x v="712"/>
    <n v="25000"/>
    <n v="199"/>
    <x v="2"/>
    <x v="13"/>
    <x v="3"/>
    <n v="1465130532"/>
    <n v="1462538532"/>
    <x v="0"/>
    <n v="1"/>
    <x v="1"/>
    <x v="8"/>
    <x v="60"/>
    <n v="199"/>
    <x v="2"/>
    <x v="8"/>
  </r>
  <r>
    <n v="714"/>
    <s v="Prep Packs Survival Belt"/>
    <x v="713"/>
    <n v="15000"/>
    <n v="2249"/>
    <x v="2"/>
    <x v="0"/>
    <x v="0"/>
    <n v="1488308082"/>
    <n v="1483124082"/>
    <x v="0"/>
    <n v="28"/>
    <x v="1"/>
    <x v="8"/>
    <x v="77"/>
    <n v="80.319999999999993"/>
    <x v="2"/>
    <x v="8"/>
  </r>
  <r>
    <n v="715"/>
    <s v="Mouse^3"/>
    <x v="714"/>
    <n v="27500"/>
    <n v="1389"/>
    <x v="2"/>
    <x v="0"/>
    <x v="0"/>
    <n v="1446693040"/>
    <n v="1443233440"/>
    <x v="0"/>
    <n v="12"/>
    <x v="1"/>
    <x v="8"/>
    <x v="62"/>
    <n v="115.75"/>
    <x v="2"/>
    <x v="8"/>
  </r>
  <r>
    <n v="716"/>
    <s v="Pathfinder - Wearable Navigation for the Blind"/>
    <x v="715"/>
    <n v="7000"/>
    <n v="715"/>
    <x v="2"/>
    <x v="0"/>
    <x v="0"/>
    <n v="1417392000"/>
    <n v="1414511307"/>
    <x v="0"/>
    <n v="16"/>
    <x v="1"/>
    <x v="8"/>
    <x v="54"/>
    <n v="44.69"/>
    <x v="2"/>
    <x v="8"/>
  </r>
  <r>
    <n v="717"/>
    <s v="cool air belt"/>
    <x v="716"/>
    <n v="100000"/>
    <n v="305"/>
    <x v="2"/>
    <x v="0"/>
    <x v="0"/>
    <n v="1409949002"/>
    <n v="1407357002"/>
    <x v="0"/>
    <n v="4"/>
    <x v="1"/>
    <x v="8"/>
    <x v="50"/>
    <n v="76.25"/>
    <x v="2"/>
    <x v="8"/>
  </r>
  <r>
    <n v="718"/>
    <s v="BioToo - Emergency Temporary Tattoos"/>
    <x v="717"/>
    <n v="12000"/>
    <n v="90"/>
    <x v="2"/>
    <x v="0"/>
    <x v="0"/>
    <n v="1487397540"/>
    <n v="1484684247"/>
    <x v="0"/>
    <n v="4"/>
    <x v="1"/>
    <x v="8"/>
    <x v="60"/>
    <n v="22.5"/>
    <x v="2"/>
    <x v="8"/>
  </r>
  <r>
    <n v="719"/>
    <s v="Hand Armor Liquid Chalk-Ultimate Sports Chalk Help Patent"/>
    <x v="718"/>
    <n v="15000"/>
    <n v="194"/>
    <x v="2"/>
    <x v="0"/>
    <x v="0"/>
    <n v="1456189076"/>
    <n v="1454979476"/>
    <x v="0"/>
    <n v="10"/>
    <x v="1"/>
    <x v="8"/>
    <x v="60"/>
    <n v="19.399999999999999"/>
    <x v="2"/>
    <x v="8"/>
  </r>
  <r>
    <n v="720"/>
    <s v="Without Utterance: Tales from the Other Side of Language"/>
    <x v="719"/>
    <n v="1900"/>
    <n v="2735"/>
    <x v="0"/>
    <x v="0"/>
    <x v="0"/>
    <n v="1327851291"/>
    <n v="1325432091"/>
    <x v="0"/>
    <n v="41"/>
    <x v="0"/>
    <x v="9"/>
    <x v="124"/>
    <n v="66.709999999999994"/>
    <x v="3"/>
    <x v="9"/>
  </r>
  <r>
    <n v="721"/>
    <s v="Celebrating Brit Shalom â€” Now at CelebratingBritShalom.Com"/>
    <x v="720"/>
    <n v="8200"/>
    <n v="10013"/>
    <x v="0"/>
    <x v="0"/>
    <x v="0"/>
    <n v="1406900607"/>
    <n v="1403012607"/>
    <x v="0"/>
    <n v="119"/>
    <x v="0"/>
    <x v="9"/>
    <x v="108"/>
    <n v="84.14"/>
    <x v="3"/>
    <x v="9"/>
  </r>
  <r>
    <n v="722"/>
    <s v="The BANGGAI Rescue Project"/>
    <x v="721"/>
    <n v="25000"/>
    <n v="33006"/>
    <x v="0"/>
    <x v="0"/>
    <x v="0"/>
    <n v="1333909178"/>
    <n v="1331320778"/>
    <x v="0"/>
    <n v="153"/>
    <x v="0"/>
    <x v="9"/>
    <x v="88"/>
    <n v="215.73"/>
    <x v="3"/>
    <x v="9"/>
  </r>
  <r>
    <n v="723"/>
    <s v="The 2015 Pro Football Beast Book"/>
    <x v="722"/>
    <n v="5000"/>
    <n v="5469"/>
    <x v="0"/>
    <x v="0"/>
    <x v="0"/>
    <n v="1438228740"/>
    <n v="1435606549"/>
    <x v="0"/>
    <n v="100"/>
    <x v="0"/>
    <x v="9"/>
    <x v="15"/>
    <n v="54.69"/>
    <x v="3"/>
    <x v="9"/>
  </r>
  <r>
    <n v="724"/>
    <s v="The Adventure Access Guide: How to Walk Across America"/>
    <x v="723"/>
    <n v="7000"/>
    <n v="7383.01"/>
    <x v="0"/>
    <x v="0"/>
    <x v="0"/>
    <n v="1309447163"/>
    <n v="1306855163"/>
    <x v="0"/>
    <n v="143"/>
    <x v="0"/>
    <x v="9"/>
    <x v="2"/>
    <n v="51.63"/>
    <x v="3"/>
    <x v="9"/>
  </r>
  <r>
    <n v="725"/>
    <s v="The Year It All Made Sense"/>
    <x v="724"/>
    <n v="20000"/>
    <n v="20070"/>
    <x v="0"/>
    <x v="0"/>
    <x v="0"/>
    <n v="1450018912"/>
    <n v="1447426912"/>
    <x v="0"/>
    <n v="140"/>
    <x v="0"/>
    <x v="9"/>
    <x v="8"/>
    <n v="143.36000000000001"/>
    <x v="3"/>
    <x v="9"/>
  </r>
  <r>
    <n v="726"/>
    <s v="60 Days to a Radiating Faith"/>
    <x v="725"/>
    <n v="2500"/>
    <n v="2535"/>
    <x v="0"/>
    <x v="0"/>
    <x v="0"/>
    <n v="1365728487"/>
    <n v="1363136487"/>
    <x v="0"/>
    <n v="35"/>
    <x v="0"/>
    <x v="9"/>
    <x v="7"/>
    <n v="72.430000000000007"/>
    <x v="3"/>
    <x v="9"/>
  </r>
  <r>
    <n v="727"/>
    <s v="CHRISTIAN MERCY: Compassion, Proclamation, and Power"/>
    <x v="726"/>
    <n v="3500"/>
    <n v="5443"/>
    <x v="0"/>
    <x v="0"/>
    <x v="0"/>
    <n v="1358198400"/>
    <n v="1354580949"/>
    <x v="0"/>
    <n v="149"/>
    <x v="0"/>
    <x v="9"/>
    <x v="94"/>
    <n v="36.53"/>
    <x v="3"/>
    <x v="9"/>
  </r>
  <r>
    <n v="728"/>
    <s v="The Age of the Platform: My Fourth Book"/>
    <x v="727"/>
    <n v="7500"/>
    <n v="7917.45"/>
    <x v="0"/>
    <x v="0"/>
    <x v="0"/>
    <n v="1313957157"/>
    <n v="1310069157"/>
    <x v="0"/>
    <n v="130"/>
    <x v="0"/>
    <x v="9"/>
    <x v="6"/>
    <n v="60.9"/>
    <x v="3"/>
    <x v="9"/>
  </r>
  <r>
    <n v="729"/>
    <s v="The Malformation of Health Care"/>
    <x v="728"/>
    <n v="4000"/>
    <n v="5226"/>
    <x v="0"/>
    <x v="0"/>
    <x v="0"/>
    <n v="1348028861"/>
    <n v="1342844861"/>
    <x v="0"/>
    <n v="120"/>
    <x v="0"/>
    <x v="9"/>
    <x v="26"/>
    <n v="43.55"/>
    <x v="3"/>
    <x v="9"/>
  </r>
  <r>
    <n v="730"/>
    <s v="Encyclopedia of Surfing"/>
    <x v="729"/>
    <n v="20000"/>
    <n v="26438"/>
    <x v="0"/>
    <x v="0"/>
    <x v="0"/>
    <n v="1323280391"/>
    <n v="1320688391"/>
    <x v="0"/>
    <n v="265"/>
    <x v="0"/>
    <x v="9"/>
    <x v="88"/>
    <n v="99.77"/>
    <x v="3"/>
    <x v="9"/>
  </r>
  <r>
    <n v="731"/>
    <s v="Portland Boat Tours:  From Dream to Business"/>
    <x v="730"/>
    <n v="5000"/>
    <n v="6300"/>
    <x v="0"/>
    <x v="0"/>
    <x v="0"/>
    <n v="1327212000"/>
    <n v="1322852747"/>
    <x v="0"/>
    <n v="71"/>
    <x v="0"/>
    <x v="9"/>
    <x v="9"/>
    <n v="88.73"/>
    <x v="3"/>
    <x v="9"/>
  </r>
  <r>
    <n v="732"/>
    <s v="Chess puzzles in your pocket: a new eBook"/>
    <x v="731"/>
    <n v="40"/>
    <n v="64"/>
    <x v="0"/>
    <x v="1"/>
    <x v="1"/>
    <n v="1380449461"/>
    <n v="1375265461"/>
    <x v="0"/>
    <n v="13"/>
    <x v="0"/>
    <x v="9"/>
    <x v="12"/>
    <n v="4.92"/>
    <x v="3"/>
    <x v="9"/>
  </r>
  <r>
    <n v="733"/>
    <s v="Sinatra Cookbook - Recipes for the Ruby framework"/>
    <x v="732"/>
    <n v="2500"/>
    <n v="3012"/>
    <x v="0"/>
    <x v="1"/>
    <x v="1"/>
    <n v="1387533892"/>
    <n v="1384941892"/>
    <x v="0"/>
    <n v="169"/>
    <x v="0"/>
    <x v="9"/>
    <x v="28"/>
    <n v="17.82"/>
    <x v="3"/>
    <x v="9"/>
  </r>
  <r>
    <n v="734"/>
    <s v="Sideswiped"/>
    <x v="733"/>
    <n v="8500"/>
    <n v="10670"/>
    <x v="0"/>
    <x v="5"/>
    <x v="5"/>
    <n v="1431147600"/>
    <n v="1428465420"/>
    <x v="0"/>
    <n v="57"/>
    <x v="0"/>
    <x v="9"/>
    <x v="9"/>
    <n v="187.19"/>
    <x v="3"/>
    <x v="9"/>
  </r>
  <r>
    <n v="735"/>
    <s v="TOP FUEL FOR LIFE - Life Lessons from a Crew Chief"/>
    <x v="734"/>
    <n v="47000"/>
    <n v="53771"/>
    <x v="0"/>
    <x v="0"/>
    <x v="0"/>
    <n v="1417653540"/>
    <n v="1414975346"/>
    <x v="0"/>
    <n v="229"/>
    <x v="0"/>
    <x v="9"/>
    <x v="35"/>
    <n v="234.81"/>
    <x v="3"/>
    <x v="9"/>
  </r>
  <r>
    <n v="736"/>
    <s v="What Happens in Vegas Stays on YouTube"/>
    <x v="735"/>
    <n v="3600"/>
    <n v="11345"/>
    <x v="0"/>
    <x v="0"/>
    <x v="0"/>
    <n v="1385009940"/>
    <n v="1383327440"/>
    <x v="0"/>
    <n v="108"/>
    <x v="0"/>
    <x v="9"/>
    <x v="136"/>
    <n v="105.05"/>
    <x v="3"/>
    <x v="9"/>
  </r>
  <r>
    <n v="737"/>
    <s v="Eat Mendocino: Writing the Book"/>
    <x v="736"/>
    <n v="5000"/>
    <n v="6120"/>
    <x v="0"/>
    <x v="0"/>
    <x v="0"/>
    <n v="1392408000"/>
    <n v="1390890987"/>
    <x v="0"/>
    <n v="108"/>
    <x v="0"/>
    <x v="9"/>
    <x v="108"/>
    <n v="56.67"/>
    <x v="3"/>
    <x v="9"/>
  </r>
  <r>
    <n v="738"/>
    <s v="Under the Sour Sun: Hunger through the Eyes of a Child"/>
    <x v="737"/>
    <n v="1500"/>
    <n v="1601"/>
    <x v="0"/>
    <x v="0"/>
    <x v="0"/>
    <n v="1417409940"/>
    <n v="1414765794"/>
    <x v="0"/>
    <n v="41"/>
    <x v="0"/>
    <x v="9"/>
    <x v="13"/>
    <n v="39.049999999999997"/>
    <x v="3"/>
    <x v="9"/>
  </r>
  <r>
    <n v="739"/>
    <s v="Brother's Keeper: Lessons Learned in Gaining Access"/>
    <x v="738"/>
    <n v="6000"/>
    <n v="9500"/>
    <x v="0"/>
    <x v="0"/>
    <x v="0"/>
    <n v="1407758629"/>
    <n v="1404907429"/>
    <x v="0"/>
    <n v="139"/>
    <x v="0"/>
    <x v="9"/>
    <x v="137"/>
    <n v="68.349999999999994"/>
    <x v="3"/>
    <x v="9"/>
  </r>
  <r>
    <n v="740"/>
    <s v="Gloriously Doomed - Search for Armada Shipwreck in Ireland"/>
    <x v="739"/>
    <n v="3000"/>
    <n v="3222"/>
    <x v="0"/>
    <x v="0"/>
    <x v="0"/>
    <n v="1434857482"/>
    <n v="1433647882"/>
    <x v="0"/>
    <n v="19"/>
    <x v="0"/>
    <x v="9"/>
    <x v="13"/>
    <n v="169.58"/>
    <x v="3"/>
    <x v="9"/>
  </r>
  <r>
    <n v="741"/>
    <s v="reVILNA: the vilna ghetto project"/>
    <x v="740"/>
    <n v="13000"/>
    <n v="13293.8"/>
    <x v="0"/>
    <x v="0"/>
    <x v="0"/>
    <n v="1370964806"/>
    <n v="1367940806"/>
    <x v="0"/>
    <n v="94"/>
    <x v="0"/>
    <x v="9"/>
    <x v="21"/>
    <n v="141.41999999999999"/>
    <x v="3"/>
    <x v="9"/>
  </r>
  <r>
    <n v="742"/>
    <s v="&quot;My Life As Julia Roberts, Snapshots Of A LIfe"/>
    <x v="741"/>
    <n v="1400"/>
    <n v="1550"/>
    <x v="0"/>
    <x v="0"/>
    <x v="0"/>
    <n v="1395435712"/>
    <n v="1392847312"/>
    <x v="0"/>
    <n v="23"/>
    <x v="0"/>
    <x v="9"/>
    <x v="38"/>
    <n v="67.39"/>
    <x v="3"/>
    <x v="9"/>
  </r>
  <r>
    <n v="743"/>
    <s v="A Tale as Rich as Soil: Preserving Valmont's History"/>
    <x v="742"/>
    <n v="550"/>
    <n v="814"/>
    <x v="0"/>
    <x v="0"/>
    <x v="0"/>
    <n v="1334610000"/>
    <n v="1332435685"/>
    <x v="0"/>
    <n v="15"/>
    <x v="0"/>
    <x v="9"/>
    <x v="34"/>
    <n v="54.27"/>
    <x v="3"/>
    <x v="9"/>
  </r>
  <r>
    <n v="744"/>
    <s v="A Revolutionary Leadership Resource Book"/>
    <x v="743"/>
    <n v="5000"/>
    <n v="5116"/>
    <x v="0"/>
    <x v="0"/>
    <x v="0"/>
    <n v="1355439503"/>
    <n v="1352847503"/>
    <x v="0"/>
    <n v="62"/>
    <x v="0"/>
    <x v="9"/>
    <x v="21"/>
    <n v="82.52"/>
    <x v="3"/>
    <x v="9"/>
  </r>
  <r>
    <n v="745"/>
    <s v="Help Launch the Most Amazing Online Organizing Guide Ever."/>
    <x v="744"/>
    <n v="2220"/>
    <n v="3976"/>
    <x v="0"/>
    <x v="0"/>
    <x v="0"/>
    <n v="1367588645"/>
    <n v="1364996645"/>
    <x v="0"/>
    <n v="74"/>
    <x v="0"/>
    <x v="9"/>
    <x v="99"/>
    <n v="53.73"/>
    <x v="3"/>
    <x v="9"/>
  </r>
  <r>
    <n v="746"/>
    <s v="Attention: People With Body Parts"/>
    <x v="745"/>
    <n v="2987"/>
    <n v="3318"/>
    <x v="0"/>
    <x v="0"/>
    <x v="0"/>
    <n v="1348372740"/>
    <n v="1346806909"/>
    <x v="0"/>
    <n v="97"/>
    <x v="0"/>
    <x v="9"/>
    <x v="38"/>
    <n v="34.21"/>
    <x v="3"/>
    <x v="9"/>
  </r>
  <r>
    <n v="747"/>
    <s v="Trash is Treasure"/>
    <x v="746"/>
    <n v="7000"/>
    <n v="7003"/>
    <x v="0"/>
    <x v="9"/>
    <x v="3"/>
    <n v="1421319240"/>
    <n v="1418649019"/>
    <x v="0"/>
    <n v="55"/>
    <x v="0"/>
    <x v="9"/>
    <x v="8"/>
    <n v="127.33"/>
    <x v="3"/>
    <x v="9"/>
  </r>
  <r>
    <n v="748"/>
    <s v="Meditations for the Childbearing Year - a Book"/>
    <x v="747"/>
    <n v="2000"/>
    <n v="2005"/>
    <x v="0"/>
    <x v="0"/>
    <x v="0"/>
    <n v="1407701966"/>
    <n v="1405109966"/>
    <x v="0"/>
    <n v="44"/>
    <x v="0"/>
    <x v="9"/>
    <x v="8"/>
    <n v="45.57"/>
    <x v="3"/>
    <x v="9"/>
  </r>
  <r>
    <n v="749"/>
    <s v="chartwellwest.com"/>
    <x v="748"/>
    <n v="10000"/>
    <n v="10556"/>
    <x v="0"/>
    <x v="0"/>
    <x v="0"/>
    <n v="1485642930"/>
    <n v="1483050930"/>
    <x v="0"/>
    <n v="110"/>
    <x v="0"/>
    <x v="9"/>
    <x v="6"/>
    <n v="95.96"/>
    <x v="3"/>
    <x v="9"/>
  </r>
  <r>
    <n v="750"/>
    <s v="A book no one should have to write-but everyone should read."/>
    <x v="749"/>
    <n v="4444"/>
    <n v="4559"/>
    <x v="0"/>
    <x v="0"/>
    <x v="0"/>
    <n v="1361739872"/>
    <n v="1359147872"/>
    <x v="0"/>
    <n v="59"/>
    <x v="0"/>
    <x v="9"/>
    <x v="33"/>
    <n v="77.27"/>
    <x v="3"/>
    <x v="9"/>
  </r>
  <r>
    <n v="751"/>
    <s v="Surviving the Journey: Letters from the Railroad"/>
    <x v="750"/>
    <n v="3000"/>
    <n v="3555"/>
    <x v="0"/>
    <x v="0"/>
    <x v="0"/>
    <n v="1312470475"/>
    <n v="1308496075"/>
    <x v="0"/>
    <n v="62"/>
    <x v="0"/>
    <x v="9"/>
    <x v="17"/>
    <n v="57.34"/>
    <x v="3"/>
    <x v="9"/>
  </r>
  <r>
    <n v="752"/>
    <s v="ELECTRO GIRL raises awareness to remove the fear of Epilepsy"/>
    <x v="751"/>
    <n v="5000"/>
    <n v="5585"/>
    <x v="0"/>
    <x v="2"/>
    <x v="2"/>
    <n v="1476615600"/>
    <n v="1474884417"/>
    <x v="0"/>
    <n v="105"/>
    <x v="0"/>
    <x v="9"/>
    <x v="20"/>
    <n v="53.19"/>
    <x v="3"/>
    <x v="9"/>
  </r>
  <r>
    <n v="753"/>
    <s v="Dirshuni: Israeli Women Writing Midrash, volume 2"/>
    <x v="752"/>
    <n v="10000"/>
    <n v="12800"/>
    <x v="0"/>
    <x v="0"/>
    <x v="0"/>
    <n v="1423922991"/>
    <n v="1421330991"/>
    <x v="0"/>
    <n v="26"/>
    <x v="0"/>
    <x v="9"/>
    <x v="30"/>
    <n v="492.31"/>
    <x v="3"/>
    <x v="9"/>
  </r>
  <r>
    <n v="754"/>
    <s v="In Sickness and in Health- a couples journey through cancer"/>
    <x v="753"/>
    <n v="2000"/>
    <n v="2075"/>
    <x v="0"/>
    <x v="0"/>
    <x v="0"/>
    <n v="1357408721"/>
    <n v="1354816721"/>
    <x v="0"/>
    <n v="49"/>
    <x v="0"/>
    <x v="9"/>
    <x v="3"/>
    <n v="42.35"/>
    <x v="3"/>
    <x v="9"/>
  </r>
  <r>
    <n v="755"/>
    <s v="Rumble Yell: Discovering America's Biggest Bike Ride"/>
    <x v="754"/>
    <n v="2500"/>
    <n v="2547.69"/>
    <x v="0"/>
    <x v="0"/>
    <x v="0"/>
    <n v="1369010460"/>
    <n v="1366381877"/>
    <x v="0"/>
    <n v="68"/>
    <x v="0"/>
    <x v="9"/>
    <x v="21"/>
    <n v="37.47"/>
    <x v="3"/>
    <x v="9"/>
  </r>
  <r>
    <n v="756"/>
    <s v="Shemdegi Sadguri: photopoetic commentary on Eastern Europe"/>
    <x v="755"/>
    <n v="700"/>
    <n v="824"/>
    <x v="0"/>
    <x v="0"/>
    <x v="0"/>
    <n v="1303147459"/>
    <n v="1297880659"/>
    <x v="0"/>
    <n v="22"/>
    <x v="0"/>
    <x v="9"/>
    <x v="90"/>
    <n v="37.450000000000003"/>
    <x v="3"/>
    <x v="9"/>
  </r>
  <r>
    <n v="757"/>
    <s v="Celebrating Orlando's Historic Haunts Release"/>
    <x v="756"/>
    <n v="250"/>
    <n v="595"/>
    <x v="0"/>
    <x v="0"/>
    <x v="0"/>
    <n v="1354756714"/>
    <n v="1353547114"/>
    <x v="0"/>
    <n v="18"/>
    <x v="0"/>
    <x v="9"/>
    <x v="138"/>
    <n v="33.06"/>
    <x v="3"/>
    <x v="9"/>
  </r>
  <r>
    <n v="758"/>
    <s v="Publish Waiting On Humanity"/>
    <x v="757"/>
    <n v="2500"/>
    <n v="2550"/>
    <x v="0"/>
    <x v="0"/>
    <x v="0"/>
    <n v="1286568268"/>
    <n v="1283976268"/>
    <x v="0"/>
    <n v="19"/>
    <x v="0"/>
    <x v="9"/>
    <x v="21"/>
    <n v="134.21"/>
    <x v="3"/>
    <x v="9"/>
  </r>
  <r>
    <n v="759"/>
    <s v="Wild Ruins"/>
    <x v="758"/>
    <n v="5000"/>
    <n v="5096"/>
    <x v="0"/>
    <x v="1"/>
    <x v="1"/>
    <n v="1404892539"/>
    <n v="1401436539"/>
    <x v="0"/>
    <n v="99"/>
    <x v="0"/>
    <x v="9"/>
    <x v="21"/>
    <n v="51.47"/>
    <x v="3"/>
    <x v="9"/>
  </r>
  <r>
    <n v="760"/>
    <s v="Random Thoughts from a Random Mind"/>
    <x v="759"/>
    <n v="2200"/>
    <n v="0"/>
    <x v="2"/>
    <x v="0"/>
    <x v="0"/>
    <n v="1480188013"/>
    <n v="1477592413"/>
    <x v="0"/>
    <n v="0"/>
    <x v="1"/>
    <x v="10"/>
    <x v="50"/>
    <n v="0"/>
    <x v="3"/>
    <x v="10"/>
  </r>
  <r>
    <n v="761"/>
    <s v="DONE WITH DEATH"/>
    <x v="760"/>
    <n v="5000"/>
    <n v="235"/>
    <x v="2"/>
    <x v="0"/>
    <x v="0"/>
    <n v="1391364126"/>
    <n v="1388772126"/>
    <x v="0"/>
    <n v="6"/>
    <x v="1"/>
    <x v="10"/>
    <x v="62"/>
    <n v="39.17"/>
    <x v="3"/>
    <x v="10"/>
  </r>
  <r>
    <n v="762"/>
    <s v="Where we used to live - eBook (PROJECT 80%)"/>
    <x v="761"/>
    <n v="3500"/>
    <n v="0"/>
    <x v="2"/>
    <x v="14"/>
    <x v="10"/>
    <n v="1480831200"/>
    <n v="1479328570"/>
    <x v="0"/>
    <n v="0"/>
    <x v="1"/>
    <x v="10"/>
    <x v="50"/>
    <n v="0"/>
    <x v="3"/>
    <x v="10"/>
  </r>
  <r>
    <n v="763"/>
    <s v="Highland Sabre - A Black Beast Books Project"/>
    <x v="762"/>
    <n v="4290"/>
    <n v="5"/>
    <x v="2"/>
    <x v="1"/>
    <x v="1"/>
    <n v="1376563408"/>
    <n v="1373971408"/>
    <x v="0"/>
    <n v="1"/>
    <x v="1"/>
    <x v="10"/>
    <x v="50"/>
    <n v="5"/>
    <x v="3"/>
    <x v="10"/>
  </r>
  <r>
    <n v="764"/>
    <s v="[JOE]KES"/>
    <x v="763"/>
    <n v="5000"/>
    <n v="0"/>
    <x v="2"/>
    <x v="0"/>
    <x v="0"/>
    <n v="1441858161"/>
    <n v="1439266161"/>
    <x v="0"/>
    <n v="0"/>
    <x v="1"/>
    <x v="10"/>
    <x v="50"/>
    <n v="0"/>
    <x v="3"/>
    <x v="10"/>
  </r>
  <r>
    <n v="765"/>
    <s v="Dirty Quiet Money"/>
    <x v="764"/>
    <n v="7000"/>
    <n v="2521"/>
    <x v="2"/>
    <x v="0"/>
    <x v="0"/>
    <n v="1413723684"/>
    <n v="1411131684"/>
    <x v="0"/>
    <n v="44"/>
    <x v="1"/>
    <x v="10"/>
    <x v="71"/>
    <n v="57.3"/>
    <x v="3"/>
    <x v="10"/>
  </r>
  <r>
    <n v="766"/>
    <s v="Memories of Italy &amp; Olive Oil"/>
    <x v="765"/>
    <n v="4000"/>
    <n v="0"/>
    <x v="2"/>
    <x v="5"/>
    <x v="5"/>
    <n v="1424112483"/>
    <n v="1421520483"/>
    <x v="0"/>
    <n v="0"/>
    <x v="1"/>
    <x v="10"/>
    <x v="50"/>
    <n v="0"/>
    <x v="3"/>
    <x v="10"/>
  </r>
  <r>
    <n v="767"/>
    <s v="Jury of Peers: A Novel of Online Justice"/>
    <x v="766"/>
    <n v="5000"/>
    <n v="177"/>
    <x v="2"/>
    <x v="0"/>
    <x v="0"/>
    <n v="1432178810"/>
    <n v="1429586810"/>
    <x v="0"/>
    <n v="3"/>
    <x v="1"/>
    <x v="10"/>
    <x v="65"/>
    <n v="59"/>
    <x v="3"/>
    <x v="10"/>
  </r>
  <r>
    <n v="768"/>
    <s v="A dream of becoming an upcoming Author"/>
    <x v="767"/>
    <n v="2500"/>
    <n v="0"/>
    <x v="2"/>
    <x v="0"/>
    <x v="0"/>
    <n v="1387169890"/>
    <n v="1384577890"/>
    <x v="0"/>
    <n v="0"/>
    <x v="1"/>
    <x v="10"/>
    <x v="50"/>
    <n v="0"/>
    <x v="3"/>
    <x v="10"/>
  </r>
  <r>
    <n v="769"/>
    <s v="Sorry I Tripped in Your Yard"/>
    <x v="768"/>
    <n v="4000"/>
    <n v="1656"/>
    <x v="2"/>
    <x v="0"/>
    <x v="0"/>
    <n v="1388102094"/>
    <n v="1385510094"/>
    <x v="0"/>
    <n v="52"/>
    <x v="1"/>
    <x v="10"/>
    <x v="139"/>
    <n v="31.85"/>
    <x v="3"/>
    <x v="10"/>
  </r>
  <r>
    <n v="770"/>
    <s v="Open Door: The Call -- Young Reader's Fiction Book"/>
    <x v="769"/>
    <n v="17500"/>
    <n v="0"/>
    <x v="2"/>
    <x v="0"/>
    <x v="0"/>
    <n v="1361750369"/>
    <n v="1358294369"/>
    <x v="0"/>
    <n v="0"/>
    <x v="1"/>
    <x v="10"/>
    <x v="50"/>
    <n v="0"/>
    <x v="3"/>
    <x v="10"/>
  </r>
  <r>
    <n v="771"/>
    <s v="Donald Trump Presidential Stress Cube"/>
    <x v="770"/>
    <n v="38000"/>
    <n v="10"/>
    <x v="2"/>
    <x v="0"/>
    <x v="0"/>
    <n v="1454183202"/>
    <n v="1449863202"/>
    <x v="0"/>
    <n v="1"/>
    <x v="1"/>
    <x v="10"/>
    <x v="50"/>
    <n v="10"/>
    <x v="3"/>
    <x v="10"/>
  </r>
  <r>
    <n v="772"/>
    <s v="This is NOT the Bible I was taught in Sunday School"/>
    <x v="771"/>
    <n v="1500"/>
    <n v="50"/>
    <x v="2"/>
    <x v="0"/>
    <x v="0"/>
    <n v="1257047940"/>
    <n v="1252718519"/>
    <x v="0"/>
    <n v="1"/>
    <x v="1"/>
    <x v="10"/>
    <x v="56"/>
    <n v="50"/>
    <x v="3"/>
    <x v="10"/>
  </r>
  <r>
    <n v="773"/>
    <s v="Expansion of The Mortis Chronicles"/>
    <x v="772"/>
    <n v="3759"/>
    <n v="32"/>
    <x v="2"/>
    <x v="1"/>
    <x v="1"/>
    <n v="1431298860"/>
    <n v="1428341985"/>
    <x v="0"/>
    <n v="2"/>
    <x v="1"/>
    <x v="10"/>
    <x v="60"/>
    <n v="16"/>
    <x v="3"/>
    <x v="10"/>
  </r>
  <r>
    <n v="774"/>
    <s v="Arabella makes her novel Pants On FIre! an audio book!"/>
    <x v="773"/>
    <n v="500"/>
    <n v="351"/>
    <x v="2"/>
    <x v="0"/>
    <x v="0"/>
    <n v="1393181018"/>
    <n v="1390589018"/>
    <x v="0"/>
    <n v="9"/>
    <x v="1"/>
    <x v="10"/>
    <x v="140"/>
    <n v="39"/>
    <x v="3"/>
    <x v="10"/>
  </r>
  <r>
    <n v="775"/>
    <s v="Scorned: A LeKrista Scott, Vampire Hunted Novel"/>
    <x v="774"/>
    <n v="10000"/>
    <n v="170"/>
    <x v="2"/>
    <x v="0"/>
    <x v="0"/>
    <n v="1323998795"/>
    <n v="1321406795"/>
    <x v="0"/>
    <n v="5"/>
    <x v="1"/>
    <x v="10"/>
    <x v="53"/>
    <n v="34"/>
    <x v="3"/>
    <x v="10"/>
  </r>
  <r>
    <n v="776"/>
    <s v="Run Ragged"/>
    <x v="775"/>
    <n v="7000"/>
    <n v="3598"/>
    <x v="2"/>
    <x v="0"/>
    <x v="0"/>
    <n v="1444539600"/>
    <n v="1441297645"/>
    <x v="0"/>
    <n v="57"/>
    <x v="1"/>
    <x v="10"/>
    <x v="76"/>
    <n v="63.12"/>
    <x v="3"/>
    <x v="10"/>
  </r>
  <r>
    <n v="777"/>
    <s v="One Minute Gone: Manhattan Noir: a novel and backstory book"/>
    <x v="776"/>
    <n v="3000"/>
    <n v="21"/>
    <x v="2"/>
    <x v="0"/>
    <x v="0"/>
    <n v="1375313577"/>
    <n v="1372721577"/>
    <x v="0"/>
    <n v="3"/>
    <x v="1"/>
    <x v="10"/>
    <x v="60"/>
    <n v="7"/>
    <x v="3"/>
    <x v="10"/>
  </r>
  <r>
    <n v="778"/>
    <s v="Summers' Love, A Cute and Funny Cinderella Love Story"/>
    <x v="777"/>
    <n v="500"/>
    <n v="2"/>
    <x v="2"/>
    <x v="0"/>
    <x v="0"/>
    <n v="1398876680"/>
    <n v="1396284680"/>
    <x v="0"/>
    <n v="1"/>
    <x v="1"/>
    <x v="10"/>
    <x v="50"/>
    <n v="2"/>
    <x v="3"/>
    <x v="10"/>
  </r>
  <r>
    <n v="779"/>
    <s v="Silenus March: A Novel"/>
    <x v="778"/>
    <n v="15000"/>
    <n v="400"/>
    <x v="2"/>
    <x v="0"/>
    <x v="0"/>
    <n v="1287115200"/>
    <n v="1284567905"/>
    <x v="0"/>
    <n v="6"/>
    <x v="1"/>
    <x v="10"/>
    <x v="56"/>
    <n v="66.67"/>
    <x v="3"/>
    <x v="10"/>
  </r>
  <r>
    <n v="780"/>
    <s v="Wess Meets West - Press Our New Album on CD!"/>
    <x v="779"/>
    <n v="1000"/>
    <n v="1040"/>
    <x v="0"/>
    <x v="0"/>
    <x v="0"/>
    <n v="1304439025"/>
    <n v="1301847025"/>
    <x v="0"/>
    <n v="27"/>
    <x v="0"/>
    <x v="11"/>
    <x v="3"/>
    <n v="38.520000000000003"/>
    <x v="4"/>
    <x v="11"/>
  </r>
  <r>
    <n v="781"/>
    <s v="Touring the United States This July"/>
    <x v="780"/>
    <n v="800"/>
    <n v="1065.23"/>
    <x v="0"/>
    <x v="0"/>
    <x v="0"/>
    <n v="1370649674"/>
    <n v="1368057674"/>
    <x v="0"/>
    <n v="25"/>
    <x v="0"/>
    <x v="11"/>
    <x v="18"/>
    <n v="42.61"/>
    <x v="4"/>
    <x v="11"/>
  </r>
  <r>
    <n v="782"/>
    <s v="Richie Ray finally records a new record!"/>
    <x v="781"/>
    <n v="700"/>
    <n v="700"/>
    <x v="0"/>
    <x v="0"/>
    <x v="0"/>
    <n v="1345918302"/>
    <n v="1343326302"/>
    <x v="0"/>
    <n v="14"/>
    <x v="0"/>
    <x v="11"/>
    <x v="8"/>
    <n v="50"/>
    <x v="4"/>
    <x v="11"/>
  </r>
  <r>
    <n v="783"/>
    <s v="Fund The Red Masque's New Album, &quot;Mythalogue&quot;"/>
    <x v="782"/>
    <n v="1500"/>
    <n v="2222"/>
    <x v="0"/>
    <x v="0"/>
    <x v="0"/>
    <n v="1335564000"/>
    <n v="1332182049"/>
    <x v="0"/>
    <n v="35"/>
    <x v="0"/>
    <x v="11"/>
    <x v="34"/>
    <n v="63.49"/>
    <x v="4"/>
    <x v="11"/>
  </r>
  <r>
    <n v="784"/>
    <s v="STEELcyclopedia - The Titans of Hard Rock"/>
    <x v="783"/>
    <n v="1000"/>
    <n v="1025"/>
    <x v="0"/>
    <x v="0"/>
    <x v="0"/>
    <n v="1395023719"/>
    <n v="1391571319"/>
    <x v="0"/>
    <n v="10"/>
    <x v="0"/>
    <x v="11"/>
    <x v="33"/>
    <n v="102.5"/>
    <x v="4"/>
    <x v="11"/>
  </r>
  <r>
    <n v="785"/>
    <s v="Treedom's NEW album fund!"/>
    <x v="784"/>
    <n v="500"/>
    <n v="903.14"/>
    <x v="0"/>
    <x v="0"/>
    <x v="0"/>
    <n v="1362060915"/>
    <n v="1359468915"/>
    <x v="0"/>
    <n v="29"/>
    <x v="0"/>
    <x v="11"/>
    <x v="141"/>
    <n v="31.14"/>
    <x v="4"/>
    <x v="11"/>
  </r>
  <r>
    <n v="786"/>
    <s v="New Album: BRICK AND MORTAR. New Book: HITLESS WONDER."/>
    <x v="785"/>
    <n v="5000"/>
    <n v="7140"/>
    <x v="0"/>
    <x v="0"/>
    <x v="0"/>
    <n v="1336751220"/>
    <n v="1331774434"/>
    <x v="0"/>
    <n v="44"/>
    <x v="0"/>
    <x v="11"/>
    <x v="1"/>
    <n v="162.27000000000001"/>
    <x v="4"/>
    <x v="11"/>
  </r>
  <r>
    <n v="787"/>
    <s v="Mahayla CD Pressing"/>
    <x v="786"/>
    <n v="1200"/>
    <n v="1370"/>
    <x v="0"/>
    <x v="0"/>
    <x v="0"/>
    <n v="1383318226"/>
    <n v="1380726226"/>
    <x v="0"/>
    <n v="17"/>
    <x v="0"/>
    <x v="11"/>
    <x v="35"/>
    <n v="80.59"/>
    <x v="4"/>
    <x v="11"/>
  </r>
  <r>
    <n v="788"/>
    <s v="HELP UNRB GO ON TOUR!"/>
    <x v="787"/>
    <n v="1000"/>
    <n v="2035.05"/>
    <x v="0"/>
    <x v="0"/>
    <x v="0"/>
    <n v="1341633540"/>
    <n v="1338336588"/>
    <x v="0"/>
    <n v="34"/>
    <x v="0"/>
    <x v="11"/>
    <x v="142"/>
    <n v="59.85"/>
    <x v="4"/>
    <x v="11"/>
  </r>
  <r>
    <n v="789"/>
    <s v="Reluctant Hero's &quot;All As One&quot; EP"/>
    <x v="788"/>
    <n v="1700"/>
    <n v="1860"/>
    <x v="0"/>
    <x v="0"/>
    <x v="0"/>
    <n v="1358755140"/>
    <n v="1357187280"/>
    <x v="0"/>
    <n v="14"/>
    <x v="0"/>
    <x v="11"/>
    <x v="15"/>
    <n v="132.86000000000001"/>
    <x v="4"/>
    <x v="11"/>
  </r>
  <r>
    <n v="790"/>
    <s v="3 Years Hollow is Going On Their First Ever Tour!"/>
    <x v="789"/>
    <n v="10000"/>
    <n v="14437.46"/>
    <x v="0"/>
    <x v="0"/>
    <x v="0"/>
    <n v="1359680939"/>
    <n v="1357088939"/>
    <x v="0"/>
    <n v="156"/>
    <x v="0"/>
    <x v="11"/>
    <x v="124"/>
    <n v="92.55"/>
    <x v="4"/>
    <x v="11"/>
  </r>
  <r>
    <n v="791"/>
    <s v="Brad Hoshaw &amp; the Seven Deadlies - New Studio Album"/>
    <x v="790"/>
    <n v="7500"/>
    <n v="7790"/>
    <x v="0"/>
    <x v="0"/>
    <x v="0"/>
    <n v="1384322340"/>
    <n v="1381430646"/>
    <x v="0"/>
    <n v="128"/>
    <x v="0"/>
    <x v="11"/>
    <x v="3"/>
    <n v="60.86"/>
    <x v="4"/>
    <x v="11"/>
  </r>
  <r>
    <n v="792"/>
    <s v="&quot;Believable Lies&quot; - The Album"/>
    <x v="791"/>
    <n v="2500"/>
    <n v="2511.11"/>
    <x v="0"/>
    <x v="0"/>
    <x v="0"/>
    <n v="1383861483"/>
    <n v="1381265883"/>
    <x v="0"/>
    <n v="60"/>
    <x v="0"/>
    <x v="11"/>
    <x v="8"/>
    <n v="41.85"/>
    <x v="4"/>
    <x v="11"/>
  </r>
  <r>
    <n v="793"/>
    <s v="Dead Tree Duo's first full length album! Let's make it!"/>
    <x v="792"/>
    <n v="2750"/>
    <n v="2826.43"/>
    <x v="0"/>
    <x v="0"/>
    <x v="0"/>
    <n v="1372827540"/>
    <n v="1371491244"/>
    <x v="0"/>
    <n v="32"/>
    <x v="0"/>
    <x v="11"/>
    <x v="33"/>
    <n v="88.33"/>
    <x v="4"/>
    <x v="11"/>
  </r>
  <r>
    <n v="794"/>
    <s v="Begins Again"/>
    <x v="793"/>
    <n v="8000"/>
    <n v="8425"/>
    <x v="0"/>
    <x v="0"/>
    <x v="0"/>
    <n v="1315242360"/>
    <n v="1310438737"/>
    <x v="0"/>
    <n v="53"/>
    <x v="0"/>
    <x v="11"/>
    <x v="2"/>
    <n v="158.96"/>
    <x v="4"/>
    <x v="11"/>
  </r>
  <r>
    <n v="795"/>
    <s v="Jimbo Mathus &amp; The Tri-State Coalition | WHITE BUFFALO"/>
    <x v="794"/>
    <n v="14000"/>
    <n v="15650"/>
    <x v="0"/>
    <x v="0"/>
    <x v="0"/>
    <n v="1333774740"/>
    <n v="1330094566"/>
    <x v="0"/>
    <n v="184"/>
    <x v="0"/>
    <x v="11"/>
    <x v="20"/>
    <n v="85.05"/>
    <x v="4"/>
    <x v="11"/>
  </r>
  <r>
    <n v="796"/>
    <s v="Madrone: New Album for 2013"/>
    <x v="795"/>
    <n v="10000"/>
    <n v="10135"/>
    <x v="0"/>
    <x v="0"/>
    <x v="0"/>
    <n v="1379279400"/>
    <n v="1376687485"/>
    <x v="0"/>
    <n v="90"/>
    <x v="0"/>
    <x v="11"/>
    <x v="7"/>
    <n v="112.61"/>
    <x v="4"/>
    <x v="11"/>
  </r>
  <r>
    <n v="797"/>
    <s v="Lust Control NEW CD!!!"/>
    <x v="796"/>
    <n v="3000"/>
    <n v="3226"/>
    <x v="0"/>
    <x v="0"/>
    <x v="0"/>
    <n v="1335672000"/>
    <n v="1332978688"/>
    <x v="0"/>
    <n v="71"/>
    <x v="0"/>
    <x v="11"/>
    <x v="29"/>
    <n v="45.44"/>
    <x v="4"/>
    <x v="11"/>
  </r>
  <r>
    <n v="798"/>
    <s v="Eric Stuart Band 4 Song EP &quot;Character&quot;"/>
    <x v="797"/>
    <n v="3500"/>
    <n v="4021"/>
    <x v="0"/>
    <x v="0"/>
    <x v="0"/>
    <n v="1412086187"/>
    <n v="1409494187"/>
    <x v="0"/>
    <n v="87"/>
    <x v="0"/>
    <x v="11"/>
    <x v="41"/>
    <n v="46.22"/>
    <x v="4"/>
    <x v="11"/>
  </r>
  <r>
    <n v="799"/>
    <s v="Ryan Caskey's BREAKOUT ALBUM, ready to CHARGE"/>
    <x v="798"/>
    <n v="5000"/>
    <n v="5001"/>
    <x v="0"/>
    <x v="0"/>
    <x v="0"/>
    <n v="1335542446"/>
    <n v="1332950446"/>
    <x v="0"/>
    <n v="28"/>
    <x v="0"/>
    <x v="11"/>
    <x v="8"/>
    <n v="178.61"/>
    <x v="4"/>
    <x v="11"/>
  </r>
  <r>
    <n v="800"/>
    <s v="LF4 WildFire"/>
    <x v="799"/>
    <n v="1500"/>
    <n v="2282"/>
    <x v="0"/>
    <x v="1"/>
    <x v="1"/>
    <n v="1410431054"/>
    <n v="1407839054"/>
    <x v="0"/>
    <n v="56"/>
    <x v="0"/>
    <x v="11"/>
    <x v="143"/>
    <n v="40.75"/>
    <x v="4"/>
    <x v="11"/>
  </r>
  <r>
    <n v="801"/>
    <s v="SLUTEVER DO AMERICA TOUR"/>
    <x v="800"/>
    <n v="2000"/>
    <n v="2230.4299999999998"/>
    <x v="0"/>
    <x v="0"/>
    <x v="0"/>
    <n v="1309547120"/>
    <n v="1306955120"/>
    <x v="0"/>
    <n v="51"/>
    <x v="0"/>
    <x v="11"/>
    <x v="20"/>
    <n v="43.73"/>
    <x v="4"/>
    <x v="11"/>
  </r>
  <r>
    <n v="802"/>
    <s v="Vaz Tour/Musical Documentation of Australia and SE Asia"/>
    <x v="801"/>
    <n v="6000"/>
    <n v="6080"/>
    <x v="0"/>
    <x v="0"/>
    <x v="0"/>
    <n v="1347854700"/>
    <n v="1343867524"/>
    <x v="0"/>
    <n v="75"/>
    <x v="0"/>
    <x v="11"/>
    <x v="7"/>
    <n v="81.069999999999993"/>
    <x v="4"/>
    <x v="11"/>
  </r>
  <r>
    <n v="803"/>
    <s v="The Beautiful Refrain's &quot;Page One&quot; Project"/>
    <x v="802"/>
    <n v="2300"/>
    <n v="2835"/>
    <x v="0"/>
    <x v="0"/>
    <x v="0"/>
    <n v="1306630800"/>
    <n v="1304376478"/>
    <x v="0"/>
    <n v="38"/>
    <x v="0"/>
    <x v="11"/>
    <x v="4"/>
    <n v="74.61"/>
    <x v="4"/>
    <x v="11"/>
  </r>
  <r>
    <n v="804"/>
    <s v="City of Sound - A city full of stories untold"/>
    <x v="803"/>
    <n v="5500"/>
    <n v="5500"/>
    <x v="0"/>
    <x v="0"/>
    <x v="0"/>
    <n v="1311393540"/>
    <n v="1309919526"/>
    <x v="0"/>
    <n v="18"/>
    <x v="0"/>
    <x v="11"/>
    <x v="8"/>
    <n v="305.56"/>
    <x v="4"/>
    <x v="11"/>
  </r>
  <r>
    <n v="805"/>
    <s v="Virtual CH - The One-Man-Mixed-Media-Rock-Band Debut"/>
    <x v="804"/>
    <n v="3000"/>
    <n v="3150"/>
    <x v="0"/>
    <x v="0"/>
    <x v="0"/>
    <n v="1310857200"/>
    <n v="1306525512"/>
    <x v="0"/>
    <n v="54"/>
    <x v="0"/>
    <x v="11"/>
    <x v="2"/>
    <n v="58.33"/>
    <x v="4"/>
    <x v="11"/>
  </r>
  <r>
    <n v="806"/>
    <s v="Golden Animals NEW Album!"/>
    <x v="805"/>
    <n v="8000"/>
    <n v="8355"/>
    <x v="0"/>
    <x v="0"/>
    <x v="0"/>
    <n v="1315413339"/>
    <n v="1312821339"/>
    <x v="0"/>
    <n v="71"/>
    <x v="0"/>
    <x v="11"/>
    <x v="3"/>
    <n v="117.68"/>
    <x v="4"/>
    <x v="11"/>
  </r>
  <r>
    <n v="807"/>
    <s v="Sic Vita - New EP Release - 2017"/>
    <x v="806"/>
    <n v="4000"/>
    <n v="4205"/>
    <x v="0"/>
    <x v="0"/>
    <x v="0"/>
    <n v="1488333600"/>
    <n v="1485270311"/>
    <x v="0"/>
    <n v="57"/>
    <x v="0"/>
    <x v="11"/>
    <x v="2"/>
    <n v="73.77"/>
    <x v="4"/>
    <x v="11"/>
  </r>
  <r>
    <n v="808"/>
    <s v="The Micronite Filters | Wizard Blood Vinyl"/>
    <x v="807"/>
    <n v="4500"/>
    <n v="4500"/>
    <x v="0"/>
    <x v="5"/>
    <x v="5"/>
    <n v="1419224340"/>
    <n v="1416363886"/>
    <x v="0"/>
    <n v="43"/>
    <x v="0"/>
    <x v="11"/>
    <x v="8"/>
    <n v="104.65"/>
    <x v="4"/>
    <x v="11"/>
  </r>
  <r>
    <n v="809"/>
    <s v="Peter's New Album!!"/>
    <x v="808"/>
    <n v="4000"/>
    <n v="4151"/>
    <x v="0"/>
    <x v="0"/>
    <x v="0"/>
    <n v="1390161630"/>
    <n v="1387569630"/>
    <x v="0"/>
    <n v="52"/>
    <x v="0"/>
    <x v="11"/>
    <x v="3"/>
    <n v="79.83"/>
    <x v="4"/>
    <x v="11"/>
  </r>
  <r>
    <n v="810"/>
    <s v="Help us get our music into the hands of our fans!"/>
    <x v="809"/>
    <n v="1500"/>
    <n v="1575"/>
    <x v="0"/>
    <x v="0"/>
    <x v="0"/>
    <n v="1346462462"/>
    <n v="1343870462"/>
    <x v="0"/>
    <n v="27"/>
    <x v="0"/>
    <x v="11"/>
    <x v="2"/>
    <n v="58.33"/>
    <x v="4"/>
    <x v="11"/>
  </r>
  <r>
    <n v="811"/>
    <s v="Love Water Tour"/>
    <x v="810"/>
    <n v="1000"/>
    <n v="1040"/>
    <x v="0"/>
    <x v="0"/>
    <x v="0"/>
    <n v="1373475120"/>
    <n v="1371569202"/>
    <x v="0"/>
    <n v="12"/>
    <x v="0"/>
    <x v="11"/>
    <x v="3"/>
    <n v="86.67"/>
    <x v="4"/>
    <x v="11"/>
  </r>
  <r>
    <n v="812"/>
    <s v="Don Walrus wants to press a record!!"/>
    <x v="811"/>
    <n v="600"/>
    <n v="911"/>
    <x v="0"/>
    <x v="0"/>
    <x v="0"/>
    <n v="1362146280"/>
    <n v="1357604752"/>
    <x v="0"/>
    <n v="33"/>
    <x v="0"/>
    <x v="11"/>
    <x v="143"/>
    <n v="27.61"/>
    <x v="4"/>
    <x v="11"/>
  </r>
  <r>
    <n v="813"/>
    <s v="Rules of Civility and Decent Behavior"/>
    <x v="812"/>
    <n v="1500"/>
    <n v="2399.94"/>
    <x v="0"/>
    <x v="0"/>
    <x v="0"/>
    <n v="1342825365"/>
    <n v="1340233365"/>
    <x v="0"/>
    <n v="96"/>
    <x v="0"/>
    <x v="11"/>
    <x v="12"/>
    <n v="25"/>
    <x v="4"/>
    <x v="11"/>
  </r>
  <r>
    <n v="814"/>
    <s v="Help Pat The Human Get A Tour Van!"/>
    <x v="813"/>
    <n v="1000"/>
    <n v="1273"/>
    <x v="0"/>
    <x v="0"/>
    <x v="0"/>
    <n v="1306865040"/>
    <n v="1305568201"/>
    <x v="0"/>
    <n v="28"/>
    <x v="0"/>
    <x v="11"/>
    <x v="37"/>
    <n v="45.46"/>
    <x v="4"/>
    <x v="11"/>
  </r>
  <r>
    <n v="815"/>
    <s v="Some Late Help for The Early Reset"/>
    <x v="814"/>
    <n v="4000"/>
    <n v="4280"/>
    <x v="0"/>
    <x v="0"/>
    <x v="0"/>
    <n v="1414879303"/>
    <n v="1412287303"/>
    <x v="0"/>
    <n v="43"/>
    <x v="0"/>
    <x v="11"/>
    <x v="13"/>
    <n v="99.53"/>
    <x v="4"/>
    <x v="11"/>
  </r>
  <r>
    <n v="816"/>
    <s v="Help Friends and Family Release Their Debut Album"/>
    <x v="815"/>
    <n v="7000"/>
    <n v="8058.55"/>
    <x v="0"/>
    <x v="0"/>
    <x v="0"/>
    <n v="1365489000"/>
    <n v="1362776043"/>
    <x v="0"/>
    <n v="205"/>
    <x v="0"/>
    <x v="11"/>
    <x v="41"/>
    <n v="39.31"/>
    <x v="4"/>
    <x v="11"/>
  </r>
  <r>
    <n v="817"/>
    <s v="Dead Fish Handshake - follow up record to Across State Lines"/>
    <x v="816"/>
    <n v="1500"/>
    <n v="2056.66"/>
    <x v="0"/>
    <x v="0"/>
    <x v="0"/>
    <n v="1331441940"/>
    <n v="1326810211"/>
    <x v="0"/>
    <n v="23"/>
    <x v="0"/>
    <x v="11"/>
    <x v="0"/>
    <n v="89.42"/>
    <x v="4"/>
    <x v="11"/>
  </r>
  <r>
    <n v="818"/>
    <s v="Repair Orwell's tour van for a West Coast Tour!"/>
    <x v="817"/>
    <n v="350"/>
    <n v="545"/>
    <x v="0"/>
    <x v="0"/>
    <x v="0"/>
    <n v="1344358860"/>
    <n v="1343682681"/>
    <x v="0"/>
    <n v="19"/>
    <x v="0"/>
    <x v="11"/>
    <x v="94"/>
    <n v="28.68"/>
    <x v="4"/>
    <x v="11"/>
  </r>
  <r>
    <n v="819"/>
    <s v="Winter Tour"/>
    <x v="818"/>
    <n v="400"/>
    <n v="435"/>
    <x v="0"/>
    <x v="0"/>
    <x v="0"/>
    <n v="1387601040"/>
    <n v="1386806254"/>
    <x v="0"/>
    <n v="14"/>
    <x v="0"/>
    <x v="11"/>
    <x v="15"/>
    <n v="31.07"/>
    <x v="4"/>
    <x v="11"/>
  </r>
  <r>
    <n v="820"/>
    <s v="Wyatt Lowe &amp; the Ottomatics Summer 2014 Tour!"/>
    <x v="819"/>
    <n v="2000"/>
    <n v="2681"/>
    <x v="0"/>
    <x v="0"/>
    <x v="0"/>
    <n v="1402290000"/>
    <n v="1399666342"/>
    <x v="0"/>
    <n v="38"/>
    <x v="0"/>
    <x v="11"/>
    <x v="84"/>
    <n v="70.55"/>
    <x v="4"/>
    <x v="11"/>
  </r>
  <r>
    <n v="821"/>
    <s v="&quot;Grey Sky Blues&quot; - Help make Bizness Suit's new album!"/>
    <x v="820"/>
    <n v="17482"/>
    <n v="17482"/>
    <x v="0"/>
    <x v="0"/>
    <x v="0"/>
    <n v="1430712060"/>
    <n v="1427753265"/>
    <x v="0"/>
    <n v="78"/>
    <x v="0"/>
    <x v="11"/>
    <x v="8"/>
    <n v="224.13"/>
    <x v="4"/>
    <x v="11"/>
  </r>
  <r>
    <n v="822"/>
    <s v="Soul Easy - Making music for our friends."/>
    <x v="821"/>
    <n v="3000"/>
    <n v="3575"/>
    <x v="0"/>
    <x v="0"/>
    <x v="0"/>
    <n v="1349477050"/>
    <n v="1346885050"/>
    <x v="0"/>
    <n v="69"/>
    <x v="0"/>
    <x v="11"/>
    <x v="17"/>
    <n v="51.81"/>
    <x v="4"/>
    <x v="11"/>
  </r>
  <r>
    <n v="823"/>
    <s v="Debut Album"/>
    <x v="822"/>
    <n v="800"/>
    <n v="1436"/>
    <x v="0"/>
    <x v="0"/>
    <x v="0"/>
    <n v="1427062852"/>
    <n v="1424474452"/>
    <x v="0"/>
    <n v="33"/>
    <x v="0"/>
    <x v="11"/>
    <x v="144"/>
    <n v="43.52"/>
    <x v="4"/>
    <x v="11"/>
  </r>
  <r>
    <n v="824"/>
    <s v="Hi Ho Silver Oh - The West Coast Tour"/>
    <x v="823"/>
    <n v="1600"/>
    <n v="2150.1"/>
    <x v="0"/>
    <x v="0"/>
    <x v="0"/>
    <n v="1271573940"/>
    <n v="1268459318"/>
    <x v="0"/>
    <n v="54"/>
    <x v="0"/>
    <x v="11"/>
    <x v="84"/>
    <n v="39.82"/>
    <x v="4"/>
    <x v="11"/>
  </r>
  <r>
    <n v="825"/>
    <s v="KILL FREEMAN"/>
    <x v="824"/>
    <n v="12500"/>
    <n v="12554"/>
    <x v="0"/>
    <x v="0"/>
    <x v="0"/>
    <n v="1351495284"/>
    <n v="1349335284"/>
    <x v="0"/>
    <n v="99"/>
    <x v="0"/>
    <x v="11"/>
    <x v="8"/>
    <n v="126.81"/>
    <x v="4"/>
    <x v="11"/>
  </r>
  <r>
    <n v="826"/>
    <s v="Protect The Dream Debut Album"/>
    <x v="825"/>
    <n v="5500"/>
    <n v="5580"/>
    <x v="0"/>
    <x v="0"/>
    <x v="0"/>
    <n v="1332719730"/>
    <n v="1330908930"/>
    <x v="0"/>
    <n v="49"/>
    <x v="0"/>
    <x v="11"/>
    <x v="7"/>
    <n v="113.88"/>
    <x v="4"/>
    <x v="11"/>
  </r>
  <r>
    <n v="827"/>
    <s v="Losing Wings EP Release &amp; Our First Tour"/>
    <x v="826"/>
    <n v="300"/>
    <n v="310"/>
    <x v="0"/>
    <x v="0"/>
    <x v="0"/>
    <n v="1329248940"/>
    <n v="1326972107"/>
    <x v="0"/>
    <n v="11"/>
    <x v="0"/>
    <x v="11"/>
    <x v="33"/>
    <n v="28.18"/>
    <x v="4"/>
    <x v="11"/>
  </r>
  <r>
    <n v="828"/>
    <s v="It's Now or Never for the Icarus Witch Project!"/>
    <x v="827"/>
    <n v="1300"/>
    <n v="1391"/>
    <x v="0"/>
    <x v="0"/>
    <x v="0"/>
    <n v="1340641440"/>
    <n v="1339549982"/>
    <x v="0"/>
    <n v="38"/>
    <x v="0"/>
    <x v="11"/>
    <x v="13"/>
    <n v="36.61"/>
    <x v="4"/>
    <x v="11"/>
  </r>
  <r>
    <n v="829"/>
    <s v="Monk"/>
    <x v="828"/>
    <n v="500"/>
    <n v="520"/>
    <x v="0"/>
    <x v="1"/>
    <x v="1"/>
    <n v="1468437240"/>
    <n v="1463253240"/>
    <x v="0"/>
    <n v="16"/>
    <x v="0"/>
    <x v="11"/>
    <x v="3"/>
    <n v="32.5"/>
    <x v="4"/>
    <x v="11"/>
  </r>
  <r>
    <n v="830"/>
    <s v="Dark Disco Club's new album"/>
    <x v="829"/>
    <n v="1800"/>
    <n v="1941"/>
    <x v="0"/>
    <x v="0"/>
    <x v="0"/>
    <n v="1363952225"/>
    <n v="1361363825"/>
    <x v="0"/>
    <n v="32"/>
    <x v="0"/>
    <x v="11"/>
    <x v="29"/>
    <n v="60.66"/>
    <x v="4"/>
    <x v="11"/>
  </r>
  <r>
    <n v="831"/>
    <s v="Let The 7Horse Run!"/>
    <x v="830"/>
    <n v="1500"/>
    <n v="3500"/>
    <x v="0"/>
    <x v="0"/>
    <x v="0"/>
    <n v="1335540694"/>
    <n v="1332948694"/>
    <x v="0"/>
    <n v="20"/>
    <x v="0"/>
    <x v="11"/>
    <x v="145"/>
    <n v="175"/>
    <x v="4"/>
    <x v="11"/>
  </r>
  <r>
    <n v="832"/>
    <s v="OMG! You Can Help Hello Kelly Make Their New Record!"/>
    <x v="831"/>
    <n v="15000"/>
    <n v="15091.06"/>
    <x v="0"/>
    <x v="0"/>
    <x v="0"/>
    <n v="1327133580"/>
    <n v="1321978335"/>
    <x v="0"/>
    <n v="154"/>
    <x v="0"/>
    <x v="11"/>
    <x v="7"/>
    <n v="97.99"/>
    <x v="4"/>
    <x v="11"/>
  </r>
  <r>
    <n v="833"/>
    <s v="Ragman Rolls"/>
    <x v="832"/>
    <n v="6000"/>
    <n v="6100"/>
    <x v="0"/>
    <x v="0"/>
    <x v="0"/>
    <n v="1397941475"/>
    <n v="1395349475"/>
    <x v="0"/>
    <n v="41"/>
    <x v="0"/>
    <x v="11"/>
    <x v="21"/>
    <n v="148.78"/>
    <x v="4"/>
    <x v="11"/>
  </r>
  <r>
    <n v="834"/>
    <s v="VANS Warped Tour or BUST!"/>
    <x v="833"/>
    <n v="5500"/>
    <n v="7206"/>
    <x v="0"/>
    <x v="0"/>
    <x v="0"/>
    <n v="1372651140"/>
    <n v="1369770292"/>
    <x v="0"/>
    <n v="75"/>
    <x v="0"/>
    <x v="11"/>
    <x v="26"/>
    <n v="96.08"/>
    <x v="4"/>
    <x v="11"/>
  </r>
  <r>
    <n v="835"/>
    <s v="Samuel B. Lupowitz &amp; The Ego Band - first album release"/>
    <x v="834"/>
    <n v="2000"/>
    <n v="2345"/>
    <x v="0"/>
    <x v="0"/>
    <x v="0"/>
    <n v="1337396400"/>
    <n v="1333709958"/>
    <x v="0"/>
    <n v="40"/>
    <x v="0"/>
    <x v="11"/>
    <x v="16"/>
    <n v="58.63"/>
    <x v="4"/>
    <x v="11"/>
  </r>
  <r>
    <n v="836"/>
    <s v="DESMADRE Full Album + Press Kit"/>
    <x v="835"/>
    <n v="5000"/>
    <n v="5046.5200000000004"/>
    <x v="0"/>
    <x v="0"/>
    <x v="0"/>
    <n v="1381108918"/>
    <n v="1378516918"/>
    <x v="0"/>
    <n v="46"/>
    <x v="0"/>
    <x v="11"/>
    <x v="7"/>
    <n v="109.71"/>
    <x v="4"/>
    <x v="11"/>
  </r>
  <r>
    <n v="837"/>
    <s v="Take 147 - Nothin' to Lose CD Project"/>
    <x v="836"/>
    <n v="2500"/>
    <n v="3045"/>
    <x v="0"/>
    <x v="0"/>
    <x v="0"/>
    <n v="1398988662"/>
    <n v="1396396662"/>
    <x v="0"/>
    <n v="62"/>
    <x v="0"/>
    <x v="11"/>
    <x v="108"/>
    <n v="49.11"/>
    <x v="4"/>
    <x v="11"/>
  </r>
  <r>
    <n v="838"/>
    <s v="Be a part of The Paper Melody's next chapter: EP and Videos"/>
    <x v="837"/>
    <n v="2000"/>
    <n v="2908"/>
    <x v="0"/>
    <x v="0"/>
    <x v="0"/>
    <n v="1326835985"/>
    <n v="1324243985"/>
    <x v="0"/>
    <n v="61"/>
    <x v="0"/>
    <x v="11"/>
    <x v="14"/>
    <n v="47.67"/>
    <x v="4"/>
    <x v="11"/>
  </r>
  <r>
    <n v="839"/>
    <s v="The Waffle Stompers - We'll Never Die"/>
    <x v="838"/>
    <n v="5000"/>
    <n v="5830.83"/>
    <x v="0"/>
    <x v="0"/>
    <x v="0"/>
    <n v="1348337956"/>
    <n v="1345745956"/>
    <x v="0"/>
    <n v="96"/>
    <x v="0"/>
    <x v="11"/>
    <x v="16"/>
    <n v="60.74"/>
    <x v="4"/>
    <x v="11"/>
  </r>
  <r>
    <n v="840"/>
    <s v="Carl King's New Album: Grand Architects Of The Universe"/>
    <x v="839"/>
    <n v="10000"/>
    <n v="12041.66"/>
    <x v="0"/>
    <x v="0"/>
    <x v="0"/>
    <n v="1474694787"/>
    <n v="1472102787"/>
    <x v="0"/>
    <n v="190"/>
    <x v="0"/>
    <x v="12"/>
    <x v="28"/>
    <n v="63.38"/>
    <x v="4"/>
    <x v="12"/>
  </r>
  <r>
    <n v="841"/>
    <s v="Peering Through The Lens Of Time - Dan Mumm - Studio Album"/>
    <x v="840"/>
    <n v="5000"/>
    <n v="5066"/>
    <x v="0"/>
    <x v="0"/>
    <x v="0"/>
    <n v="1415653663"/>
    <n v="1413058063"/>
    <x v="1"/>
    <n v="94"/>
    <x v="0"/>
    <x v="12"/>
    <x v="7"/>
    <n v="53.89"/>
    <x v="4"/>
    <x v="12"/>
  </r>
  <r>
    <n v="842"/>
    <s v="&quot;Frontiers&quot; A new full-length LP by Ontario's Unsacred Seed"/>
    <x v="841"/>
    <n v="2500"/>
    <n v="2608"/>
    <x v="0"/>
    <x v="5"/>
    <x v="5"/>
    <n v="1381723140"/>
    <n v="1378735983"/>
    <x v="1"/>
    <n v="39"/>
    <x v="0"/>
    <x v="12"/>
    <x v="3"/>
    <n v="66.87"/>
    <x v="4"/>
    <x v="12"/>
  </r>
  <r>
    <n v="843"/>
    <s v="The New Album: Dig Deeper"/>
    <x v="842"/>
    <n v="3000"/>
    <n v="8014"/>
    <x v="0"/>
    <x v="0"/>
    <x v="0"/>
    <n v="1481184000"/>
    <n v="1479708680"/>
    <x v="0"/>
    <n v="127"/>
    <x v="0"/>
    <x v="12"/>
    <x v="128"/>
    <n v="63.1"/>
    <x v="4"/>
    <x v="12"/>
  </r>
  <r>
    <n v="844"/>
    <s v="FROSTBURN - Lords of the Trident's new album!"/>
    <x v="843"/>
    <n v="3000"/>
    <n v="5824"/>
    <x v="0"/>
    <x v="0"/>
    <x v="0"/>
    <n v="1414817940"/>
    <n v="1411489552"/>
    <x v="1"/>
    <n v="159"/>
    <x v="0"/>
    <x v="12"/>
    <x v="146"/>
    <n v="36.630000000000003"/>
    <x v="4"/>
    <x v="12"/>
  </r>
  <r>
    <n v="845"/>
    <s v="Shadow and Steel: The new album from Master Sword"/>
    <x v="844"/>
    <n v="5000"/>
    <n v="6019.01"/>
    <x v="0"/>
    <x v="0"/>
    <x v="0"/>
    <n v="1473047940"/>
    <n v="1469595396"/>
    <x v="0"/>
    <n v="177"/>
    <x v="0"/>
    <x v="12"/>
    <x v="28"/>
    <n v="34.01"/>
    <x v="4"/>
    <x v="12"/>
  </r>
  <r>
    <n v="846"/>
    <s v="CURVE: The debut album from Miroist needs awesome merch"/>
    <x v="845"/>
    <n v="1100"/>
    <n v="1342.01"/>
    <x v="0"/>
    <x v="1"/>
    <x v="1"/>
    <n v="1394460000"/>
    <n v="1393233855"/>
    <x v="0"/>
    <n v="47"/>
    <x v="0"/>
    <x v="12"/>
    <x v="108"/>
    <n v="28.55"/>
    <x v="4"/>
    <x v="12"/>
  </r>
  <r>
    <n v="847"/>
    <s v="CENTROPYMUSIC"/>
    <x v="846"/>
    <n v="10"/>
    <n v="10"/>
    <x v="0"/>
    <x v="0"/>
    <x v="0"/>
    <n v="1436555376"/>
    <n v="1433963376"/>
    <x v="0"/>
    <n v="1"/>
    <x v="0"/>
    <x v="12"/>
    <x v="8"/>
    <n v="10"/>
    <x v="4"/>
    <x v="12"/>
  </r>
  <r>
    <n v="848"/>
    <s v="God Am"/>
    <x v="847"/>
    <n v="300"/>
    <n v="300"/>
    <x v="0"/>
    <x v="0"/>
    <x v="0"/>
    <n v="1429038033"/>
    <n v="1426446033"/>
    <x v="0"/>
    <n v="16"/>
    <x v="0"/>
    <x v="12"/>
    <x v="8"/>
    <n v="18.75"/>
    <x v="4"/>
    <x v="12"/>
  </r>
  <r>
    <n v="849"/>
    <s v="The Nightingale: A Gothic Fairytale"/>
    <x v="848"/>
    <n v="4000"/>
    <n v="4796"/>
    <x v="0"/>
    <x v="0"/>
    <x v="0"/>
    <n v="1426473264"/>
    <n v="1424057664"/>
    <x v="0"/>
    <n v="115"/>
    <x v="0"/>
    <x v="12"/>
    <x v="28"/>
    <n v="41.7"/>
    <x v="4"/>
    <x v="12"/>
  </r>
  <r>
    <n v="850"/>
    <s v="Yet Further: Sioum's Second Full-Length Album"/>
    <x v="849"/>
    <n v="4000"/>
    <n v="6207"/>
    <x v="0"/>
    <x v="0"/>
    <x v="0"/>
    <n v="1461560340"/>
    <n v="1458762717"/>
    <x v="0"/>
    <n v="133"/>
    <x v="0"/>
    <x v="12"/>
    <x v="19"/>
    <n v="46.67"/>
    <x v="4"/>
    <x v="12"/>
  </r>
  <r>
    <n v="851"/>
    <s v="M.F.Crew, 1er Album &quot;First Ride&quot;"/>
    <x v="850"/>
    <n v="2000"/>
    <n v="2609"/>
    <x v="0"/>
    <x v="6"/>
    <x v="3"/>
    <n v="1469994300"/>
    <n v="1464815253"/>
    <x v="0"/>
    <n v="70"/>
    <x v="0"/>
    <x v="12"/>
    <x v="22"/>
    <n v="37.270000000000003"/>
    <x v="4"/>
    <x v="12"/>
  </r>
  <r>
    <n v="852"/>
    <s v="Covers Album - Limited Vinyl Pressing"/>
    <x v="851"/>
    <n v="3500"/>
    <n v="3674"/>
    <x v="0"/>
    <x v="0"/>
    <x v="0"/>
    <n v="1477342800"/>
    <n v="1476386395"/>
    <x v="0"/>
    <n v="62"/>
    <x v="0"/>
    <x v="12"/>
    <x v="2"/>
    <n v="59.26"/>
    <x v="4"/>
    <x v="12"/>
  </r>
  <r>
    <n v="853"/>
    <s v="sloggoth"/>
    <x v="852"/>
    <n v="300"/>
    <n v="300"/>
    <x v="0"/>
    <x v="0"/>
    <x v="0"/>
    <n v="1424116709"/>
    <n v="1421524709"/>
    <x v="0"/>
    <n v="10"/>
    <x v="0"/>
    <x v="12"/>
    <x v="8"/>
    <n v="30"/>
    <x v="4"/>
    <x v="12"/>
  </r>
  <r>
    <n v="854"/>
    <s v="Westfield Massacre - Sophomore Album &amp; Tour"/>
    <x v="853"/>
    <n v="27800"/>
    <n v="32865.300000000003"/>
    <x v="0"/>
    <x v="0"/>
    <x v="0"/>
    <n v="1482901546"/>
    <n v="1480309546"/>
    <x v="0"/>
    <n v="499"/>
    <x v="0"/>
    <x v="12"/>
    <x v="90"/>
    <n v="65.86"/>
    <x v="4"/>
    <x v="12"/>
  </r>
  <r>
    <n v="855"/>
    <s v="AtteroTerra's Sophomore Album - Pray for Apocalypse"/>
    <x v="854"/>
    <n v="1450"/>
    <n v="1500"/>
    <x v="0"/>
    <x v="0"/>
    <x v="0"/>
    <n v="1469329217"/>
    <n v="1466737217"/>
    <x v="0"/>
    <n v="47"/>
    <x v="0"/>
    <x v="12"/>
    <x v="33"/>
    <n v="31.91"/>
    <x v="4"/>
    <x v="12"/>
  </r>
  <r>
    <n v="856"/>
    <s v="POWERHEAD - Wir wollen ins Studio!!!"/>
    <x v="855"/>
    <n v="250"/>
    <n v="545"/>
    <x v="0"/>
    <x v="12"/>
    <x v="3"/>
    <n v="1477422000"/>
    <n v="1472282956"/>
    <x v="0"/>
    <n v="28"/>
    <x v="0"/>
    <x v="12"/>
    <x v="147"/>
    <n v="19.46"/>
    <x v="4"/>
    <x v="12"/>
  </r>
  <r>
    <n v="857"/>
    <s v="A Reason To Breathe - DEBUT ALBUM"/>
    <x v="856"/>
    <n v="1200"/>
    <n v="1200"/>
    <x v="0"/>
    <x v="3"/>
    <x v="3"/>
    <n v="1448463431"/>
    <n v="1444831031"/>
    <x v="0"/>
    <n v="24"/>
    <x v="0"/>
    <x v="12"/>
    <x v="8"/>
    <n v="50"/>
    <x v="4"/>
    <x v="12"/>
  </r>
  <r>
    <n v="858"/>
    <s v="Gehtika - New Album - A Monster in Mourning"/>
    <x v="857"/>
    <n v="1200"/>
    <n v="1728.07"/>
    <x v="0"/>
    <x v="1"/>
    <x v="1"/>
    <n v="1429138740"/>
    <n v="1426528418"/>
    <x v="0"/>
    <n v="76"/>
    <x v="0"/>
    <x v="12"/>
    <x v="124"/>
    <n v="22.74"/>
    <x v="4"/>
    <x v="12"/>
  </r>
  <r>
    <n v="859"/>
    <s v="Rise With Us Campaign"/>
    <x v="858"/>
    <n v="4000"/>
    <n v="4187"/>
    <x v="0"/>
    <x v="0"/>
    <x v="0"/>
    <n v="1433376000"/>
    <n v="1430768468"/>
    <x v="0"/>
    <n v="98"/>
    <x v="0"/>
    <x v="12"/>
    <x v="2"/>
    <n v="42.72"/>
    <x v="4"/>
    <x v="12"/>
  </r>
  <r>
    <n v="860"/>
    <s v="Jazz arrangements of Mozart Horn Concertos #3 &amp; #4"/>
    <x v="859"/>
    <n v="14000"/>
    <n v="2540"/>
    <x v="2"/>
    <x v="0"/>
    <x v="0"/>
    <n v="1385123713"/>
    <n v="1382528113"/>
    <x v="0"/>
    <n v="48"/>
    <x v="1"/>
    <x v="13"/>
    <x v="82"/>
    <n v="52.92"/>
    <x v="4"/>
    <x v="13"/>
  </r>
  <r>
    <n v="861"/>
    <s v="&quot;In My Own EYE &quot; a cabaret not to be missed"/>
    <x v="860"/>
    <n v="4500"/>
    <n v="101"/>
    <x v="2"/>
    <x v="0"/>
    <x v="0"/>
    <n v="1474067404"/>
    <n v="1471475404"/>
    <x v="0"/>
    <n v="2"/>
    <x v="1"/>
    <x v="13"/>
    <x v="53"/>
    <n v="50.5"/>
    <x v="4"/>
    <x v="13"/>
  </r>
  <r>
    <n v="862"/>
    <s v="The London Jazz Machine  - Jazz greats musical project"/>
    <x v="861"/>
    <n v="50000"/>
    <n v="170"/>
    <x v="2"/>
    <x v="1"/>
    <x v="1"/>
    <n v="1384179548"/>
    <n v="1381583948"/>
    <x v="0"/>
    <n v="4"/>
    <x v="1"/>
    <x v="13"/>
    <x v="50"/>
    <n v="42.5"/>
    <x v="4"/>
    <x v="13"/>
  </r>
  <r>
    <n v="863"/>
    <s v="Help Fund Jason's Debut Jazz CD &quot;Exodus&quot;"/>
    <x v="862"/>
    <n v="2000"/>
    <n v="90"/>
    <x v="2"/>
    <x v="0"/>
    <x v="0"/>
    <n v="1329014966"/>
    <n v="1326422966"/>
    <x v="0"/>
    <n v="5"/>
    <x v="1"/>
    <x v="13"/>
    <x v="62"/>
    <n v="18"/>
    <x v="4"/>
    <x v="13"/>
  </r>
  <r>
    <n v="864"/>
    <s v="Help fund an album of LDS songs arranged for jazz piano trio"/>
    <x v="863"/>
    <n v="6500"/>
    <n v="2700"/>
    <x v="2"/>
    <x v="0"/>
    <x v="0"/>
    <n v="1381917540"/>
    <n v="1379990038"/>
    <x v="0"/>
    <n v="79"/>
    <x v="1"/>
    <x v="13"/>
    <x v="72"/>
    <n v="34.18"/>
    <x v="4"/>
    <x v="13"/>
  </r>
  <r>
    <n v="865"/>
    <s v="&quot;Cigarettes and Sunflowers&quot; first album by &quot;Memphis Lady&quot;"/>
    <x v="864"/>
    <n v="2200"/>
    <n v="45"/>
    <x v="2"/>
    <x v="0"/>
    <x v="0"/>
    <n v="1358361197"/>
    <n v="1353177197"/>
    <x v="0"/>
    <n v="2"/>
    <x v="1"/>
    <x v="13"/>
    <x v="53"/>
    <n v="22.5"/>
    <x v="4"/>
    <x v="13"/>
  </r>
  <r>
    <n v="866"/>
    <s v="California Dreamin' Tour 2015"/>
    <x v="865"/>
    <n v="3500"/>
    <n v="640"/>
    <x v="2"/>
    <x v="0"/>
    <x v="0"/>
    <n v="1425136200"/>
    <n v="1421853518"/>
    <x v="0"/>
    <n v="11"/>
    <x v="1"/>
    <x v="13"/>
    <x v="82"/>
    <n v="58.18"/>
    <x v="4"/>
    <x v="13"/>
  </r>
  <r>
    <n v="867"/>
    <s v="Miche Fambro - &quot;Forever Friday&quot; Jazz CD"/>
    <x v="866"/>
    <n v="5000"/>
    <n v="1201"/>
    <x v="2"/>
    <x v="0"/>
    <x v="0"/>
    <n v="1259643540"/>
    <n v="1254450706"/>
    <x v="0"/>
    <n v="11"/>
    <x v="1"/>
    <x v="13"/>
    <x v="148"/>
    <n v="109.18"/>
    <x v="4"/>
    <x v="13"/>
  </r>
  <r>
    <n v="868"/>
    <s v="TERESA ANN LAMIRAND'S DEBUT ALBUM &quot;MY LIFE UNFOLDING&quot;&quot;"/>
    <x v="867"/>
    <n v="45000"/>
    <n v="50"/>
    <x v="2"/>
    <x v="0"/>
    <x v="0"/>
    <n v="1389055198"/>
    <n v="1386463198"/>
    <x v="0"/>
    <n v="1"/>
    <x v="1"/>
    <x v="13"/>
    <x v="50"/>
    <n v="50"/>
    <x v="4"/>
    <x v="13"/>
  </r>
  <r>
    <n v="869"/>
    <s v="Live DVD Concert by Twice As Good"/>
    <x v="868"/>
    <n v="8800"/>
    <n v="1040"/>
    <x v="2"/>
    <x v="0"/>
    <x v="0"/>
    <n v="1365448657"/>
    <n v="1362860257"/>
    <x v="0"/>
    <n v="3"/>
    <x v="1"/>
    <x v="13"/>
    <x v="81"/>
    <n v="346.67"/>
    <x v="4"/>
    <x v="13"/>
  </r>
  <r>
    <n v="870"/>
    <s v="The NELSON RIDDLE SONGBOOK - Nelson Riddle Tribute Orchestra"/>
    <x v="869"/>
    <n v="20000"/>
    <n v="62"/>
    <x v="2"/>
    <x v="1"/>
    <x v="1"/>
    <n v="1377995523"/>
    <n v="1375403523"/>
    <x v="0"/>
    <n v="5"/>
    <x v="1"/>
    <x v="13"/>
    <x v="50"/>
    <n v="12.4"/>
    <x v="4"/>
    <x v="13"/>
  </r>
  <r>
    <n v="871"/>
    <s v="fo/mo/deep heads back into the studio to record their 3rd CD"/>
    <x v="870"/>
    <n v="6000"/>
    <n v="325"/>
    <x v="2"/>
    <x v="0"/>
    <x v="0"/>
    <n v="1385735295"/>
    <n v="1383139695"/>
    <x v="0"/>
    <n v="12"/>
    <x v="1"/>
    <x v="13"/>
    <x v="62"/>
    <n v="27.08"/>
    <x v="4"/>
    <x v="13"/>
  </r>
  <r>
    <n v="872"/>
    <s v="Songs of Africa Ensemble Goodwill Africa Tour"/>
    <x v="871"/>
    <n v="8000"/>
    <n v="65"/>
    <x v="2"/>
    <x v="0"/>
    <x v="0"/>
    <n v="1299786527"/>
    <n v="1295898527"/>
    <x v="0"/>
    <n v="2"/>
    <x v="1"/>
    <x v="13"/>
    <x v="60"/>
    <n v="32.5"/>
    <x v="4"/>
    <x v="13"/>
  </r>
  <r>
    <n v="873"/>
    <s v="The Dreamer-An Original Jazz CD"/>
    <x v="872"/>
    <n v="3500"/>
    <n v="45"/>
    <x v="2"/>
    <x v="0"/>
    <x v="0"/>
    <n v="1352610040"/>
    <n v="1349150440"/>
    <x v="0"/>
    <n v="5"/>
    <x v="1"/>
    <x v="13"/>
    <x v="60"/>
    <n v="9"/>
    <x v="4"/>
    <x v="13"/>
  </r>
  <r>
    <n v="874"/>
    <s v="New Jerry Tachoir Group Recording"/>
    <x v="873"/>
    <n v="3000"/>
    <n v="730"/>
    <x v="2"/>
    <x v="0"/>
    <x v="0"/>
    <n v="1367676034"/>
    <n v="1365084034"/>
    <x v="0"/>
    <n v="21"/>
    <x v="1"/>
    <x v="13"/>
    <x v="148"/>
    <n v="34.76"/>
    <x v="4"/>
    <x v="13"/>
  </r>
  <r>
    <n v="875"/>
    <s v="Italian Jazz Days 2015, an annual NYS jazzseries since 2009."/>
    <x v="874"/>
    <n v="5000"/>
    <n v="0"/>
    <x v="2"/>
    <x v="0"/>
    <x v="0"/>
    <n v="1442856131"/>
    <n v="1441128131"/>
    <x v="0"/>
    <n v="0"/>
    <x v="1"/>
    <x v="13"/>
    <x v="50"/>
    <n v="0"/>
    <x v="4"/>
    <x v="13"/>
  </r>
  <r>
    <n v="876"/>
    <s v="Sound Of Dobells"/>
    <x v="875"/>
    <n v="3152"/>
    <n v="1286"/>
    <x v="2"/>
    <x v="1"/>
    <x v="1"/>
    <n v="1359978927"/>
    <n v="1357127727"/>
    <x v="0"/>
    <n v="45"/>
    <x v="1"/>
    <x v="13"/>
    <x v="139"/>
    <n v="28.58"/>
    <x v="4"/>
    <x v="13"/>
  </r>
  <r>
    <n v="877"/>
    <s v="A Saxidentals Music Video!!!"/>
    <x v="876"/>
    <n v="2000"/>
    <n v="1351"/>
    <x v="2"/>
    <x v="0"/>
    <x v="0"/>
    <n v="1387479360"/>
    <n v="1384887360"/>
    <x v="0"/>
    <n v="29"/>
    <x v="1"/>
    <x v="13"/>
    <x v="149"/>
    <n v="46.59"/>
    <x v="4"/>
    <x v="13"/>
  </r>
  <r>
    <n v="878"/>
    <s v="Justin Cron's Sax Debut Album"/>
    <x v="877"/>
    <n v="5000"/>
    <n v="65"/>
    <x v="2"/>
    <x v="0"/>
    <x v="0"/>
    <n v="1293082524"/>
    <n v="1290490524"/>
    <x v="0"/>
    <n v="2"/>
    <x v="1"/>
    <x v="13"/>
    <x v="60"/>
    <n v="32.5"/>
    <x v="4"/>
    <x v="13"/>
  </r>
  <r>
    <n v="879"/>
    <s v="Bring jazz legend Peter BrÃ¶tzmann to Minneapolis"/>
    <x v="878"/>
    <n v="2100"/>
    <n v="644"/>
    <x v="2"/>
    <x v="0"/>
    <x v="0"/>
    <n v="1338321305"/>
    <n v="1336506905"/>
    <x v="0"/>
    <n v="30"/>
    <x v="1"/>
    <x v="13"/>
    <x v="134"/>
    <n v="21.47"/>
    <x v="4"/>
    <x v="13"/>
  </r>
  <r>
    <n v="880"/>
    <s v="Lifelike Figures Vinyl Pressing!"/>
    <x v="879"/>
    <n v="3780"/>
    <n v="113"/>
    <x v="2"/>
    <x v="0"/>
    <x v="0"/>
    <n v="1351582938"/>
    <n v="1348731738"/>
    <x v="0"/>
    <n v="8"/>
    <x v="1"/>
    <x v="14"/>
    <x v="56"/>
    <n v="14.13"/>
    <x v="4"/>
    <x v="14"/>
  </r>
  <r>
    <n v="881"/>
    <s v="Funding the new album by Chris Reed and the Anime Raiders"/>
    <x v="880"/>
    <n v="3750"/>
    <n v="30"/>
    <x v="2"/>
    <x v="0"/>
    <x v="0"/>
    <n v="1326520886"/>
    <n v="1322632886"/>
    <x v="0"/>
    <n v="1"/>
    <x v="1"/>
    <x v="14"/>
    <x v="60"/>
    <n v="30"/>
    <x v="4"/>
    <x v="14"/>
  </r>
  <r>
    <n v="882"/>
    <s v="The Scotty Karate Vinyl Round-Up (Scotch Bonnet)"/>
    <x v="881"/>
    <n v="1500"/>
    <n v="302"/>
    <x v="2"/>
    <x v="0"/>
    <x v="0"/>
    <n v="1315341550"/>
    <n v="1312490350"/>
    <x v="0"/>
    <n v="14"/>
    <x v="1"/>
    <x v="14"/>
    <x v="68"/>
    <n v="21.57"/>
    <x v="4"/>
    <x v="14"/>
  </r>
  <r>
    <n v="883"/>
    <s v="Dana Lawrence Music NEW EP"/>
    <x v="882"/>
    <n v="5000"/>
    <n v="2001"/>
    <x v="2"/>
    <x v="0"/>
    <x v="0"/>
    <n v="1456957635"/>
    <n v="1451773635"/>
    <x v="0"/>
    <n v="24"/>
    <x v="1"/>
    <x v="14"/>
    <x v="67"/>
    <n v="83.38"/>
    <x v="4"/>
    <x v="14"/>
  </r>
  <r>
    <n v="884"/>
    <s v="Angwish &quot;I Wanna Be Your Monkey&quot; Music Video"/>
    <x v="883"/>
    <n v="2000"/>
    <n v="20"/>
    <x v="2"/>
    <x v="0"/>
    <x v="0"/>
    <n v="1336789860"/>
    <n v="1331666146"/>
    <x v="0"/>
    <n v="2"/>
    <x v="1"/>
    <x v="14"/>
    <x v="60"/>
    <n v="10"/>
    <x v="4"/>
    <x v="14"/>
  </r>
  <r>
    <n v="885"/>
    <s v="Origin - Cobrette Bardole's Sophomore Album!"/>
    <x v="884"/>
    <n v="1000"/>
    <n v="750"/>
    <x v="2"/>
    <x v="0"/>
    <x v="0"/>
    <n v="1483137311"/>
    <n v="1481322911"/>
    <x v="0"/>
    <n v="21"/>
    <x v="1"/>
    <x v="14"/>
    <x v="150"/>
    <n v="35.71"/>
    <x v="4"/>
    <x v="14"/>
  </r>
  <r>
    <n v="886"/>
    <s v="Sap Laughter : Merch Fundraiser!"/>
    <x v="885"/>
    <n v="500"/>
    <n v="205"/>
    <x v="2"/>
    <x v="0"/>
    <x v="0"/>
    <n v="1473972813"/>
    <n v="1471812813"/>
    <x v="0"/>
    <n v="7"/>
    <x v="1"/>
    <x v="14"/>
    <x v="139"/>
    <n v="29.29"/>
    <x v="4"/>
    <x v="14"/>
  </r>
  <r>
    <n v="887"/>
    <s v="Mortimer Nova new album title Terrible The Fish Has Drowned!"/>
    <x v="886"/>
    <n v="1000"/>
    <n v="0"/>
    <x v="2"/>
    <x v="0"/>
    <x v="0"/>
    <n v="1338159655"/>
    <n v="1335567655"/>
    <x v="0"/>
    <n v="0"/>
    <x v="1"/>
    <x v="14"/>
    <x v="50"/>
    <n v="0"/>
    <x v="4"/>
    <x v="14"/>
  </r>
  <r>
    <n v="888"/>
    <s v="Ginger Binge's first album"/>
    <x v="887"/>
    <n v="1000"/>
    <n v="72"/>
    <x v="2"/>
    <x v="0"/>
    <x v="0"/>
    <n v="1314856800"/>
    <n v="1311789885"/>
    <x v="0"/>
    <n v="4"/>
    <x v="1"/>
    <x v="14"/>
    <x v="113"/>
    <n v="18"/>
    <x v="4"/>
    <x v="14"/>
  </r>
  <r>
    <n v="889"/>
    <s v="Ryan Harner's Full Length Album - The Wonder of the Sea"/>
    <x v="888"/>
    <n v="25000"/>
    <n v="2360.3200000000002"/>
    <x v="2"/>
    <x v="0"/>
    <x v="0"/>
    <n v="1412534943"/>
    <n v="1409942943"/>
    <x v="0"/>
    <n v="32"/>
    <x v="1"/>
    <x v="14"/>
    <x v="114"/>
    <n v="73.760000000000005"/>
    <x v="4"/>
    <x v="14"/>
  </r>
  <r>
    <n v="890"/>
    <s v="Help fund Richard Sosa's &quot;FolkameriqueÃ±o&quot; CD"/>
    <x v="889"/>
    <n v="3000"/>
    <n v="125"/>
    <x v="2"/>
    <x v="0"/>
    <x v="0"/>
    <n v="1385055979"/>
    <n v="1382460379"/>
    <x v="0"/>
    <n v="4"/>
    <x v="1"/>
    <x v="14"/>
    <x v="65"/>
    <n v="31.25"/>
    <x v="4"/>
    <x v="14"/>
  </r>
  <r>
    <n v="891"/>
    <s v="Den-Mate: New EP and Tour"/>
    <x v="890"/>
    <n v="8000"/>
    <n v="260"/>
    <x v="2"/>
    <x v="0"/>
    <x v="0"/>
    <n v="1408581930"/>
    <n v="1405989930"/>
    <x v="0"/>
    <n v="9"/>
    <x v="1"/>
    <x v="14"/>
    <x v="56"/>
    <n v="28.89"/>
    <x v="4"/>
    <x v="14"/>
  </r>
  <r>
    <n v="892"/>
    <s v="ADCA's debut CD will bring the joys of great chamber music to you!  "/>
    <x v="891"/>
    <n v="6000"/>
    <n v="2445"/>
    <x v="2"/>
    <x v="0"/>
    <x v="0"/>
    <n v="1280635200"/>
    <n v="1273121283"/>
    <x v="0"/>
    <n v="17"/>
    <x v="1"/>
    <x v="14"/>
    <x v="139"/>
    <n v="143.82"/>
    <x v="4"/>
    <x v="14"/>
  </r>
  <r>
    <n v="893"/>
    <s v="The Big Band Theory Music Festival"/>
    <x v="892"/>
    <n v="2000"/>
    <n v="200"/>
    <x v="2"/>
    <x v="0"/>
    <x v="0"/>
    <n v="1427920363"/>
    <n v="1425331963"/>
    <x v="0"/>
    <n v="5"/>
    <x v="1"/>
    <x v="14"/>
    <x v="54"/>
    <n v="40"/>
    <x v="4"/>
    <x v="14"/>
  </r>
  <r>
    <n v="894"/>
    <s v="Saint Sebastian's Debut Album &amp; Short Film"/>
    <x v="893"/>
    <n v="20000"/>
    <n v="7834"/>
    <x v="2"/>
    <x v="0"/>
    <x v="0"/>
    <n v="1465169610"/>
    <n v="1462577610"/>
    <x v="0"/>
    <n v="53"/>
    <x v="1"/>
    <x v="14"/>
    <x v="115"/>
    <n v="147.81"/>
    <x v="4"/>
    <x v="14"/>
  </r>
  <r>
    <n v="895"/>
    <s v="ruKus - the Net-a-thon: Fueling independence in music and art!"/>
    <x v="894"/>
    <n v="8000"/>
    <n v="195"/>
    <x v="2"/>
    <x v="0"/>
    <x v="0"/>
    <n v="1287975829"/>
    <n v="1284087829"/>
    <x v="0"/>
    <n v="7"/>
    <x v="1"/>
    <x v="14"/>
    <x v="53"/>
    <n v="27.86"/>
    <x v="4"/>
    <x v="14"/>
  </r>
  <r>
    <n v="896"/>
    <s v="Hardsoul Poets New Album!"/>
    <x v="895"/>
    <n v="8000"/>
    <n v="3200"/>
    <x v="2"/>
    <x v="0"/>
    <x v="0"/>
    <n v="1440734400"/>
    <n v="1438549026"/>
    <x v="0"/>
    <n v="72"/>
    <x v="1"/>
    <x v="14"/>
    <x v="67"/>
    <n v="44.44"/>
    <x v="4"/>
    <x v="14"/>
  </r>
  <r>
    <n v="897"/>
    <s v="Park XXVII Album Release"/>
    <x v="896"/>
    <n v="3000"/>
    <n v="0"/>
    <x v="2"/>
    <x v="0"/>
    <x v="0"/>
    <n v="1354123908"/>
    <n v="1351528308"/>
    <x v="0"/>
    <n v="0"/>
    <x v="1"/>
    <x v="14"/>
    <x v="50"/>
    <n v="0"/>
    <x v="4"/>
    <x v="14"/>
  </r>
  <r>
    <n v="898"/>
    <s v="Foundations: 12 Songs in 2012"/>
    <x v="897"/>
    <n v="2500"/>
    <n v="70"/>
    <x v="2"/>
    <x v="0"/>
    <x v="0"/>
    <n v="1326651110"/>
    <n v="1322763110"/>
    <x v="0"/>
    <n v="2"/>
    <x v="1"/>
    <x v="14"/>
    <x v="56"/>
    <n v="35"/>
    <x v="4"/>
    <x v="14"/>
  </r>
  <r>
    <n v="899"/>
    <s v="Lets get 48/14 pressed!!!"/>
    <x v="898"/>
    <n v="750"/>
    <n v="280"/>
    <x v="2"/>
    <x v="0"/>
    <x v="0"/>
    <n v="1306549362"/>
    <n v="1302661362"/>
    <x v="0"/>
    <n v="8"/>
    <x v="1"/>
    <x v="14"/>
    <x v="121"/>
    <n v="35"/>
    <x v="4"/>
    <x v="14"/>
  </r>
  <r>
    <n v="900"/>
    <s v="Project Revive: Protecting the Creative Impulse"/>
    <x v="899"/>
    <n v="5000"/>
    <n v="21"/>
    <x v="2"/>
    <x v="0"/>
    <x v="0"/>
    <n v="1459365802"/>
    <n v="1456777402"/>
    <x v="0"/>
    <n v="2"/>
    <x v="1"/>
    <x v="13"/>
    <x v="50"/>
    <n v="10.5"/>
    <x v="4"/>
    <x v="13"/>
  </r>
  <r>
    <n v="901"/>
    <s v="Modern Jazz / Soul &quot;All Star&quot; CD Recording Project"/>
    <x v="900"/>
    <n v="6500"/>
    <n v="0"/>
    <x v="2"/>
    <x v="0"/>
    <x v="0"/>
    <n v="1276024260"/>
    <n v="1272050914"/>
    <x v="0"/>
    <n v="0"/>
    <x v="1"/>
    <x v="13"/>
    <x v="50"/>
    <n v="0"/>
    <x v="4"/>
    <x v="13"/>
  </r>
  <r>
    <n v="902"/>
    <s v="MISTER BROWN"/>
    <x v="901"/>
    <n v="30000"/>
    <n v="90"/>
    <x v="2"/>
    <x v="0"/>
    <x v="0"/>
    <n v="1409412600"/>
    <n v="1404947422"/>
    <x v="0"/>
    <n v="3"/>
    <x v="1"/>
    <x v="13"/>
    <x v="50"/>
    <n v="30"/>
    <x v="4"/>
    <x v="13"/>
  </r>
  <r>
    <n v="903"/>
    <s v="U City Jazz Festival, St. Louis, MO"/>
    <x v="902"/>
    <n v="5000"/>
    <n v="160"/>
    <x v="2"/>
    <x v="0"/>
    <x v="0"/>
    <n v="1348367100"/>
    <n v="1346180780"/>
    <x v="0"/>
    <n v="4"/>
    <x v="1"/>
    <x v="13"/>
    <x v="56"/>
    <n v="40"/>
    <x v="4"/>
    <x v="13"/>
  </r>
  <r>
    <n v="904"/>
    <s v="The Woodlands Jazz Fest"/>
    <x v="903"/>
    <n v="50000"/>
    <n v="151"/>
    <x v="2"/>
    <x v="0"/>
    <x v="0"/>
    <n v="1451786137"/>
    <n v="1449194137"/>
    <x v="0"/>
    <n v="3"/>
    <x v="1"/>
    <x v="13"/>
    <x v="50"/>
    <n v="50.33"/>
    <x v="4"/>
    <x v="13"/>
  </r>
  <r>
    <n v="905"/>
    <s v="Jazz For Everyone!"/>
    <x v="904"/>
    <n v="6500"/>
    <n v="196"/>
    <x v="2"/>
    <x v="0"/>
    <x v="0"/>
    <n v="1295847926"/>
    <n v="1290663926"/>
    <x v="0"/>
    <n v="6"/>
    <x v="1"/>
    <x v="13"/>
    <x v="56"/>
    <n v="32.67"/>
    <x v="4"/>
    <x v="13"/>
  </r>
  <r>
    <n v="906"/>
    <s v="24th Music Presents Channeling Motown (Live)"/>
    <x v="905"/>
    <n v="15000"/>
    <n v="0"/>
    <x v="2"/>
    <x v="0"/>
    <x v="0"/>
    <n v="1394681590"/>
    <n v="1392093190"/>
    <x v="0"/>
    <n v="0"/>
    <x v="1"/>
    <x v="13"/>
    <x v="50"/>
    <n v="0"/>
    <x v="4"/>
    <x v="13"/>
  </r>
  <r>
    <n v="907"/>
    <s v="Greg Chambers Saxophone CD"/>
    <x v="906"/>
    <n v="2900"/>
    <n v="0"/>
    <x v="2"/>
    <x v="0"/>
    <x v="0"/>
    <n v="1315715823"/>
    <n v="1313123823"/>
    <x v="0"/>
    <n v="0"/>
    <x v="1"/>
    <x v="13"/>
    <x v="50"/>
    <n v="0"/>
    <x v="4"/>
    <x v="13"/>
  </r>
  <r>
    <n v="908"/>
    <s v="Help Tony Copeland and get free cd's and mp3's"/>
    <x v="907"/>
    <n v="2500"/>
    <n v="0"/>
    <x v="2"/>
    <x v="0"/>
    <x v="0"/>
    <n v="1280206740"/>
    <n v="1276283655"/>
    <x v="0"/>
    <n v="0"/>
    <x v="1"/>
    <x v="13"/>
    <x v="50"/>
    <n v="0"/>
    <x v="4"/>
    <x v="13"/>
  </r>
  <r>
    <n v="909"/>
    <s v="Philly Jazz Fest - &quot;Remembering Grover&quot;"/>
    <x v="908"/>
    <n v="16000"/>
    <n v="520"/>
    <x v="2"/>
    <x v="0"/>
    <x v="0"/>
    <n v="1343016000"/>
    <n v="1340296440"/>
    <x v="0"/>
    <n v="8"/>
    <x v="1"/>
    <x v="13"/>
    <x v="56"/>
    <n v="65"/>
    <x v="4"/>
    <x v="13"/>
  </r>
  <r>
    <n v="910"/>
    <s v="Hattie Bee's Second Album"/>
    <x v="909"/>
    <n v="550"/>
    <n v="123"/>
    <x v="2"/>
    <x v="1"/>
    <x v="1"/>
    <n v="1488546319"/>
    <n v="1483362319"/>
    <x v="0"/>
    <n v="5"/>
    <x v="1"/>
    <x v="13"/>
    <x v="66"/>
    <n v="24.6"/>
    <x v="4"/>
    <x v="13"/>
  </r>
  <r>
    <n v="911"/>
    <s v="Hot Jazz and Latin Luxury in Lima"/>
    <x v="910"/>
    <n v="100000"/>
    <n v="0"/>
    <x v="2"/>
    <x v="0"/>
    <x v="0"/>
    <n v="1390522045"/>
    <n v="1388707645"/>
    <x v="0"/>
    <n v="0"/>
    <x v="1"/>
    <x v="13"/>
    <x v="50"/>
    <n v="0"/>
    <x v="4"/>
    <x v="13"/>
  </r>
  <r>
    <n v="912"/>
    <s v="Triad a new album by James Murrell"/>
    <x v="911"/>
    <n v="3500"/>
    <n v="30"/>
    <x v="2"/>
    <x v="0"/>
    <x v="0"/>
    <n v="1355197047"/>
    <n v="1350009447"/>
    <x v="0"/>
    <n v="2"/>
    <x v="1"/>
    <x v="13"/>
    <x v="60"/>
    <n v="15"/>
    <x v="4"/>
    <x v="13"/>
  </r>
  <r>
    <n v="913"/>
    <s v="100% Faith Jazz Gospel CD Recording Project 2012"/>
    <x v="912"/>
    <n v="30000"/>
    <n v="1982"/>
    <x v="2"/>
    <x v="0"/>
    <x v="0"/>
    <n v="1336188019"/>
    <n v="1333596019"/>
    <x v="0"/>
    <n v="24"/>
    <x v="1"/>
    <x v="13"/>
    <x v="113"/>
    <n v="82.58"/>
    <x v="4"/>
    <x v="13"/>
  </r>
  <r>
    <n v="914"/>
    <s v="Soul Of Man Video Project"/>
    <x v="913"/>
    <n v="1500"/>
    <n v="0"/>
    <x v="2"/>
    <x v="0"/>
    <x v="0"/>
    <n v="1345918747"/>
    <n v="1343326747"/>
    <x v="0"/>
    <n v="0"/>
    <x v="1"/>
    <x v="13"/>
    <x v="50"/>
    <n v="0"/>
    <x v="4"/>
    <x v="13"/>
  </r>
  <r>
    <n v="915"/>
    <s v="Russ Spiegel's Uncommon Knowledge: The Deep Brooklyn Suite"/>
    <x v="914"/>
    <n v="6500"/>
    <n v="375"/>
    <x v="2"/>
    <x v="0"/>
    <x v="0"/>
    <n v="1330577940"/>
    <n v="1327853914"/>
    <x v="0"/>
    <n v="9"/>
    <x v="1"/>
    <x v="13"/>
    <x v="52"/>
    <n v="41.67"/>
    <x v="4"/>
    <x v="13"/>
  </r>
  <r>
    <n v="916"/>
    <s v="JMood Records &quot;New&quot; Roberto Magris Sextet New Recording Project 2010 "/>
    <x v="915"/>
    <n v="3300"/>
    <n v="0"/>
    <x v="2"/>
    <x v="0"/>
    <x v="0"/>
    <n v="1287723600"/>
    <n v="1284409734"/>
    <x v="0"/>
    <n v="0"/>
    <x v="1"/>
    <x v="13"/>
    <x v="50"/>
    <n v="0"/>
    <x v="4"/>
    <x v="13"/>
  </r>
  <r>
    <n v="917"/>
    <s v="Heads Up! / Vai com Tudo! - Music &amp; Sports Education for All"/>
    <x v="916"/>
    <n v="5000"/>
    <n v="30"/>
    <x v="2"/>
    <x v="0"/>
    <x v="0"/>
    <n v="1405305000"/>
    <n v="1402612730"/>
    <x v="0"/>
    <n v="1"/>
    <x v="1"/>
    <x v="13"/>
    <x v="60"/>
    <n v="30"/>
    <x v="4"/>
    <x v="13"/>
  </r>
  <r>
    <n v="918"/>
    <s v="A fine blend of jazz, electronica, rock and spoken word"/>
    <x v="917"/>
    <n v="3900"/>
    <n v="196"/>
    <x v="2"/>
    <x v="1"/>
    <x v="1"/>
    <n v="1417474761"/>
    <n v="1414879161"/>
    <x v="0"/>
    <n v="10"/>
    <x v="1"/>
    <x v="13"/>
    <x v="62"/>
    <n v="19.600000000000001"/>
    <x v="4"/>
    <x v="13"/>
  </r>
  <r>
    <n v="919"/>
    <s v="Jazz CD:  Out of The Blue"/>
    <x v="918"/>
    <n v="20000"/>
    <n v="100"/>
    <x v="2"/>
    <x v="0"/>
    <x v="0"/>
    <n v="1355930645"/>
    <n v="1352906645"/>
    <x v="0"/>
    <n v="1"/>
    <x v="1"/>
    <x v="13"/>
    <x v="60"/>
    <n v="100"/>
    <x v="4"/>
    <x v="13"/>
  </r>
  <r>
    <n v="920"/>
    <s v="MIAMI JAZZ PROJECT: TEST OF TIME RECORDING"/>
    <x v="919"/>
    <n v="5500"/>
    <n v="0"/>
    <x v="2"/>
    <x v="0"/>
    <x v="0"/>
    <n v="1384448822"/>
    <n v="1381853222"/>
    <x v="0"/>
    <n v="0"/>
    <x v="1"/>
    <x v="13"/>
    <x v="50"/>
    <n v="0"/>
    <x v="4"/>
    <x v="13"/>
  </r>
  <r>
    <n v="921"/>
    <s v="&quot;Reflections Of Brownie&quot; a new tribute to Clifford Brown"/>
    <x v="920"/>
    <n v="15000"/>
    <n v="4635"/>
    <x v="2"/>
    <x v="0"/>
    <x v="0"/>
    <n v="1323666376"/>
    <n v="1320033976"/>
    <x v="0"/>
    <n v="20"/>
    <x v="1"/>
    <x v="13"/>
    <x v="134"/>
    <n v="231.75"/>
    <x v="4"/>
    <x v="13"/>
  </r>
  <r>
    <n v="922"/>
    <s v="THE JOEY MORANT PROJECT:   JAZZIFIED R'nB"/>
    <x v="921"/>
    <n v="27000"/>
    <n v="5680"/>
    <x v="2"/>
    <x v="0"/>
    <x v="0"/>
    <n v="1412167393"/>
    <n v="1409143393"/>
    <x v="0"/>
    <n v="30"/>
    <x v="1"/>
    <x v="13"/>
    <x v="70"/>
    <n v="189.33"/>
    <x v="4"/>
    <x v="13"/>
  </r>
  <r>
    <n v="923"/>
    <s v="First Solo Album - Siempre Filiberto"/>
    <x v="922"/>
    <n v="15000"/>
    <n v="330"/>
    <x v="2"/>
    <x v="0"/>
    <x v="0"/>
    <n v="1416614523"/>
    <n v="1414018923"/>
    <x v="0"/>
    <n v="6"/>
    <x v="1"/>
    <x v="13"/>
    <x v="53"/>
    <n v="55"/>
    <x v="4"/>
    <x v="13"/>
  </r>
  <r>
    <n v="924"/>
    <s v="Africa Brass Master Class for youth"/>
    <x v="923"/>
    <n v="3000"/>
    <n v="327"/>
    <x v="2"/>
    <x v="0"/>
    <x v="0"/>
    <n v="1360795069"/>
    <n v="1358203069"/>
    <x v="0"/>
    <n v="15"/>
    <x v="1"/>
    <x v="13"/>
    <x v="57"/>
    <n v="21.8"/>
    <x v="4"/>
    <x v="13"/>
  </r>
  <r>
    <n v="925"/>
    <s v="&quot;Never Let Me Go&quot; CD Recording Project"/>
    <x v="924"/>
    <n v="6000"/>
    <n v="160"/>
    <x v="2"/>
    <x v="0"/>
    <x v="0"/>
    <n v="1385590111"/>
    <n v="1382994511"/>
    <x v="0"/>
    <n v="5"/>
    <x v="1"/>
    <x v="13"/>
    <x v="56"/>
    <n v="32"/>
    <x v="4"/>
    <x v="13"/>
  </r>
  <r>
    <n v="926"/>
    <s v="Cosmolingo is a multimedia band inspiring to create a cinematic musical theater!!!!! "/>
    <x v="925"/>
    <n v="7000"/>
    <n v="0"/>
    <x v="2"/>
    <x v="0"/>
    <x v="0"/>
    <n v="1278628800"/>
    <n v="1276043330"/>
    <x v="0"/>
    <n v="0"/>
    <x v="1"/>
    <x v="13"/>
    <x v="50"/>
    <n v="0"/>
    <x v="4"/>
    <x v="13"/>
  </r>
  <r>
    <n v="927"/>
    <s v="JETRO DA SILVA FUNK PROJECT"/>
    <x v="926"/>
    <n v="20000"/>
    <n v="0"/>
    <x v="2"/>
    <x v="0"/>
    <x v="0"/>
    <n v="1337024695"/>
    <n v="1334432695"/>
    <x v="0"/>
    <n v="0"/>
    <x v="1"/>
    <x v="13"/>
    <x v="50"/>
    <n v="0"/>
    <x v="4"/>
    <x v="13"/>
  </r>
  <r>
    <n v="928"/>
    <s v="In a Jazzy Motown"/>
    <x v="927"/>
    <n v="14500"/>
    <n v="1575"/>
    <x v="2"/>
    <x v="0"/>
    <x v="0"/>
    <n v="1353196800"/>
    <n v="1348864913"/>
    <x v="0"/>
    <n v="28"/>
    <x v="1"/>
    <x v="13"/>
    <x v="57"/>
    <n v="56.25"/>
    <x v="4"/>
    <x v="13"/>
  </r>
  <r>
    <n v="929"/>
    <s v="EXPERIMENTAL JAZZ STUDIO RECORDING"/>
    <x v="928"/>
    <n v="500"/>
    <n v="0"/>
    <x v="2"/>
    <x v="0"/>
    <x v="0"/>
    <n v="1333946569"/>
    <n v="1331358169"/>
    <x v="0"/>
    <n v="0"/>
    <x v="1"/>
    <x v="13"/>
    <x v="50"/>
    <n v="0"/>
    <x v="4"/>
    <x v="13"/>
  </r>
  <r>
    <n v="930"/>
    <s v="The Nico Blues Recorded A Full-Length Album! Now Let's Master It!"/>
    <x v="929"/>
    <n v="900"/>
    <n v="345"/>
    <x v="2"/>
    <x v="0"/>
    <x v="0"/>
    <n v="1277501520"/>
    <n v="1273874306"/>
    <x v="0"/>
    <n v="5"/>
    <x v="1"/>
    <x v="13"/>
    <x v="151"/>
    <n v="69"/>
    <x v="4"/>
    <x v="13"/>
  </r>
  <r>
    <n v="931"/>
    <s v="First jazz album for Multidirectional, Now printing time!"/>
    <x v="930"/>
    <n v="2000"/>
    <n v="131"/>
    <x v="2"/>
    <x v="1"/>
    <x v="1"/>
    <n v="1395007200"/>
    <n v="1392021502"/>
    <x v="0"/>
    <n v="7"/>
    <x v="1"/>
    <x v="13"/>
    <x v="113"/>
    <n v="18.71"/>
    <x v="4"/>
    <x v="13"/>
  </r>
  <r>
    <n v="932"/>
    <s v="Mandy Harvey Christmas Album"/>
    <x v="931"/>
    <n v="9500"/>
    <n v="1381"/>
    <x v="2"/>
    <x v="0"/>
    <x v="0"/>
    <n v="1363990545"/>
    <n v="1360106145"/>
    <x v="0"/>
    <n v="30"/>
    <x v="1"/>
    <x v="13"/>
    <x v="77"/>
    <n v="46.03"/>
    <x v="4"/>
    <x v="13"/>
  </r>
  <r>
    <n v="933"/>
    <s v="An album of 10 &quot;jazz art songs&quot; by Matthew John Mortimer"/>
    <x v="932"/>
    <n v="2000"/>
    <n v="120"/>
    <x v="2"/>
    <x v="0"/>
    <x v="0"/>
    <n v="1399867409"/>
    <n v="1394683409"/>
    <x v="0"/>
    <n v="2"/>
    <x v="1"/>
    <x v="13"/>
    <x v="52"/>
    <n v="60"/>
    <x v="4"/>
    <x v="13"/>
  </r>
  <r>
    <n v="934"/>
    <s v="Kyle Krysa debut EP Ground Effect"/>
    <x v="933"/>
    <n v="5000"/>
    <n v="1520"/>
    <x v="2"/>
    <x v="5"/>
    <x v="5"/>
    <n v="1399183200"/>
    <n v="1396633284"/>
    <x v="0"/>
    <n v="30"/>
    <x v="1"/>
    <x v="13"/>
    <x v="75"/>
    <n v="50.67"/>
    <x v="4"/>
    <x v="13"/>
  </r>
  <r>
    <n v="935"/>
    <s v="The Art of You Too"/>
    <x v="934"/>
    <n v="3500"/>
    <n v="50"/>
    <x v="2"/>
    <x v="0"/>
    <x v="0"/>
    <n v="1454054429"/>
    <n v="1451462429"/>
    <x v="0"/>
    <n v="2"/>
    <x v="1"/>
    <x v="13"/>
    <x v="60"/>
    <n v="25"/>
    <x v="4"/>
    <x v="13"/>
  </r>
  <r>
    <n v="936"/>
    <s v="Jazz Singer, Marti Mendenhall Live Concert Recording"/>
    <x v="935"/>
    <n v="1400"/>
    <n v="0"/>
    <x v="2"/>
    <x v="0"/>
    <x v="0"/>
    <n v="1326916800"/>
    <n v="1323131689"/>
    <x v="0"/>
    <n v="0"/>
    <x v="1"/>
    <x v="13"/>
    <x v="50"/>
    <n v="0"/>
    <x v="4"/>
    <x v="13"/>
  </r>
  <r>
    <n v="937"/>
    <s v="&quot;Antoine Roney Trio&quot; at Cuba's Havana Jazz Festival 2013"/>
    <x v="936"/>
    <n v="3500"/>
    <n v="40"/>
    <x v="2"/>
    <x v="0"/>
    <x v="0"/>
    <n v="1383509357"/>
    <n v="1380913757"/>
    <x v="0"/>
    <n v="2"/>
    <x v="1"/>
    <x v="13"/>
    <x v="60"/>
    <n v="20"/>
    <x v="4"/>
    <x v="13"/>
  </r>
  <r>
    <n v="938"/>
    <s v="Celebrating American Jazz &amp; Soul Music"/>
    <x v="937"/>
    <n v="7000"/>
    <n v="25"/>
    <x v="2"/>
    <x v="0"/>
    <x v="0"/>
    <n v="1346585448"/>
    <n v="1343993448"/>
    <x v="0"/>
    <n v="1"/>
    <x v="1"/>
    <x v="13"/>
    <x v="50"/>
    <n v="25"/>
    <x v="4"/>
    <x v="13"/>
  </r>
  <r>
    <n v="939"/>
    <s v="Takeshi Asai French Trio - a lingua franca to break barriers"/>
    <x v="938"/>
    <n v="2750"/>
    <n v="40"/>
    <x v="2"/>
    <x v="0"/>
    <x v="0"/>
    <n v="1372622280"/>
    <n v="1369246738"/>
    <x v="0"/>
    <n v="2"/>
    <x v="1"/>
    <x v="13"/>
    <x v="60"/>
    <n v="20"/>
    <x v="4"/>
    <x v="13"/>
  </r>
  <r>
    <n v="940"/>
    <s v="The LUMIC Band by Cope4Golf creates a scientific golf swing."/>
    <x v="939"/>
    <n v="9000"/>
    <n v="1544"/>
    <x v="2"/>
    <x v="0"/>
    <x v="0"/>
    <n v="1439251926"/>
    <n v="1435363926"/>
    <x v="0"/>
    <n v="14"/>
    <x v="1"/>
    <x v="8"/>
    <x v="123"/>
    <n v="110.29"/>
    <x v="2"/>
    <x v="8"/>
  </r>
  <r>
    <n v="941"/>
    <s v="Snoremedy - The answer to a more restful night's sleep"/>
    <x v="940"/>
    <n v="50000"/>
    <n v="1161"/>
    <x v="2"/>
    <x v="0"/>
    <x v="0"/>
    <n v="1486693145"/>
    <n v="1484101145"/>
    <x v="0"/>
    <n v="31"/>
    <x v="1"/>
    <x v="8"/>
    <x v="53"/>
    <n v="37.450000000000003"/>
    <x v="2"/>
    <x v="8"/>
  </r>
  <r>
    <n v="942"/>
    <s v="Head Mounted Display Adapter for the dscvr VR Viewer"/>
    <x v="941"/>
    <n v="7500"/>
    <n v="668"/>
    <x v="2"/>
    <x v="0"/>
    <x v="0"/>
    <n v="1455826460"/>
    <n v="1452716060"/>
    <x v="0"/>
    <n v="16"/>
    <x v="1"/>
    <x v="8"/>
    <x v="114"/>
    <n v="41.75"/>
    <x v="2"/>
    <x v="8"/>
  </r>
  <r>
    <n v="943"/>
    <s v="SleepMode"/>
    <x v="942"/>
    <n v="3000"/>
    <n v="289"/>
    <x v="2"/>
    <x v="0"/>
    <x v="0"/>
    <n v="1480438905"/>
    <n v="1477843305"/>
    <x v="0"/>
    <n v="12"/>
    <x v="1"/>
    <x v="8"/>
    <x v="54"/>
    <n v="24.08"/>
    <x v="2"/>
    <x v="8"/>
  </r>
  <r>
    <n v="944"/>
    <s v="RoamingTails, The Connected Pet Tag"/>
    <x v="943"/>
    <n v="50000"/>
    <n v="6663"/>
    <x v="2"/>
    <x v="0"/>
    <x v="0"/>
    <n v="1460988000"/>
    <n v="1458050450"/>
    <x v="0"/>
    <n v="96"/>
    <x v="1"/>
    <x v="8"/>
    <x v="55"/>
    <n v="69.41"/>
    <x v="2"/>
    <x v="8"/>
  </r>
  <r>
    <n v="945"/>
    <s v="CT BAND"/>
    <x v="944"/>
    <n v="100000"/>
    <n v="2484"/>
    <x v="2"/>
    <x v="6"/>
    <x v="3"/>
    <n v="1487462340"/>
    <n v="1482958626"/>
    <x v="0"/>
    <n v="16"/>
    <x v="1"/>
    <x v="8"/>
    <x v="53"/>
    <n v="155.25"/>
    <x v="2"/>
    <x v="8"/>
  </r>
  <r>
    <n v="946"/>
    <s v="OmniTrade Apron"/>
    <x v="945"/>
    <n v="15000"/>
    <n v="286"/>
    <x v="2"/>
    <x v="0"/>
    <x v="0"/>
    <n v="1473444048"/>
    <n v="1470852048"/>
    <x v="0"/>
    <n v="5"/>
    <x v="1"/>
    <x v="8"/>
    <x v="53"/>
    <n v="57.2"/>
    <x v="2"/>
    <x v="8"/>
  </r>
  <r>
    <n v="947"/>
    <s v="PAKPOWER, The CCP Pack"/>
    <x v="946"/>
    <n v="850"/>
    <n v="0"/>
    <x v="2"/>
    <x v="0"/>
    <x v="0"/>
    <n v="1467312306"/>
    <n v="1462128306"/>
    <x v="0"/>
    <n v="0"/>
    <x v="1"/>
    <x v="8"/>
    <x v="50"/>
    <n v="0"/>
    <x v="2"/>
    <x v="8"/>
  </r>
  <r>
    <n v="948"/>
    <s v="Led Shirt - WiFi Controlled"/>
    <x v="947"/>
    <n v="4000"/>
    <n v="480"/>
    <x v="2"/>
    <x v="9"/>
    <x v="3"/>
    <n v="1457812364"/>
    <n v="1455220364"/>
    <x v="0"/>
    <n v="8"/>
    <x v="1"/>
    <x v="8"/>
    <x v="81"/>
    <n v="60"/>
    <x v="2"/>
    <x v="8"/>
  </r>
  <r>
    <n v="949"/>
    <s v="INBED"/>
    <x v="948"/>
    <n v="20000"/>
    <n v="273"/>
    <x v="2"/>
    <x v="12"/>
    <x v="3"/>
    <n v="1456016576"/>
    <n v="1450832576"/>
    <x v="0"/>
    <n v="7"/>
    <x v="1"/>
    <x v="8"/>
    <x v="60"/>
    <n v="39"/>
    <x v="2"/>
    <x v="8"/>
  </r>
  <r>
    <n v="950"/>
    <s v="EZC Smartlight"/>
    <x v="949"/>
    <n v="5000"/>
    <n v="1402"/>
    <x v="2"/>
    <x v="5"/>
    <x v="5"/>
    <n v="1453053661"/>
    <n v="1450461661"/>
    <x v="0"/>
    <n v="24"/>
    <x v="1"/>
    <x v="8"/>
    <x v="58"/>
    <n v="58.42"/>
    <x v="2"/>
    <x v="8"/>
  </r>
  <r>
    <n v="951"/>
    <s v="Smart Harness"/>
    <x v="950"/>
    <n v="50000"/>
    <n v="19195"/>
    <x v="2"/>
    <x v="0"/>
    <x v="0"/>
    <n v="1465054872"/>
    <n v="1461166872"/>
    <x v="0"/>
    <n v="121"/>
    <x v="1"/>
    <x v="8"/>
    <x v="151"/>
    <n v="158.63999999999999"/>
    <x v="2"/>
    <x v="8"/>
  </r>
  <r>
    <n v="952"/>
    <s v="Audionoggin - Join the Earvolution"/>
    <x v="951"/>
    <n v="49000"/>
    <n v="19572"/>
    <x v="2"/>
    <x v="0"/>
    <x v="0"/>
    <n v="1479483812"/>
    <n v="1476888212"/>
    <x v="0"/>
    <n v="196"/>
    <x v="1"/>
    <x v="8"/>
    <x v="67"/>
    <n v="99.86"/>
    <x v="2"/>
    <x v="8"/>
  </r>
  <r>
    <n v="953"/>
    <s v="IRring - The Remote Control That fits on Your Finger"/>
    <x v="952"/>
    <n v="15000"/>
    <n v="126"/>
    <x v="2"/>
    <x v="0"/>
    <x v="0"/>
    <n v="1422158199"/>
    <n v="1419566199"/>
    <x v="0"/>
    <n v="5"/>
    <x v="1"/>
    <x v="8"/>
    <x v="60"/>
    <n v="25.2"/>
    <x v="2"/>
    <x v="8"/>
  </r>
  <r>
    <n v="954"/>
    <s v="A Wearable Twisting iPhone Case w/ Built in Selfie Extender"/>
    <x v="953"/>
    <n v="15000"/>
    <n v="6511"/>
    <x v="2"/>
    <x v="0"/>
    <x v="0"/>
    <n v="1440100839"/>
    <n v="1436472039"/>
    <x v="0"/>
    <n v="73"/>
    <x v="1"/>
    <x v="8"/>
    <x v="152"/>
    <n v="89.19"/>
    <x v="2"/>
    <x v="8"/>
  </r>
  <r>
    <n v="955"/>
    <s v="PAXIEâ„¢: The most advanced GPS enabled child safety wearable"/>
    <x v="954"/>
    <n v="300000"/>
    <n v="16984"/>
    <x v="2"/>
    <x v="0"/>
    <x v="0"/>
    <n v="1473750300"/>
    <n v="1470294300"/>
    <x v="0"/>
    <n v="93"/>
    <x v="1"/>
    <x v="8"/>
    <x v="52"/>
    <n v="182.62"/>
    <x v="2"/>
    <x v="8"/>
  </r>
  <r>
    <n v="956"/>
    <s v="SemiYours"/>
    <x v="955"/>
    <n v="50000"/>
    <n v="861"/>
    <x v="2"/>
    <x v="0"/>
    <x v="0"/>
    <n v="1430081759"/>
    <n v="1424901359"/>
    <x v="0"/>
    <n v="17"/>
    <x v="1"/>
    <x v="8"/>
    <x v="53"/>
    <n v="50.65"/>
    <x v="2"/>
    <x v="8"/>
  </r>
  <r>
    <n v="957"/>
    <s v="DUALBAND, the Leather NFC Smart Watch Band"/>
    <x v="956"/>
    <n v="12000"/>
    <n v="233"/>
    <x v="2"/>
    <x v="0"/>
    <x v="0"/>
    <n v="1479392133"/>
    <n v="1476710133"/>
    <x v="0"/>
    <n v="7"/>
    <x v="1"/>
    <x v="8"/>
    <x v="53"/>
    <n v="33.29"/>
    <x v="2"/>
    <x v="8"/>
  </r>
  <r>
    <n v="958"/>
    <s v="BigBands XL for Apple Watch: Big Long Bands for Large Wrists"/>
    <x v="957"/>
    <n v="7777"/>
    <n v="881"/>
    <x v="2"/>
    <x v="0"/>
    <x v="0"/>
    <n v="1428641940"/>
    <n v="1426792563"/>
    <x v="0"/>
    <n v="17"/>
    <x v="1"/>
    <x v="8"/>
    <x v="57"/>
    <n v="51.82"/>
    <x v="2"/>
    <x v="8"/>
  </r>
  <r>
    <n v="959"/>
    <s v="The Pi Watch - A Programmable, Open Source Smartwatch!"/>
    <x v="958"/>
    <n v="50000"/>
    <n v="19430"/>
    <x v="2"/>
    <x v="0"/>
    <x v="0"/>
    <n v="1421640665"/>
    <n v="1419048665"/>
    <x v="0"/>
    <n v="171"/>
    <x v="1"/>
    <x v="8"/>
    <x v="115"/>
    <n v="113.63"/>
    <x v="2"/>
    <x v="8"/>
  </r>
  <r>
    <n v="960"/>
    <s v="Kai - Turn any pair of Glasses into Smart Glasses!"/>
    <x v="959"/>
    <n v="55650"/>
    <n v="25655"/>
    <x v="2"/>
    <x v="0"/>
    <x v="0"/>
    <n v="1489500155"/>
    <n v="1485874955"/>
    <x v="0"/>
    <n v="188"/>
    <x v="1"/>
    <x v="8"/>
    <x v="132"/>
    <n v="136.46"/>
    <x v="2"/>
    <x v="8"/>
  </r>
  <r>
    <n v="961"/>
    <s v="The first personal trainer and diet coach for your dog!"/>
    <x v="960"/>
    <n v="95000"/>
    <n v="40079"/>
    <x v="2"/>
    <x v="0"/>
    <x v="0"/>
    <n v="1487617200"/>
    <n v="1483634335"/>
    <x v="0"/>
    <n v="110"/>
    <x v="1"/>
    <x v="8"/>
    <x v="72"/>
    <n v="364.35"/>
    <x v="2"/>
    <x v="8"/>
  </r>
  <r>
    <n v="962"/>
    <s v="i-Davit: Hands Free System for iPad/Tablets/Devices"/>
    <x v="961"/>
    <n v="2500"/>
    <n v="712"/>
    <x v="2"/>
    <x v="0"/>
    <x v="0"/>
    <n v="1455210353"/>
    <n v="1451927153"/>
    <x v="0"/>
    <n v="37"/>
    <x v="1"/>
    <x v="8"/>
    <x v="58"/>
    <n v="19.239999999999998"/>
    <x v="2"/>
    <x v="8"/>
  </r>
  <r>
    <n v="963"/>
    <s v="The Ultimate Learning Center"/>
    <x v="962"/>
    <n v="35000"/>
    <n v="377"/>
    <x v="2"/>
    <x v="0"/>
    <x v="0"/>
    <n v="1476717319"/>
    <n v="1473693319"/>
    <x v="0"/>
    <n v="9"/>
    <x v="1"/>
    <x v="8"/>
    <x v="60"/>
    <n v="41.89"/>
    <x v="2"/>
    <x v="8"/>
  </r>
  <r>
    <n v="964"/>
    <s v="GoMote: a remote control for your smartphone"/>
    <x v="963"/>
    <n v="110000"/>
    <n v="879"/>
    <x v="2"/>
    <x v="5"/>
    <x v="5"/>
    <n v="1441119919"/>
    <n v="1437663919"/>
    <x v="0"/>
    <n v="29"/>
    <x v="1"/>
    <x v="8"/>
    <x v="60"/>
    <n v="30.31"/>
    <x v="2"/>
    <x v="8"/>
  </r>
  <r>
    <n v="965"/>
    <s v="Palms Free Cell Phone Harness Holds Iphone Galaxy S Go Pro"/>
    <x v="964"/>
    <n v="25000"/>
    <n v="298"/>
    <x v="2"/>
    <x v="0"/>
    <x v="0"/>
    <n v="1477454340"/>
    <n v="1474676646"/>
    <x v="0"/>
    <n v="6"/>
    <x v="1"/>
    <x v="8"/>
    <x v="60"/>
    <n v="49.67"/>
    <x v="2"/>
    <x v="8"/>
  </r>
  <r>
    <n v="966"/>
    <s v="ICE SHIRT; Running, Multi-Sport, Cycling, Athletic Wear"/>
    <x v="965"/>
    <n v="12000"/>
    <n v="1776"/>
    <x v="2"/>
    <x v="0"/>
    <x v="0"/>
    <n v="1475766932"/>
    <n v="1473174932"/>
    <x v="0"/>
    <n v="30"/>
    <x v="1"/>
    <x v="8"/>
    <x v="77"/>
    <n v="59.2"/>
    <x v="2"/>
    <x v="8"/>
  </r>
  <r>
    <n v="967"/>
    <s v="Better Beanie"/>
    <x v="966"/>
    <n v="20000"/>
    <n v="3562"/>
    <x v="2"/>
    <x v="0"/>
    <x v="0"/>
    <n v="1461301574"/>
    <n v="1456121174"/>
    <x v="0"/>
    <n v="81"/>
    <x v="1"/>
    <x v="8"/>
    <x v="82"/>
    <n v="43.98"/>
    <x v="2"/>
    <x v="8"/>
  </r>
  <r>
    <n v="968"/>
    <s v="Master Le Cosplay's: Avengers 2 Hulk Buster V2.0 Build"/>
    <x v="967"/>
    <n v="8000"/>
    <n v="106"/>
    <x v="2"/>
    <x v="0"/>
    <x v="0"/>
    <n v="1408134034"/>
    <n v="1405542034"/>
    <x v="0"/>
    <n v="4"/>
    <x v="1"/>
    <x v="8"/>
    <x v="60"/>
    <n v="26.5"/>
    <x v="2"/>
    <x v="8"/>
  </r>
  <r>
    <n v="969"/>
    <s v="Make 100 | Geek &amp; Chic: Smart Safety Jewelry."/>
    <x v="968"/>
    <n v="30000"/>
    <n v="14000"/>
    <x v="2"/>
    <x v="14"/>
    <x v="10"/>
    <n v="1486624607"/>
    <n v="1483773407"/>
    <x v="0"/>
    <n v="11"/>
    <x v="1"/>
    <x v="8"/>
    <x v="153"/>
    <n v="1272.73"/>
    <x v="2"/>
    <x v="8"/>
  </r>
  <r>
    <n v="970"/>
    <s v="The World's Smartest Modular WiFi + Bluetooth Wearable Ring"/>
    <x v="969"/>
    <n v="5000"/>
    <n v="2296"/>
    <x v="2"/>
    <x v="5"/>
    <x v="5"/>
    <n v="1485147540"/>
    <n v="1481951853"/>
    <x v="0"/>
    <n v="14"/>
    <x v="1"/>
    <x v="8"/>
    <x v="132"/>
    <n v="164"/>
    <x v="2"/>
    <x v="8"/>
  </r>
  <r>
    <n v="971"/>
    <s v="The Worlds First Smart Laser Collar for Cats. Lazer Kitty"/>
    <x v="970"/>
    <n v="100000"/>
    <n v="226"/>
    <x v="2"/>
    <x v="0"/>
    <x v="0"/>
    <n v="1433178060"/>
    <n v="1429290060"/>
    <x v="0"/>
    <n v="5"/>
    <x v="1"/>
    <x v="8"/>
    <x v="50"/>
    <n v="45.2"/>
    <x v="2"/>
    <x v="8"/>
  </r>
  <r>
    <n v="972"/>
    <s v="Android &amp; iPhone Magnetic Headphone and Earbud Cables!"/>
    <x v="971"/>
    <n v="20000"/>
    <n v="6925"/>
    <x v="2"/>
    <x v="0"/>
    <x v="0"/>
    <n v="1409813940"/>
    <n v="1407271598"/>
    <x v="0"/>
    <n v="45"/>
    <x v="1"/>
    <x v="8"/>
    <x v="131"/>
    <n v="153.88999999999999"/>
    <x v="2"/>
    <x v="8"/>
  </r>
  <r>
    <n v="973"/>
    <s v="The Worlds First Fitness Shirt with Resistance the RS-1."/>
    <x v="972"/>
    <n v="20000"/>
    <n v="411"/>
    <x v="2"/>
    <x v="0"/>
    <x v="0"/>
    <n v="1447032093"/>
    <n v="1441844493"/>
    <x v="0"/>
    <n v="8"/>
    <x v="1"/>
    <x v="8"/>
    <x v="53"/>
    <n v="51.38"/>
    <x v="2"/>
    <x v="8"/>
  </r>
  <r>
    <n v="974"/>
    <s v="KneeJack"/>
    <x v="973"/>
    <n v="50000"/>
    <n v="280"/>
    <x v="2"/>
    <x v="0"/>
    <x v="0"/>
    <n v="1458925156"/>
    <n v="1456336756"/>
    <x v="0"/>
    <n v="3"/>
    <x v="1"/>
    <x v="8"/>
    <x v="60"/>
    <n v="93.33"/>
    <x v="2"/>
    <x v="8"/>
  </r>
  <r>
    <n v="975"/>
    <s v="Garstin Luxury Stainless Steel Case for the Apple Watch"/>
    <x v="974"/>
    <n v="100000"/>
    <n v="2607"/>
    <x v="2"/>
    <x v="0"/>
    <x v="0"/>
    <n v="1467132185"/>
    <n v="1461948185"/>
    <x v="0"/>
    <n v="24"/>
    <x v="1"/>
    <x v="8"/>
    <x v="56"/>
    <n v="108.63"/>
    <x v="2"/>
    <x v="8"/>
  </r>
  <r>
    <n v="976"/>
    <s v="Cinnamon II The Ultimate Retro Smartwatch"/>
    <x v="975"/>
    <n v="150000"/>
    <n v="2889"/>
    <x v="2"/>
    <x v="2"/>
    <x v="2"/>
    <n v="1439515497"/>
    <n v="1435627497"/>
    <x v="0"/>
    <n v="18"/>
    <x v="1"/>
    <x v="8"/>
    <x v="53"/>
    <n v="160.5"/>
    <x v="2"/>
    <x v="8"/>
  </r>
  <r>
    <n v="977"/>
    <s v="S2SA - Sport to Strap Adapter for Samsung Gear S2 Sport (3G)"/>
    <x v="976"/>
    <n v="2700"/>
    <n v="909"/>
    <x v="2"/>
    <x v="15"/>
    <x v="3"/>
    <n v="1456094197"/>
    <n v="1453502197"/>
    <x v="0"/>
    <n v="12"/>
    <x v="1"/>
    <x v="8"/>
    <x v="122"/>
    <n v="75.75"/>
    <x v="2"/>
    <x v="8"/>
  </r>
  <r>
    <n v="978"/>
    <s v="hidn tempo - a wearable stress coach"/>
    <x v="977"/>
    <n v="172889"/>
    <n v="97273"/>
    <x v="2"/>
    <x v="11"/>
    <x v="9"/>
    <n v="1456385101"/>
    <n v="1453793101"/>
    <x v="0"/>
    <n v="123"/>
    <x v="1"/>
    <x v="8"/>
    <x v="80"/>
    <n v="790.84"/>
    <x v="2"/>
    <x v="8"/>
  </r>
  <r>
    <n v="979"/>
    <s v="Trequant - First Wearable for Tremors"/>
    <x v="978"/>
    <n v="35000"/>
    <n v="28986.16"/>
    <x v="2"/>
    <x v="0"/>
    <x v="0"/>
    <n v="1466449140"/>
    <n v="1463392828"/>
    <x v="0"/>
    <n v="96"/>
    <x v="1"/>
    <x v="8"/>
    <x v="154"/>
    <n v="301.94"/>
    <x v="2"/>
    <x v="8"/>
  </r>
  <r>
    <n v="980"/>
    <s v="Jayster Wallet - Find your stuff using Bluetooth Technology."/>
    <x v="979"/>
    <n v="10000"/>
    <n v="1486"/>
    <x v="2"/>
    <x v="0"/>
    <x v="0"/>
    <n v="1417387322"/>
    <n v="1413495722"/>
    <x v="0"/>
    <n v="31"/>
    <x v="1"/>
    <x v="8"/>
    <x v="77"/>
    <n v="47.94"/>
    <x v="2"/>
    <x v="8"/>
  </r>
  <r>
    <n v="981"/>
    <s v="Tabla AEIOU One Handed Two Handed Keyboard Development Kit"/>
    <x v="980"/>
    <n v="88888"/>
    <n v="11"/>
    <x v="2"/>
    <x v="0"/>
    <x v="0"/>
    <n v="1407624222"/>
    <n v="1405032222"/>
    <x v="0"/>
    <n v="4"/>
    <x v="1"/>
    <x v="8"/>
    <x v="50"/>
    <n v="2.75"/>
    <x v="2"/>
    <x v="8"/>
  </r>
  <r>
    <n v="982"/>
    <s v="Smart 2-in-1 I-PHONE HANDLE/WALLETtm"/>
    <x v="981"/>
    <n v="17500"/>
    <n v="3"/>
    <x v="2"/>
    <x v="0"/>
    <x v="0"/>
    <n v="1475431486"/>
    <n v="1472839486"/>
    <x v="0"/>
    <n v="3"/>
    <x v="1"/>
    <x v="8"/>
    <x v="50"/>
    <n v="1"/>
    <x v="2"/>
    <x v="8"/>
  </r>
  <r>
    <n v="983"/>
    <s v="Wendu: Control your Climate, Wear the Future"/>
    <x v="982"/>
    <n v="104219"/>
    <n v="30751"/>
    <x v="2"/>
    <x v="3"/>
    <x v="3"/>
    <n v="1471985640"/>
    <n v="1469289685"/>
    <x v="0"/>
    <n v="179"/>
    <x v="1"/>
    <x v="8"/>
    <x v="75"/>
    <n v="171.79"/>
    <x v="2"/>
    <x v="8"/>
  </r>
  <r>
    <n v="984"/>
    <s v="Buy beauty &amp; hair products 24/7 from a vending machine."/>
    <x v="983"/>
    <n v="10000"/>
    <n v="106"/>
    <x v="2"/>
    <x v="0"/>
    <x v="0"/>
    <n v="1427507208"/>
    <n v="1424918808"/>
    <x v="0"/>
    <n v="3"/>
    <x v="1"/>
    <x v="8"/>
    <x v="60"/>
    <n v="35.33"/>
    <x v="2"/>
    <x v="8"/>
  </r>
  <r>
    <n v="985"/>
    <s v="Cardiglow : Fitness Tracker and Biofeedback Device"/>
    <x v="984"/>
    <n v="30000"/>
    <n v="1888"/>
    <x v="2"/>
    <x v="12"/>
    <x v="3"/>
    <n v="1451602800"/>
    <n v="1449011610"/>
    <x v="0"/>
    <n v="23"/>
    <x v="1"/>
    <x v="8"/>
    <x v="52"/>
    <n v="82.09"/>
    <x v="2"/>
    <x v="8"/>
  </r>
  <r>
    <n v="986"/>
    <s v="EMBER wear Ski and Snow Sport Heated Gloves and Mittens"/>
    <x v="985"/>
    <n v="20000"/>
    <n v="2550"/>
    <x v="2"/>
    <x v="1"/>
    <x v="1"/>
    <n v="1452384000"/>
    <n v="1447698300"/>
    <x v="0"/>
    <n v="23"/>
    <x v="1"/>
    <x v="8"/>
    <x v="55"/>
    <n v="110.87"/>
    <x v="2"/>
    <x v="8"/>
  </r>
  <r>
    <n v="987"/>
    <s v="Kidswatcher"/>
    <x v="986"/>
    <n v="50000"/>
    <n v="6610"/>
    <x v="2"/>
    <x v="9"/>
    <x v="3"/>
    <n v="1403507050"/>
    <n v="1400051050"/>
    <x v="0"/>
    <n v="41"/>
    <x v="1"/>
    <x v="8"/>
    <x v="55"/>
    <n v="161.22"/>
    <x v="2"/>
    <x v="8"/>
  </r>
  <r>
    <n v="988"/>
    <s v="The first Earphones Cover in eco-leather and Made in Italy"/>
    <x v="987"/>
    <n v="5000"/>
    <n v="0"/>
    <x v="2"/>
    <x v="13"/>
    <x v="3"/>
    <n v="1475310825"/>
    <n v="1472718825"/>
    <x v="0"/>
    <n v="0"/>
    <x v="1"/>
    <x v="8"/>
    <x v="50"/>
    <n v="0"/>
    <x v="2"/>
    <x v="8"/>
  </r>
  <r>
    <n v="989"/>
    <s v="Power Rope"/>
    <x v="988"/>
    <n v="10000"/>
    <n v="1677"/>
    <x v="2"/>
    <x v="0"/>
    <x v="0"/>
    <n v="1475101495"/>
    <n v="1472509495"/>
    <x v="0"/>
    <n v="32"/>
    <x v="1"/>
    <x v="8"/>
    <x v="123"/>
    <n v="52.41"/>
    <x v="2"/>
    <x v="8"/>
  </r>
  <r>
    <n v="990"/>
    <s v="The HotSeat child safety carseat with temperature alarm"/>
    <x v="989"/>
    <n v="25000"/>
    <n v="26"/>
    <x v="2"/>
    <x v="0"/>
    <x v="0"/>
    <n v="1409770164"/>
    <n v="1407178164"/>
    <x v="0"/>
    <n v="2"/>
    <x v="1"/>
    <x v="8"/>
    <x v="50"/>
    <n v="13"/>
    <x v="2"/>
    <x v="8"/>
  </r>
  <r>
    <n v="991"/>
    <s v="Russell &amp; Sons Watches"/>
    <x v="990"/>
    <n v="5000"/>
    <n v="212"/>
    <x v="2"/>
    <x v="1"/>
    <x v="1"/>
    <n v="1468349460"/>
    <n v="1466186988"/>
    <x v="0"/>
    <n v="7"/>
    <x v="1"/>
    <x v="8"/>
    <x v="65"/>
    <n v="30.29"/>
    <x v="2"/>
    <x v="8"/>
  </r>
  <r>
    <n v="992"/>
    <s v="WairConditioning"/>
    <x v="991"/>
    <n v="100000"/>
    <n v="467"/>
    <x v="2"/>
    <x v="0"/>
    <x v="0"/>
    <n v="1462655519"/>
    <n v="1457475119"/>
    <x v="0"/>
    <n v="4"/>
    <x v="1"/>
    <x v="8"/>
    <x v="50"/>
    <n v="116.75"/>
    <x v="2"/>
    <x v="8"/>
  </r>
  <r>
    <n v="993"/>
    <s v="iLumaware Shield TL - Radar technology for bicycle"/>
    <x v="992"/>
    <n v="70000"/>
    <n v="17561"/>
    <x v="2"/>
    <x v="0"/>
    <x v="0"/>
    <n v="1478926800"/>
    <n v="1476054568"/>
    <x v="0"/>
    <n v="196"/>
    <x v="1"/>
    <x v="8"/>
    <x v="78"/>
    <n v="89.6"/>
    <x v="2"/>
    <x v="8"/>
  </r>
  <r>
    <n v="994"/>
    <s v="Intelligent Leather Jacket. Heat. Communicate. Recharge."/>
    <x v="993"/>
    <n v="200000"/>
    <n v="4669"/>
    <x v="2"/>
    <x v="0"/>
    <x v="0"/>
    <n v="1417388340"/>
    <n v="1412835530"/>
    <x v="0"/>
    <n v="11"/>
    <x v="1"/>
    <x v="8"/>
    <x v="53"/>
    <n v="424.45"/>
    <x v="2"/>
    <x v="8"/>
  </r>
  <r>
    <n v="995"/>
    <s v="DAZLN: NFC Nails that Light Up Holiday Parties!"/>
    <x v="994"/>
    <n v="10000"/>
    <n v="726"/>
    <x v="2"/>
    <x v="0"/>
    <x v="0"/>
    <n v="1417276800"/>
    <n v="1415140480"/>
    <x v="0"/>
    <n v="9"/>
    <x v="1"/>
    <x v="8"/>
    <x v="113"/>
    <n v="80.67"/>
    <x v="2"/>
    <x v="8"/>
  </r>
  <r>
    <n v="996"/>
    <s v="Social behavior in technical communities"/>
    <x v="995"/>
    <n v="4000"/>
    <n v="65"/>
    <x v="2"/>
    <x v="0"/>
    <x v="0"/>
    <n v="1406474820"/>
    <n v="1403902060"/>
    <x v="0"/>
    <n v="5"/>
    <x v="1"/>
    <x v="8"/>
    <x v="53"/>
    <n v="13"/>
    <x v="2"/>
    <x v="8"/>
  </r>
  <r>
    <n v="997"/>
    <s v="iPhanny"/>
    <x v="996"/>
    <n v="5000"/>
    <n v="65"/>
    <x v="2"/>
    <x v="0"/>
    <x v="0"/>
    <n v="1417145297"/>
    <n v="1414549697"/>
    <x v="0"/>
    <n v="8"/>
    <x v="1"/>
    <x v="8"/>
    <x v="60"/>
    <n v="8.1300000000000008"/>
    <x v="2"/>
    <x v="8"/>
  </r>
  <r>
    <n v="998"/>
    <s v="Ollinfit: The Wearable Personal Trainer"/>
    <x v="997"/>
    <n v="60000"/>
    <n v="35135"/>
    <x v="2"/>
    <x v="5"/>
    <x v="5"/>
    <n v="1447909401"/>
    <n v="1444017801"/>
    <x v="0"/>
    <n v="229"/>
    <x v="1"/>
    <x v="8"/>
    <x v="155"/>
    <n v="153.43"/>
    <x v="2"/>
    <x v="8"/>
  </r>
  <r>
    <n v="999"/>
    <s v="Avid Watch: Multi-Sport Smart Watch with Activity Tracking"/>
    <x v="998"/>
    <n v="150000"/>
    <n v="11683"/>
    <x v="2"/>
    <x v="5"/>
    <x v="5"/>
    <n v="1415865720"/>
    <n v="1413270690"/>
    <x v="0"/>
    <n v="40"/>
    <x v="1"/>
    <x v="8"/>
    <x v="59"/>
    <n v="292.08"/>
    <x v="2"/>
    <x v="8"/>
  </r>
  <r>
    <n v="1000"/>
    <s v="Ristola Plongeur/UTC 300 Meter COSC/ISO Diver (Canceled)"/>
    <x v="999"/>
    <n v="894700"/>
    <n v="19824"/>
    <x v="1"/>
    <x v="0"/>
    <x v="0"/>
    <n v="1489537560"/>
    <n v="1484357160"/>
    <x v="0"/>
    <n v="6"/>
    <x v="1"/>
    <x v="8"/>
    <x v="53"/>
    <n v="3304"/>
    <x v="2"/>
    <x v="8"/>
  </r>
  <r>
    <n v="1001"/>
    <s v="LED sports clothing for running cycling and walking, we make (Canceled)"/>
    <x v="1000"/>
    <n v="5000"/>
    <n v="5200"/>
    <x v="1"/>
    <x v="1"/>
    <x v="1"/>
    <n v="1485796613"/>
    <n v="1481908613"/>
    <x v="0"/>
    <n v="4"/>
    <x v="1"/>
    <x v="8"/>
    <x v="3"/>
    <n v="1300"/>
    <x v="2"/>
    <x v="8"/>
  </r>
  <r>
    <n v="1002"/>
    <s v="Lokett: Customizable Smartphone Memory Necklace (Canceled)"/>
    <x v="1001"/>
    <n v="9999"/>
    <n v="2960"/>
    <x v="1"/>
    <x v="0"/>
    <x v="0"/>
    <n v="1450331940"/>
    <n v="1447777514"/>
    <x v="0"/>
    <n v="22"/>
    <x v="1"/>
    <x v="8"/>
    <x v="75"/>
    <n v="134.55000000000001"/>
    <x v="2"/>
    <x v="8"/>
  </r>
  <r>
    <n v="1003"/>
    <s v="Fashion loves Technology: Lamour, the connected heating shoe (Canceled)"/>
    <x v="1002"/>
    <n v="20000"/>
    <n v="3211"/>
    <x v="1"/>
    <x v="6"/>
    <x v="3"/>
    <n v="1489680061"/>
    <n v="1487091661"/>
    <x v="0"/>
    <n v="15"/>
    <x v="1"/>
    <x v="8"/>
    <x v="63"/>
    <n v="214.07"/>
    <x v="2"/>
    <x v="8"/>
  </r>
  <r>
    <n v="1004"/>
    <s v="AllerGuarder: Bluetooth wristband helps food-allergy kids"/>
    <x v="1003"/>
    <n v="25000"/>
    <n v="20552"/>
    <x v="1"/>
    <x v="0"/>
    <x v="0"/>
    <n v="1455814827"/>
    <n v="1453222827"/>
    <x v="0"/>
    <n v="95"/>
    <x v="1"/>
    <x v="8"/>
    <x v="133"/>
    <n v="216.34"/>
    <x v="2"/>
    <x v="8"/>
  </r>
  <r>
    <n v="1005"/>
    <s v="Forcite Alpine - World's First smart helmet for snow sports"/>
    <x v="1004"/>
    <n v="200000"/>
    <n v="150102"/>
    <x v="1"/>
    <x v="0"/>
    <x v="0"/>
    <n v="1446217183"/>
    <n v="1443538783"/>
    <x v="0"/>
    <n v="161"/>
    <x v="1"/>
    <x v="8"/>
    <x v="150"/>
    <n v="932.31"/>
    <x v="2"/>
    <x v="8"/>
  </r>
  <r>
    <n v="1006"/>
    <s v="SnuG Watchbands for Moto360 smartwatch (Canceled)"/>
    <x v="1005"/>
    <n v="4000"/>
    <n v="234"/>
    <x v="1"/>
    <x v="0"/>
    <x v="0"/>
    <n v="1418368260"/>
    <n v="1417654672"/>
    <x v="0"/>
    <n v="8"/>
    <x v="1"/>
    <x v="8"/>
    <x v="52"/>
    <n v="29.25"/>
    <x v="2"/>
    <x v="8"/>
  </r>
  <r>
    <n v="1007"/>
    <s v="SMART Knee Sleeve that Recommends Rest (Canceled)"/>
    <x v="1006"/>
    <n v="30000"/>
    <n v="13296"/>
    <x v="1"/>
    <x v="0"/>
    <x v="0"/>
    <n v="1481727623"/>
    <n v="1478095223"/>
    <x v="0"/>
    <n v="76"/>
    <x v="1"/>
    <x v="8"/>
    <x v="156"/>
    <n v="174.95"/>
    <x v="2"/>
    <x v="8"/>
  </r>
  <r>
    <n v="1008"/>
    <s v="Miclop - Tu cabina profesional portÃ¡til (Canceled)"/>
    <x v="1007"/>
    <n v="93500"/>
    <n v="250"/>
    <x v="1"/>
    <x v="14"/>
    <x v="10"/>
    <n v="1482953115"/>
    <n v="1480361115"/>
    <x v="0"/>
    <n v="1"/>
    <x v="1"/>
    <x v="8"/>
    <x v="50"/>
    <n v="250"/>
    <x v="2"/>
    <x v="8"/>
  </r>
  <r>
    <n v="1009"/>
    <s v="R-CON: Run Faster, Run Longer (Canceled)"/>
    <x v="1008"/>
    <n v="50000"/>
    <n v="6565"/>
    <x v="1"/>
    <x v="0"/>
    <x v="0"/>
    <n v="1466346646"/>
    <n v="1463754646"/>
    <x v="0"/>
    <n v="101"/>
    <x v="1"/>
    <x v="8"/>
    <x v="55"/>
    <n v="65"/>
    <x v="2"/>
    <x v="8"/>
  </r>
  <r>
    <n v="1010"/>
    <s v="RISTMATEÂ®, smartphone wrist dock and much more. (Canceled)"/>
    <x v="1009"/>
    <n v="115250"/>
    <n v="220"/>
    <x v="1"/>
    <x v="0"/>
    <x v="0"/>
    <n v="1473044340"/>
    <n v="1468180462"/>
    <x v="0"/>
    <n v="4"/>
    <x v="1"/>
    <x v="8"/>
    <x v="50"/>
    <n v="55"/>
    <x v="2"/>
    <x v="8"/>
  </r>
  <r>
    <n v="1011"/>
    <s v="StreetskatePRO's  Knee, Shin, &amp; Ankle pad compression sleeve"/>
    <x v="1010"/>
    <n v="20000"/>
    <n v="75"/>
    <x v="1"/>
    <x v="0"/>
    <x v="0"/>
    <n v="1418938395"/>
    <n v="1415050395"/>
    <x v="0"/>
    <n v="1"/>
    <x v="1"/>
    <x v="8"/>
    <x v="50"/>
    <n v="75"/>
    <x v="2"/>
    <x v="8"/>
  </r>
  <r>
    <n v="1012"/>
    <s v="HALLAM new york SMART JACKET 2.0 for TRAVEL with 29 FUNCTION (Canceled)"/>
    <x v="1011"/>
    <n v="5000"/>
    <n v="1076751.05"/>
    <x v="1"/>
    <x v="0"/>
    <x v="0"/>
    <n v="1485254052"/>
    <n v="1481366052"/>
    <x v="0"/>
    <n v="775"/>
    <x v="1"/>
    <x v="8"/>
    <x v="157"/>
    <n v="1389.36"/>
    <x v="2"/>
    <x v="8"/>
  </r>
  <r>
    <n v="1013"/>
    <s v="Versa Prima: The First Portable And Wearable LED Strip"/>
    <x v="1012"/>
    <n v="25000"/>
    <n v="8632"/>
    <x v="1"/>
    <x v="0"/>
    <x v="0"/>
    <n v="1451419200"/>
    <n v="1449000056"/>
    <x v="0"/>
    <n v="90"/>
    <x v="1"/>
    <x v="8"/>
    <x v="131"/>
    <n v="95.91"/>
    <x v="2"/>
    <x v="8"/>
  </r>
  <r>
    <n v="1014"/>
    <s v="CHEMION: The World's First Smart Glasses (Canceled)"/>
    <x v="1013"/>
    <n v="10000"/>
    <n v="3060"/>
    <x v="1"/>
    <x v="0"/>
    <x v="0"/>
    <n v="1420070615"/>
    <n v="1415750615"/>
    <x v="0"/>
    <n v="16"/>
    <x v="1"/>
    <x v="8"/>
    <x v="134"/>
    <n v="191.25"/>
    <x v="2"/>
    <x v="8"/>
  </r>
  <r>
    <n v="1015"/>
    <s v="SKIN - Wearable music remote control for your mobile phone"/>
    <x v="1014"/>
    <n v="9000"/>
    <n v="240"/>
    <x v="1"/>
    <x v="16"/>
    <x v="11"/>
    <n v="1448489095"/>
    <n v="1445893495"/>
    <x v="0"/>
    <n v="6"/>
    <x v="1"/>
    <x v="8"/>
    <x v="56"/>
    <n v="40"/>
    <x v="2"/>
    <x v="8"/>
  </r>
  <r>
    <n v="1016"/>
    <s v="YEPZONâ„¢ FREEDOM: A Personal Safety Alarm w/Global Locator"/>
    <x v="1015"/>
    <n v="100000"/>
    <n v="2842"/>
    <x v="1"/>
    <x v="0"/>
    <x v="0"/>
    <n v="1459992856"/>
    <n v="1456108456"/>
    <x v="0"/>
    <n v="38"/>
    <x v="1"/>
    <x v="8"/>
    <x v="56"/>
    <n v="74.790000000000006"/>
    <x v="2"/>
    <x v="8"/>
  </r>
  <r>
    <n v="1017"/>
    <s v="Elbee: Wireless in-ear headphones with smart features"/>
    <x v="1016"/>
    <n v="250000"/>
    <n v="57197"/>
    <x v="1"/>
    <x v="0"/>
    <x v="0"/>
    <n v="1448125935"/>
    <n v="1444666335"/>
    <x v="0"/>
    <n v="355"/>
    <x v="1"/>
    <x v="8"/>
    <x v="61"/>
    <n v="161.12"/>
    <x v="2"/>
    <x v="8"/>
  </r>
  <r>
    <n v="1018"/>
    <s v="Owl (Canceled)"/>
    <x v="1017"/>
    <n v="20000"/>
    <n v="621"/>
    <x v="1"/>
    <x v="0"/>
    <x v="0"/>
    <n v="1468496933"/>
    <n v="1465904933"/>
    <x v="0"/>
    <n v="7"/>
    <x v="1"/>
    <x v="8"/>
    <x v="56"/>
    <n v="88.71"/>
    <x v="2"/>
    <x v="8"/>
  </r>
  <r>
    <n v="1019"/>
    <s v="Tempi - The Smart Way to Monitor Temperature and Humidity"/>
    <x v="1018"/>
    <n v="45000"/>
    <n v="21300"/>
    <x v="1"/>
    <x v="0"/>
    <x v="0"/>
    <n v="1423092149"/>
    <n v="1420500149"/>
    <x v="0"/>
    <n v="400"/>
    <x v="1"/>
    <x v="8"/>
    <x v="153"/>
    <n v="53.25"/>
    <x v="2"/>
    <x v="8"/>
  </r>
  <r>
    <n v="1020"/>
    <s v="Sleepwreck - Disasterpiece EP (Jump Drives!)"/>
    <x v="1019"/>
    <n v="1550"/>
    <n v="3186"/>
    <x v="0"/>
    <x v="5"/>
    <x v="5"/>
    <n v="1433206020"/>
    <n v="1430617209"/>
    <x v="0"/>
    <n v="30"/>
    <x v="0"/>
    <x v="15"/>
    <x v="158"/>
    <n v="106.2"/>
    <x v="4"/>
    <x v="15"/>
  </r>
  <r>
    <n v="1021"/>
    <s v="Rick and Morty Album &amp; Music Video"/>
    <x v="1020"/>
    <n v="3000"/>
    <n v="10554.11"/>
    <x v="0"/>
    <x v="0"/>
    <x v="0"/>
    <n v="1445054400"/>
    <n v="1443074571"/>
    <x v="1"/>
    <n v="478"/>
    <x v="0"/>
    <x v="15"/>
    <x v="159"/>
    <n v="22.08"/>
    <x v="4"/>
    <x v="15"/>
  </r>
  <r>
    <n v="1022"/>
    <s v="Sammy Bananas - Bootlegs Vol. 2!!"/>
    <x v="1021"/>
    <n v="2000"/>
    <n v="2298"/>
    <x v="0"/>
    <x v="0"/>
    <x v="0"/>
    <n v="1431876677"/>
    <n v="1429284677"/>
    <x v="1"/>
    <n v="74"/>
    <x v="0"/>
    <x v="15"/>
    <x v="41"/>
    <n v="31.05"/>
    <x v="4"/>
    <x v="15"/>
  </r>
  <r>
    <n v="1023"/>
    <s v="'Pathfinder' - a High Five Spaceship album"/>
    <x v="1022"/>
    <n v="2000"/>
    <n v="4743"/>
    <x v="0"/>
    <x v="1"/>
    <x v="1"/>
    <n v="1434837861"/>
    <n v="1432245861"/>
    <x v="0"/>
    <n v="131"/>
    <x v="0"/>
    <x v="15"/>
    <x v="160"/>
    <n v="36.21"/>
    <x v="4"/>
    <x v="15"/>
  </r>
  <r>
    <n v="1024"/>
    <s v="The Last Art Fact Album Ever"/>
    <x v="1023"/>
    <n v="20000"/>
    <n v="23727.55"/>
    <x v="0"/>
    <x v="11"/>
    <x v="9"/>
    <n v="1454248563"/>
    <n v="1451656563"/>
    <x v="1"/>
    <n v="61"/>
    <x v="0"/>
    <x v="15"/>
    <x v="17"/>
    <n v="388.98"/>
    <x v="4"/>
    <x v="15"/>
  </r>
  <r>
    <n v="1025"/>
    <s v="[NUREN] The New Renaissance"/>
    <x v="1024"/>
    <n v="70000"/>
    <n v="76949.820000000007"/>
    <x v="0"/>
    <x v="0"/>
    <x v="0"/>
    <n v="1426532437"/>
    <n v="1423944037"/>
    <x v="1"/>
    <n v="1071"/>
    <x v="0"/>
    <x v="15"/>
    <x v="5"/>
    <n v="71.849999999999994"/>
    <x v="4"/>
    <x v="15"/>
  </r>
  <r>
    <n v="1026"/>
    <s v="Changing Stations; London Underground Album Project"/>
    <x v="1025"/>
    <n v="7000"/>
    <n v="7000.58"/>
    <x v="0"/>
    <x v="1"/>
    <x v="1"/>
    <n v="1459414016"/>
    <n v="1456480016"/>
    <x v="1"/>
    <n v="122"/>
    <x v="0"/>
    <x v="15"/>
    <x v="8"/>
    <n v="57.38"/>
    <x v="4"/>
    <x v="15"/>
  </r>
  <r>
    <n v="1027"/>
    <s v="The Seshen - Let's Take This Show on the Road!"/>
    <x v="1026"/>
    <n v="7501"/>
    <n v="7733"/>
    <x v="0"/>
    <x v="0"/>
    <x v="0"/>
    <n v="1414025347"/>
    <n v="1411433347"/>
    <x v="1"/>
    <n v="111"/>
    <x v="0"/>
    <x v="15"/>
    <x v="33"/>
    <n v="69.67"/>
    <x v="4"/>
    <x v="15"/>
  </r>
  <r>
    <n v="1028"/>
    <s v="BRAND NEW GUYVER ALBUM &quot;Alien on Earth&quot; + Extras"/>
    <x v="1027"/>
    <n v="10000"/>
    <n v="11727"/>
    <x v="0"/>
    <x v="1"/>
    <x v="1"/>
    <n v="1488830400"/>
    <n v="1484924605"/>
    <x v="1"/>
    <n v="255"/>
    <x v="0"/>
    <x v="15"/>
    <x v="16"/>
    <n v="45.99"/>
    <x v="4"/>
    <x v="15"/>
  </r>
  <r>
    <n v="1029"/>
    <s v="StrobeHouse presents Valborg 2015"/>
    <x v="1028"/>
    <n v="10000"/>
    <n v="11176"/>
    <x v="0"/>
    <x v="11"/>
    <x v="9"/>
    <n v="1428184740"/>
    <n v="1423501507"/>
    <x v="0"/>
    <n v="141"/>
    <x v="0"/>
    <x v="15"/>
    <x v="20"/>
    <n v="79.260000000000005"/>
    <x v="4"/>
    <x v="15"/>
  </r>
  <r>
    <n v="1030"/>
    <s v="The Gothsicles - I FEEL SICLE"/>
    <x v="1029"/>
    <n v="2000"/>
    <n v="6842"/>
    <x v="0"/>
    <x v="0"/>
    <x v="0"/>
    <n v="1473680149"/>
    <n v="1472470549"/>
    <x v="0"/>
    <n v="159"/>
    <x v="0"/>
    <x v="15"/>
    <x v="161"/>
    <n v="43.03"/>
    <x v="4"/>
    <x v="15"/>
  </r>
  <r>
    <n v="1031"/>
    <s v="Liquid Diet's Double Life"/>
    <x v="1030"/>
    <n v="10000"/>
    <n v="10740"/>
    <x v="0"/>
    <x v="0"/>
    <x v="0"/>
    <n v="1450290010"/>
    <n v="1447698010"/>
    <x v="0"/>
    <n v="99"/>
    <x v="0"/>
    <x v="15"/>
    <x v="13"/>
    <n v="108.48"/>
    <x v="4"/>
    <x v="15"/>
  </r>
  <r>
    <n v="1032"/>
    <s v="Phantom Ship / Coastal (Album Preorder)"/>
    <x v="1031"/>
    <n v="5400"/>
    <n v="5858.84"/>
    <x v="0"/>
    <x v="0"/>
    <x v="0"/>
    <n v="1466697625"/>
    <n v="1464105625"/>
    <x v="0"/>
    <n v="96"/>
    <x v="0"/>
    <x v="15"/>
    <x v="29"/>
    <n v="61.03"/>
    <x v="4"/>
    <x v="15"/>
  </r>
  <r>
    <n v="1033"/>
    <s v="Daughter Vision remix album on limited vinyl, cassette &amp; CD"/>
    <x v="1032"/>
    <n v="1328"/>
    <n v="1366"/>
    <x v="0"/>
    <x v="1"/>
    <x v="1"/>
    <n v="1481564080"/>
    <n v="1479144880"/>
    <x v="0"/>
    <n v="27"/>
    <x v="0"/>
    <x v="15"/>
    <x v="33"/>
    <n v="50.59"/>
    <x v="4"/>
    <x v="15"/>
  </r>
  <r>
    <n v="1034"/>
    <s v="American Pixels - a Game Music Tribute Album by Mazedude"/>
    <x v="1033"/>
    <n v="5000"/>
    <n v="6500.09"/>
    <x v="0"/>
    <x v="0"/>
    <x v="0"/>
    <n v="1470369540"/>
    <n v="1467604804"/>
    <x v="0"/>
    <n v="166"/>
    <x v="0"/>
    <x v="15"/>
    <x v="22"/>
    <n v="39.159999999999997"/>
    <x v="4"/>
    <x v="15"/>
  </r>
  <r>
    <n v="1035"/>
    <s v="Sharaz &quot;Project Nintendo&quot; Collector Edition 2x12&quot; Vinyl"/>
    <x v="1034"/>
    <n v="4600"/>
    <n v="4952"/>
    <x v="0"/>
    <x v="0"/>
    <x v="0"/>
    <n v="1423668220"/>
    <n v="1421076220"/>
    <x v="0"/>
    <n v="76"/>
    <x v="0"/>
    <x v="15"/>
    <x v="29"/>
    <n v="65.16"/>
    <x v="4"/>
    <x v="15"/>
  </r>
  <r>
    <n v="1036"/>
    <s v="Bring Kyrstyn's Album to Life!"/>
    <x v="1035"/>
    <n v="4500"/>
    <n v="5056.22"/>
    <x v="0"/>
    <x v="0"/>
    <x v="0"/>
    <n v="1357545600"/>
    <n v="1354790790"/>
    <x v="0"/>
    <n v="211"/>
    <x v="0"/>
    <x v="15"/>
    <x v="20"/>
    <n v="23.96"/>
    <x v="4"/>
    <x v="15"/>
  </r>
  <r>
    <n v="1037"/>
    <s v="Lemonymous 10th Anniversary Album Re-Release"/>
    <x v="1036"/>
    <n v="1000"/>
    <n v="1021"/>
    <x v="0"/>
    <x v="0"/>
    <x v="0"/>
    <n v="1431925200"/>
    <n v="1429991062"/>
    <x v="0"/>
    <n v="21"/>
    <x v="0"/>
    <x v="15"/>
    <x v="21"/>
    <n v="48.62"/>
    <x v="4"/>
    <x v="15"/>
  </r>
  <r>
    <n v="1038"/>
    <s v="Last of the Lost Boys: New Music from Matthew Blake"/>
    <x v="1037"/>
    <n v="1500"/>
    <n v="2180"/>
    <x v="0"/>
    <x v="0"/>
    <x v="0"/>
    <n v="1458362023"/>
    <n v="1455773623"/>
    <x v="0"/>
    <n v="61"/>
    <x v="0"/>
    <x v="15"/>
    <x v="14"/>
    <n v="35.74"/>
    <x v="4"/>
    <x v="15"/>
  </r>
  <r>
    <n v="1039"/>
    <s v="Becoming Rainbow: A Music, Art &amp; Virtual Reality Experience"/>
    <x v="1038"/>
    <n v="500"/>
    <n v="641"/>
    <x v="0"/>
    <x v="0"/>
    <x v="0"/>
    <n v="1481615940"/>
    <n v="1479436646"/>
    <x v="0"/>
    <n v="30"/>
    <x v="0"/>
    <x v="15"/>
    <x v="30"/>
    <n v="21.37"/>
    <x v="4"/>
    <x v="15"/>
  </r>
  <r>
    <n v="1040"/>
    <s v="Broadcasts to Promote Human Freedom in South Florida"/>
    <x v="1039"/>
    <n v="85000"/>
    <n v="250"/>
    <x v="1"/>
    <x v="0"/>
    <x v="0"/>
    <n v="1472317209"/>
    <n v="1469725209"/>
    <x v="0"/>
    <n v="1"/>
    <x v="1"/>
    <x v="16"/>
    <x v="50"/>
    <n v="250"/>
    <x v="5"/>
    <x v="16"/>
  </r>
  <r>
    <n v="1041"/>
    <s v="Industry Success Project (Canceled)"/>
    <x v="1040"/>
    <n v="50"/>
    <n v="0"/>
    <x v="1"/>
    <x v="0"/>
    <x v="0"/>
    <n v="1406769992"/>
    <n v="1405041992"/>
    <x v="0"/>
    <n v="0"/>
    <x v="1"/>
    <x v="16"/>
    <x v="50"/>
    <n v="0"/>
    <x v="5"/>
    <x v="16"/>
  </r>
  <r>
    <n v="1042"/>
    <s v="Ben's Top 5 podcast (Canceled)"/>
    <x v="1041"/>
    <n v="650"/>
    <n v="10"/>
    <x v="1"/>
    <x v="0"/>
    <x v="0"/>
    <n v="1410516000"/>
    <n v="1406824948"/>
    <x v="0"/>
    <n v="1"/>
    <x v="1"/>
    <x v="16"/>
    <x v="53"/>
    <n v="10"/>
    <x v="5"/>
    <x v="16"/>
  </r>
  <r>
    <n v="1043"/>
    <s v="Printing TONE Audio 10th Anniversary Edition! (Canceled)"/>
    <x v="1042"/>
    <n v="100000"/>
    <n v="8537"/>
    <x v="1"/>
    <x v="0"/>
    <x v="0"/>
    <n v="1432101855"/>
    <n v="1429509855"/>
    <x v="0"/>
    <n v="292"/>
    <x v="1"/>
    <x v="16"/>
    <x v="114"/>
    <n v="29.24"/>
    <x v="5"/>
    <x v="16"/>
  </r>
  <r>
    <n v="1044"/>
    <s v="Podcast for fun! (Canceled)"/>
    <x v="1043"/>
    <n v="7000"/>
    <n v="6"/>
    <x v="1"/>
    <x v="0"/>
    <x v="0"/>
    <n v="1425587220"/>
    <n v="1420668801"/>
    <x v="0"/>
    <n v="2"/>
    <x v="1"/>
    <x v="16"/>
    <x v="50"/>
    <n v="3"/>
    <x v="5"/>
    <x v="16"/>
  </r>
  <r>
    <n v="1045"/>
    <s v="In Case Of Emergency (Canceled)"/>
    <x v="1044"/>
    <n v="10000"/>
    <n v="266"/>
    <x v="1"/>
    <x v="0"/>
    <x v="0"/>
    <n v="1408827550"/>
    <n v="1406235550"/>
    <x v="0"/>
    <n v="8"/>
    <x v="1"/>
    <x v="16"/>
    <x v="56"/>
    <n v="33.25"/>
    <x v="5"/>
    <x v="16"/>
  </r>
  <r>
    <n v="1046"/>
    <s v="All Things Horses Podcast (Canceled)"/>
    <x v="1045"/>
    <n v="3000"/>
    <n v="0"/>
    <x v="1"/>
    <x v="12"/>
    <x v="3"/>
    <n v="1451161560"/>
    <n v="1447273560"/>
    <x v="0"/>
    <n v="0"/>
    <x v="1"/>
    <x v="16"/>
    <x v="50"/>
    <n v="0"/>
    <x v="5"/>
    <x v="16"/>
  </r>
  <r>
    <n v="1047"/>
    <s v="Start a New Podcast (Canceled)"/>
    <x v="1046"/>
    <n v="2000"/>
    <n v="1"/>
    <x v="1"/>
    <x v="0"/>
    <x v="0"/>
    <n v="1415219915"/>
    <n v="1412624315"/>
    <x v="0"/>
    <n v="1"/>
    <x v="1"/>
    <x v="16"/>
    <x v="50"/>
    <n v="1"/>
    <x v="5"/>
    <x v="16"/>
  </r>
  <r>
    <n v="1048"/>
    <s v="#MYLifeMatters Radio Show &amp; Podcast (Canceled)"/>
    <x v="1047"/>
    <n v="15000"/>
    <n v="212"/>
    <x v="1"/>
    <x v="0"/>
    <x v="0"/>
    <n v="1474766189"/>
    <n v="1471310189"/>
    <x v="0"/>
    <n v="4"/>
    <x v="1"/>
    <x v="16"/>
    <x v="60"/>
    <n v="53"/>
    <x v="5"/>
    <x v="16"/>
  </r>
  <r>
    <n v="1049"/>
    <s v="J1 (Canceled)"/>
    <x v="1048"/>
    <n v="12000"/>
    <n v="0"/>
    <x v="1"/>
    <x v="0"/>
    <x v="0"/>
    <n v="1455272445"/>
    <n v="1452680445"/>
    <x v="0"/>
    <n v="0"/>
    <x v="1"/>
    <x v="16"/>
    <x v="50"/>
    <n v="0"/>
    <x v="5"/>
    <x v="16"/>
  </r>
  <r>
    <n v="1050"/>
    <s v="The (Secular) Barbershop Podcast (Canceled)"/>
    <x v="1049"/>
    <n v="2500"/>
    <n v="0"/>
    <x v="1"/>
    <x v="0"/>
    <x v="0"/>
    <n v="1442257677"/>
    <n v="1439665677"/>
    <x v="0"/>
    <n v="0"/>
    <x v="1"/>
    <x v="16"/>
    <x v="50"/>
    <n v="0"/>
    <x v="5"/>
    <x v="16"/>
  </r>
  <r>
    <n v="1051"/>
    <s v="Now You Know Podcast (Canceled)"/>
    <x v="1050"/>
    <n v="500"/>
    <n v="0"/>
    <x v="1"/>
    <x v="0"/>
    <x v="0"/>
    <n v="1409098825"/>
    <n v="1406679625"/>
    <x v="0"/>
    <n v="0"/>
    <x v="1"/>
    <x v="16"/>
    <x v="50"/>
    <n v="0"/>
    <x v="5"/>
    <x v="16"/>
  </r>
  <r>
    <n v="1052"/>
    <s v="Big Daddy's Long Ass Road Trip To W.S.O.P. 2016! Podcasts!"/>
    <x v="1051"/>
    <n v="4336"/>
    <n v="0"/>
    <x v="1"/>
    <x v="0"/>
    <x v="0"/>
    <n v="1465243740"/>
    <n v="1461438495"/>
    <x v="0"/>
    <n v="0"/>
    <x v="1"/>
    <x v="16"/>
    <x v="50"/>
    <n v="0"/>
    <x v="5"/>
    <x v="16"/>
  </r>
  <r>
    <n v="1053"/>
    <s v="A day in the life of...(podcast) (Canceled)"/>
    <x v="1052"/>
    <n v="1500"/>
    <n v="15"/>
    <x v="1"/>
    <x v="0"/>
    <x v="0"/>
    <n v="1488773332"/>
    <n v="1486613332"/>
    <x v="0"/>
    <n v="1"/>
    <x v="1"/>
    <x v="16"/>
    <x v="60"/>
    <n v="15"/>
    <x v="5"/>
    <x v="16"/>
  </r>
  <r>
    <n v="1054"/>
    <s v="Michale Graves &quot;The Voice of Liberty&quot; WVNJ RADIO 1160 AM"/>
    <x v="1053"/>
    <n v="2500"/>
    <n v="0"/>
    <x v="1"/>
    <x v="0"/>
    <x v="0"/>
    <n v="1407708000"/>
    <n v="1405110399"/>
    <x v="0"/>
    <n v="0"/>
    <x v="1"/>
    <x v="16"/>
    <x v="50"/>
    <n v="0"/>
    <x v="5"/>
    <x v="16"/>
  </r>
  <r>
    <n v="1055"/>
    <s v="The Smile High Podcast Club Season 3 (Canceled)"/>
    <x v="1054"/>
    <n v="3500"/>
    <n v="0"/>
    <x v="1"/>
    <x v="0"/>
    <x v="0"/>
    <n v="1457394545"/>
    <n v="1454802545"/>
    <x v="0"/>
    <n v="0"/>
    <x v="1"/>
    <x v="16"/>
    <x v="50"/>
    <n v="0"/>
    <x v="5"/>
    <x v="16"/>
  </r>
  <r>
    <n v="1056"/>
    <s v="Suburban Disorder Podcast (Canceled)"/>
    <x v="1055"/>
    <n v="10000"/>
    <n v="0"/>
    <x v="1"/>
    <x v="0"/>
    <x v="0"/>
    <n v="1429892177"/>
    <n v="1424711777"/>
    <x v="0"/>
    <n v="0"/>
    <x v="1"/>
    <x v="16"/>
    <x v="50"/>
    <n v="0"/>
    <x v="5"/>
    <x v="16"/>
  </r>
  <r>
    <n v="1057"/>
    <s v="Support Independent Media (Canceled)"/>
    <x v="1056"/>
    <n v="10000"/>
    <n v="0"/>
    <x v="1"/>
    <x v="0"/>
    <x v="0"/>
    <n v="1480888483"/>
    <n v="1478292883"/>
    <x v="0"/>
    <n v="0"/>
    <x v="1"/>
    <x v="16"/>
    <x v="50"/>
    <n v="0"/>
    <x v="5"/>
    <x v="16"/>
  </r>
  <r>
    <n v="1058"/>
    <s v="The Body Politic Radio (Canceled)"/>
    <x v="1057"/>
    <n v="40000"/>
    <n v="0"/>
    <x v="1"/>
    <x v="0"/>
    <x v="0"/>
    <n v="1427328000"/>
    <n v="1423777043"/>
    <x v="0"/>
    <n v="0"/>
    <x v="1"/>
    <x v="16"/>
    <x v="50"/>
    <n v="0"/>
    <x v="5"/>
    <x v="16"/>
  </r>
  <r>
    <n v="1059"/>
    <s v="Voice Over Artist (Canceled)"/>
    <x v="1058"/>
    <n v="1100"/>
    <n v="0"/>
    <x v="1"/>
    <x v="0"/>
    <x v="0"/>
    <n v="1426269456"/>
    <n v="1423681056"/>
    <x v="0"/>
    <n v="0"/>
    <x v="1"/>
    <x v="16"/>
    <x v="50"/>
    <n v="0"/>
    <x v="5"/>
    <x v="16"/>
  </r>
  <r>
    <n v="1060"/>
    <s v="Reality  Check (Canceled)"/>
    <x v="1059"/>
    <n v="5000"/>
    <n v="50"/>
    <x v="1"/>
    <x v="0"/>
    <x v="0"/>
    <n v="1429134893"/>
    <n v="1426542893"/>
    <x v="0"/>
    <n v="1"/>
    <x v="1"/>
    <x v="16"/>
    <x v="60"/>
    <n v="50"/>
    <x v="5"/>
    <x v="16"/>
  </r>
  <r>
    <n v="1061"/>
    <s v="Chat Box 23 (Canceled)"/>
    <x v="1060"/>
    <n v="4000"/>
    <n v="0"/>
    <x v="1"/>
    <x v="0"/>
    <x v="0"/>
    <n v="1462150800"/>
    <n v="1456987108"/>
    <x v="0"/>
    <n v="0"/>
    <x v="1"/>
    <x v="16"/>
    <x v="50"/>
    <n v="0"/>
    <x v="5"/>
    <x v="16"/>
  </r>
  <r>
    <n v="1062"/>
    <s v="RETURNING AT A LATER DATE"/>
    <x v="1061"/>
    <n v="199"/>
    <n v="190"/>
    <x v="1"/>
    <x v="0"/>
    <x v="0"/>
    <n v="1468351341"/>
    <n v="1467746541"/>
    <x v="0"/>
    <n v="4"/>
    <x v="1"/>
    <x v="16"/>
    <x v="162"/>
    <n v="47.5"/>
    <x v="5"/>
    <x v="16"/>
  </r>
  <r>
    <n v="1063"/>
    <s v="Final Benghazi Report on audio â€“ New results may shock you!"/>
    <x v="1062"/>
    <n v="1000"/>
    <n v="0"/>
    <x v="1"/>
    <x v="0"/>
    <x v="0"/>
    <n v="1472604262"/>
    <n v="1470012262"/>
    <x v="0"/>
    <n v="0"/>
    <x v="1"/>
    <x v="16"/>
    <x v="50"/>
    <n v="0"/>
    <x v="5"/>
    <x v="16"/>
  </r>
  <r>
    <n v="1064"/>
    <s v="Vineyard Valley - A Social Winemaking Game!"/>
    <x v="1063"/>
    <n v="90000"/>
    <n v="8077"/>
    <x v="2"/>
    <x v="0"/>
    <x v="0"/>
    <n v="1373174903"/>
    <n v="1369286903"/>
    <x v="0"/>
    <n v="123"/>
    <x v="1"/>
    <x v="17"/>
    <x v="114"/>
    <n v="65.67"/>
    <x v="6"/>
    <x v="17"/>
  </r>
  <r>
    <n v="1065"/>
    <s v="Diggers Fall tactical multiplayer pc shooter"/>
    <x v="1064"/>
    <n v="3000"/>
    <n v="81"/>
    <x v="2"/>
    <x v="2"/>
    <x v="2"/>
    <n v="1392800922"/>
    <n v="1390381722"/>
    <x v="0"/>
    <n v="5"/>
    <x v="1"/>
    <x v="17"/>
    <x v="56"/>
    <n v="16.2"/>
    <x v="6"/>
    <x v="17"/>
  </r>
  <r>
    <n v="1066"/>
    <s v="So I'm A Dark Lord"/>
    <x v="1065"/>
    <n v="150000"/>
    <n v="5051"/>
    <x v="2"/>
    <x v="0"/>
    <x v="0"/>
    <n v="1375657582"/>
    <n v="1371769582"/>
    <x v="0"/>
    <n v="148"/>
    <x v="1"/>
    <x v="17"/>
    <x v="56"/>
    <n v="34.130000000000003"/>
    <x v="6"/>
    <x v="17"/>
  </r>
  <r>
    <n v="1067"/>
    <s v="Fate Fighters - The Ultimate Decision Maker"/>
    <x v="1066"/>
    <n v="500"/>
    <n v="130"/>
    <x v="2"/>
    <x v="0"/>
    <x v="0"/>
    <n v="1387657931"/>
    <n v="1385065931"/>
    <x v="0"/>
    <n v="10"/>
    <x v="1"/>
    <x v="17"/>
    <x v="73"/>
    <n v="13"/>
    <x v="6"/>
    <x v="17"/>
  </r>
  <r>
    <n v="1068"/>
    <s v="The Quest To Save Hip Hop"/>
    <x v="1067"/>
    <n v="30000"/>
    <n v="45"/>
    <x v="2"/>
    <x v="0"/>
    <x v="0"/>
    <n v="1460274864"/>
    <n v="1457686464"/>
    <x v="0"/>
    <n v="4"/>
    <x v="1"/>
    <x v="17"/>
    <x v="50"/>
    <n v="11.25"/>
    <x v="6"/>
    <x v="17"/>
  </r>
  <r>
    <n v="1069"/>
    <s v="Until The End (PC, Mac, and Linux)"/>
    <x v="1068"/>
    <n v="2200"/>
    <n v="850"/>
    <x v="2"/>
    <x v="0"/>
    <x v="0"/>
    <n v="1385447459"/>
    <n v="1382679059"/>
    <x v="0"/>
    <n v="21"/>
    <x v="1"/>
    <x v="17"/>
    <x v="115"/>
    <n v="40.479999999999997"/>
    <x v="6"/>
    <x v="17"/>
  </r>
  <r>
    <n v="1070"/>
    <s v="Prez Games: Do You Have What it Takes to Win the Presidency?"/>
    <x v="1069"/>
    <n v="10000"/>
    <n v="70"/>
    <x v="2"/>
    <x v="0"/>
    <x v="0"/>
    <n v="1349050622"/>
    <n v="1347322622"/>
    <x v="0"/>
    <n v="2"/>
    <x v="1"/>
    <x v="17"/>
    <x v="60"/>
    <n v="35"/>
    <x v="6"/>
    <x v="17"/>
  </r>
  <r>
    <n v="1071"/>
    <s v="DJ's Bane"/>
    <x v="1070"/>
    <n v="100"/>
    <n v="0"/>
    <x v="2"/>
    <x v="10"/>
    <x v="8"/>
    <n v="1447787093"/>
    <n v="1445191493"/>
    <x v="0"/>
    <n v="0"/>
    <x v="1"/>
    <x v="17"/>
    <x v="50"/>
    <n v="0"/>
    <x v="6"/>
    <x v="17"/>
  </r>
  <r>
    <n v="1072"/>
    <s v="World Defense : Tower Defense"/>
    <x v="1071"/>
    <n v="75000"/>
    <n v="51"/>
    <x v="2"/>
    <x v="0"/>
    <x v="0"/>
    <n v="1391630297"/>
    <n v="1389038297"/>
    <x v="0"/>
    <n v="4"/>
    <x v="1"/>
    <x v="17"/>
    <x v="50"/>
    <n v="12.75"/>
    <x v="6"/>
    <x v="17"/>
  </r>
  <r>
    <n v="1073"/>
    <s v="Rainbow Ball to the Iphone"/>
    <x v="1072"/>
    <n v="750"/>
    <n v="10"/>
    <x v="2"/>
    <x v="0"/>
    <x v="0"/>
    <n v="1318806541"/>
    <n v="1316214541"/>
    <x v="0"/>
    <n v="1"/>
    <x v="1"/>
    <x v="17"/>
    <x v="60"/>
    <n v="10"/>
    <x v="6"/>
    <x v="17"/>
  </r>
  <r>
    <n v="1074"/>
    <s v="Kingdom Espionage"/>
    <x v="1073"/>
    <n v="54000"/>
    <n v="3407"/>
    <x v="2"/>
    <x v="0"/>
    <x v="0"/>
    <n v="1388808545"/>
    <n v="1386216545"/>
    <x v="0"/>
    <n v="30"/>
    <x v="1"/>
    <x v="17"/>
    <x v="52"/>
    <n v="113.57"/>
    <x v="6"/>
    <x v="17"/>
  </r>
  <r>
    <n v="1075"/>
    <s v="Towers Of The Apocalypse"/>
    <x v="1074"/>
    <n v="1000"/>
    <n v="45"/>
    <x v="2"/>
    <x v="0"/>
    <x v="0"/>
    <n v="1336340516"/>
    <n v="1333748516"/>
    <x v="0"/>
    <n v="3"/>
    <x v="1"/>
    <x v="17"/>
    <x v="62"/>
    <n v="15"/>
    <x v="6"/>
    <x v="17"/>
  </r>
  <r>
    <n v="1076"/>
    <s v="Kaptain Brawe 2: A Space Travesty"/>
    <x v="1075"/>
    <n v="75000"/>
    <n v="47074"/>
    <x v="2"/>
    <x v="0"/>
    <x v="0"/>
    <n v="1410426250"/>
    <n v="1405674250"/>
    <x v="0"/>
    <n v="975"/>
    <x v="1"/>
    <x v="17"/>
    <x v="163"/>
    <n v="48.28"/>
    <x v="6"/>
    <x v="17"/>
  </r>
  <r>
    <n v="1077"/>
    <s v="Legends of Callasia [Demo Available NOW!]"/>
    <x v="1076"/>
    <n v="25000"/>
    <n v="7344"/>
    <x v="2"/>
    <x v="0"/>
    <x v="0"/>
    <n v="1452744011"/>
    <n v="1450152011"/>
    <x v="0"/>
    <n v="167"/>
    <x v="1"/>
    <x v="17"/>
    <x v="129"/>
    <n v="43.98"/>
    <x v="6"/>
    <x v="17"/>
  </r>
  <r>
    <n v="1078"/>
    <s v="New iPad/iPhone game development software needed"/>
    <x v="1077"/>
    <n v="600"/>
    <n v="45"/>
    <x v="2"/>
    <x v="0"/>
    <x v="0"/>
    <n v="1311309721"/>
    <n v="1307421721"/>
    <x v="0"/>
    <n v="5"/>
    <x v="1"/>
    <x v="17"/>
    <x v="59"/>
    <n v="9"/>
    <x v="6"/>
    <x v="17"/>
  </r>
  <r>
    <n v="1079"/>
    <s v="Sirius Online, an indie Space MMO"/>
    <x v="1078"/>
    <n v="26000"/>
    <n v="678"/>
    <x v="2"/>
    <x v="12"/>
    <x v="3"/>
    <n v="1463232936"/>
    <n v="1461072936"/>
    <x v="0"/>
    <n v="18"/>
    <x v="1"/>
    <x v="17"/>
    <x v="56"/>
    <n v="37.67"/>
    <x v="6"/>
    <x v="17"/>
  </r>
  <r>
    <n v="1080"/>
    <s v="Skullforge: The Hunt"/>
    <x v="1079"/>
    <n v="20000"/>
    <n v="1821"/>
    <x v="2"/>
    <x v="0"/>
    <x v="0"/>
    <n v="1399778333"/>
    <n v="1397186333"/>
    <x v="0"/>
    <n v="98"/>
    <x v="1"/>
    <x v="17"/>
    <x v="114"/>
    <n v="18.579999999999998"/>
    <x v="6"/>
    <x v="17"/>
  </r>
  <r>
    <n v="1081"/>
    <s v="The Creature"/>
    <x v="1080"/>
    <n v="68000"/>
    <n v="12"/>
    <x v="2"/>
    <x v="0"/>
    <x v="0"/>
    <n v="1422483292"/>
    <n v="1419891292"/>
    <x v="0"/>
    <n v="4"/>
    <x v="1"/>
    <x v="17"/>
    <x v="50"/>
    <n v="3"/>
    <x v="6"/>
    <x v="17"/>
  </r>
  <r>
    <n v="1082"/>
    <s v="T-Fighter: Code Name M - Mobile Edition"/>
    <x v="1081"/>
    <n v="10000"/>
    <n v="56"/>
    <x v="2"/>
    <x v="0"/>
    <x v="0"/>
    <n v="1344635088"/>
    <n v="1342043088"/>
    <x v="0"/>
    <n v="3"/>
    <x v="1"/>
    <x v="17"/>
    <x v="60"/>
    <n v="18.670000000000002"/>
    <x v="6"/>
    <x v="17"/>
  </r>
  <r>
    <n v="1083"/>
    <s v="Video Game Store That Can Beat Out Any Other"/>
    <x v="1082"/>
    <n v="50000"/>
    <n v="410"/>
    <x v="2"/>
    <x v="5"/>
    <x v="5"/>
    <n v="1406994583"/>
    <n v="1401810583"/>
    <x v="0"/>
    <n v="1"/>
    <x v="1"/>
    <x v="17"/>
    <x v="60"/>
    <n v="410"/>
    <x v="6"/>
    <x v="17"/>
  </r>
  <r>
    <n v="1084"/>
    <s v="My own channel"/>
    <x v="1083"/>
    <n v="550"/>
    <n v="0"/>
    <x v="2"/>
    <x v="0"/>
    <x v="0"/>
    <n v="1407534804"/>
    <n v="1404942804"/>
    <x v="0"/>
    <n v="0"/>
    <x v="1"/>
    <x v="17"/>
    <x v="50"/>
    <n v="0"/>
    <x v="6"/>
    <x v="17"/>
  </r>
  <r>
    <n v="1085"/>
    <s v="Sun Dryd Studios"/>
    <x v="1084"/>
    <n v="30000"/>
    <n v="1026"/>
    <x v="2"/>
    <x v="5"/>
    <x v="5"/>
    <n v="1457967975"/>
    <n v="1455379575"/>
    <x v="0"/>
    <n v="9"/>
    <x v="1"/>
    <x v="17"/>
    <x v="56"/>
    <n v="114"/>
    <x v="6"/>
    <x v="17"/>
  </r>
  <r>
    <n v="1086"/>
    <s v="Cyber Universe Online"/>
    <x v="1085"/>
    <n v="18000"/>
    <n v="15"/>
    <x v="2"/>
    <x v="0"/>
    <x v="0"/>
    <n v="1408913291"/>
    <n v="1406321291"/>
    <x v="0"/>
    <n v="2"/>
    <x v="1"/>
    <x v="17"/>
    <x v="50"/>
    <n v="7.5"/>
    <x v="6"/>
    <x v="17"/>
  </r>
  <r>
    <n v="1087"/>
    <s v="Idle Gamers"/>
    <x v="1086"/>
    <n v="1100"/>
    <n v="0"/>
    <x v="2"/>
    <x v="0"/>
    <x v="0"/>
    <n v="1402852087"/>
    <n v="1400260087"/>
    <x v="0"/>
    <n v="0"/>
    <x v="1"/>
    <x v="17"/>
    <x v="50"/>
    <n v="0"/>
    <x v="6"/>
    <x v="17"/>
  </r>
  <r>
    <n v="1088"/>
    <s v="Still Alive"/>
    <x v="1087"/>
    <n v="45000"/>
    <n v="6382.34"/>
    <x v="2"/>
    <x v="0"/>
    <x v="0"/>
    <n v="1398366667"/>
    <n v="1395774667"/>
    <x v="0"/>
    <n v="147"/>
    <x v="1"/>
    <x v="17"/>
    <x v="51"/>
    <n v="43.42"/>
    <x v="6"/>
    <x v="17"/>
  </r>
  <r>
    <n v="1089"/>
    <s v="Farabel"/>
    <x v="1088"/>
    <n v="15000"/>
    <n v="1174"/>
    <x v="2"/>
    <x v="6"/>
    <x v="3"/>
    <n v="1435293175"/>
    <n v="1432701175"/>
    <x v="0"/>
    <n v="49"/>
    <x v="1"/>
    <x v="17"/>
    <x v="59"/>
    <n v="23.96"/>
    <x v="6"/>
    <x v="17"/>
  </r>
  <r>
    <n v="1090"/>
    <s v="Help Jumpy Punch Prosper!!"/>
    <x v="1089"/>
    <n v="12999"/>
    <n v="5"/>
    <x v="2"/>
    <x v="2"/>
    <x v="2"/>
    <n v="1432873653"/>
    <n v="1430281653"/>
    <x v="0"/>
    <n v="1"/>
    <x v="1"/>
    <x v="17"/>
    <x v="50"/>
    <n v="5"/>
    <x v="6"/>
    <x v="17"/>
  </r>
  <r>
    <n v="1091"/>
    <s v="London Revolution - Open World RPG Minecraft Server"/>
    <x v="1090"/>
    <n v="200"/>
    <n v="25"/>
    <x v="2"/>
    <x v="1"/>
    <x v="1"/>
    <n v="1460313672"/>
    <n v="1457725272"/>
    <x v="0"/>
    <n v="2"/>
    <x v="1"/>
    <x v="17"/>
    <x v="55"/>
    <n v="12.5"/>
    <x v="6"/>
    <x v="17"/>
  </r>
  <r>
    <n v="1092"/>
    <s v="toggleme. - the next phenom in mobile gaming"/>
    <x v="1091"/>
    <n v="2000"/>
    <n v="21"/>
    <x v="2"/>
    <x v="0"/>
    <x v="0"/>
    <n v="1357432638"/>
    <n v="1354840638"/>
    <x v="0"/>
    <n v="7"/>
    <x v="1"/>
    <x v="17"/>
    <x v="60"/>
    <n v="3"/>
    <x v="6"/>
    <x v="17"/>
  </r>
  <r>
    <n v="1093"/>
    <s v="Help get &quot;Don't Look&quot; on Steam Greenlight!"/>
    <x v="1092"/>
    <n v="300"/>
    <n v="42.25"/>
    <x v="2"/>
    <x v="5"/>
    <x v="5"/>
    <n v="1455232937"/>
    <n v="1453936937"/>
    <x v="0"/>
    <n v="4"/>
    <x v="1"/>
    <x v="17"/>
    <x v="51"/>
    <n v="10.56"/>
    <x v="6"/>
    <x v="17"/>
  </r>
  <r>
    <n v="1094"/>
    <s v="Sprocket Junkie"/>
    <x v="1093"/>
    <n v="18000"/>
    <n v="3294.01"/>
    <x v="2"/>
    <x v="0"/>
    <x v="0"/>
    <n v="1318180033"/>
    <n v="1315588033"/>
    <x v="0"/>
    <n v="27"/>
    <x v="1"/>
    <x v="17"/>
    <x v="82"/>
    <n v="122"/>
    <x v="6"/>
    <x v="17"/>
  </r>
  <r>
    <n v="1095"/>
    <s v="Project Snowstorm"/>
    <x v="1094"/>
    <n v="500000"/>
    <n v="25174"/>
    <x v="2"/>
    <x v="0"/>
    <x v="0"/>
    <n v="1377867220"/>
    <n v="1375275220"/>
    <x v="0"/>
    <n v="94"/>
    <x v="1"/>
    <x v="17"/>
    <x v="62"/>
    <n v="267.81"/>
    <x v="6"/>
    <x v="17"/>
  </r>
  <r>
    <n v="1096"/>
    <s v="Bugspeed Collider: Fast-Paced Platform Brawler (1â€“4 Players)"/>
    <x v="1095"/>
    <n v="12000"/>
    <n v="2152"/>
    <x v="2"/>
    <x v="0"/>
    <x v="0"/>
    <n v="1412393400"/>
    <n v="1409747154"/>
    <x v="0"/>
    <n v="29"/>
    <x v="1"/>
    <x v="17"/>
    <x v="82"/>
    <n v="74.209999999999994"/>
    <x v="6"/>
    <x v="17"/>
  </r>
  <r>
    <n v="1097"/>
    <s v="Rabbly"/>
    <x v="1096"/>
    <n v="100000"/>
    <n v="47"/>
    <x v="2"/>
    <x v="0"/>
    <x v="0"/>
    <n v="1393786877"/>
    <n v="1390330877"/>
    <x v="0"/>
    <n v="7"/>
    <x v="1"/>
    <x v="17"/>
    <x v="50"/>
    <n v="6.71"/>
    <x v="6"/>
    <x v="17"/>
  </r>
  <r>
    <n v="1098"/>
    <s v="Kick, Punch... Fireball"/>
    <x v="1097"/>
    <n v="25000"/>
    <n v="1803"/>
    <x v="2"/>
    <x v="0"/>
    <x v="0"/>
    <n v="1397413095"/>
    <n v="1394821095"/>
    <x v="0"/>
    <n v="22"/>
    <x v="1"/>
    <x v="17"/>
    <x v="113"/>
    <n v="81.95"/>
    <x v="6"/>
    <x v="17"/>
  </r>
  <r>
    <n v="1099"/>
    <s v="Xeno - A Sci-Fi FPS"/>
    <x v="1098"/>
    <n v="5000"/>
    <n v="25"/>
    <x v="2"/>
    <x v="1"/>
    <x v="1"/>
    <n v="1431547468"/>
    <n v="1428955468"/>
    <x v="0"/>
    <n v="1"/>
    <x v="1"/>
    <x v="17"/>
    <x v="60"/>
    <n v="25"/>
    <x v="6"/>
    <x v="17"/>
  </r>
  <r>
    <n v="1100"/>
    <s v="Aeldengald Saga Book I"/>
    <x v="1099"/>
    <n v="4000"/>
    <n v="100"/>
    <x v="2"/>
    <x v="12"/>
    <x v="3"/>
    <n v="1455417571"/>
    <n v="1452825571"/>
    <x v="0"/>
    <n v="10"/>
    <x v="1"/>
    <x v="17"/>
    <x v="56"/>
    <n v="10"/>
    <x v="6"/>
    <x v="17"/>
  </r>
  <r>
    <n v="1101"/>
    <s v="Strain Wars"/>
    <x v="1100"/>
    <n v="100000"/>
    <n v="41"/>
    <x v="2"/>
    <x v="0"/>
    <x v="0"/>
    <n v="1468519920"/>
    <n v="1466188338"/>
    <x v="0"/>
    <n v="6"/>
    <x v="1"/>
    <x v="17"/>
    <x v="50"/>
    <n v="6.83"/>
    <x v="6"/>
    <x v="17"/>
  </r>
  <r>
    <n v="1102"/>
    <s v="Runers"/>
    <x v="1101"/>
    <n v="8000"/>
    <n v="425"/>
    <x v="2"/>
    <x v="0"/>
    <x v="0"/>
    <n v="1386568740"/>
    <n v="1383095125"/>
    <x v="0"/>
    <n v="24"/>
    <x v="1"/>
    <x v="17"/>
    <x v="62"/>
    <n v="17.71"/>
    <x v="6"/>
    <x v="17"/>
  </r>
  <r>
    <n v="1103"/>
    <s v="The Morgue"/>
    <x v="1102"/>
    <n v="15000"/>
    <n v="243"/>
    <x v="2"/>
    <x v="0"/>
    <x v="0"/>
    <n v="1466227190"/>
    <n v="1461043190"/>
    <x v="0"/>
    <n v="15"/>
    <x v="1"/>
    <x v="17"/>
    <x v="53"/>
    <n v="16.2"/>
    <x v="6"/>
    <x v="17"/>
  </r>
  <r>
    <n v="1104"/>
    <s v="Street Heroes - A Facebook Beat 'em Up"/>
    <x v="1103"/>
    <n v="60000"/>
    <n v="2971"/>
    <x v="2"/>
    <x v="1"/>
    <x v="1"/>
    <n v="1402480221"/>
    <n v="1399888221"/>
    <x v="0"/>
    <n v="37"/>
    <x v="1"/>
    <x v="17"/>
    <x v="62"/>
    <n v="80.3"/>
    <x v="6"/>
    <x v="17"/>
  </r>
  <r>
    <n v="1105"/>
    <s v="Nightmare Zombies"/>
    <x v="1104"/>
    <n v="900000"/>
    <n v="1431"/>
    <x v="2"/>
    <x v="0"/>
    <x v="0"/>
    <n v="1395627327"/>
    <n v="1393038927"/>
    <x v="0"/>
    <n v="20"/>
    <x v="1"/>
    <x v="17"/>
    <x v="50"/>
    <n v="71.55"/>
    <x v="6"/>
    <x v="17"/>
  </r>
  <r>
    <n v="1106"/>
    <s v="Backyard Zombies"/>
    <x v="1105"/>
    <n v="400"/>
    <n v="165"/>
    <x v="2"/>
    <x v="0"/>
    <x v="0"/>
    <n v="1333557975"/>
    <n v="1330969575"/>
    <x v="0"/>
    <n v="7"/>
    <x v="1"/>
    <x v="17"/>
    <x v="139"/>
    <n v="23.57"/>
    <x v="6"/>
    <x v="17"/>
  </r>
  <r>
    <n v="1107"/>
    <s v="The kidcade is the next big thing in the home entertainment"/>
    <x v="1106"/>
    <n v="10000"/>
    <n v="0"/>
    <x v="2"/>
    <x v="0"/>
    <x v="0"/>
    <n v="1406148024"/>
    <n v="1403556024"/>
    <x v="0"/>
    <n v="0"/>
    <x v="1"/>
    <x v="17"/>
    <x v="50"/>
    <n v="0"/>
    <x v="6"/>
    <x v="17"/>
  </r>
  <r>
    <n v="1108"/>
    <s v="Urbania: Create the future"/>
    <x v="1107"/>
    <n v="25000"/>
    <n v="732.5"/>
    <x v="2"/>
    <x v="0"/>
    <x v="0"/>
    <n v="1334326635"/>
    <n v="1329146235"/>
    <x v="0"/>
    <n v="21"/>
    <x v="1"/>
    <x v="17"/>
    <x v="56"/>
    <n v="34.880000000000003"/>
    <x v="6"/>
    <x v="17"/>
  </r>
  <r>
    <n v="1109"/>
    <s v="1985 Video Game Museum/Arcade/Game Lounge/Event Center"/>
    <x v="1108"/>
    <n v="10000"/>
    <n v="45"/>
    <x v="2"/>
    <x v="0"/>
    <x v="0"/>
    <n v="1479495790"/>
    <n v="1476900190"/>
    <x v="0"/>
    <n v="3"/>
    <x v="1"/>
    <x v="17"/>
    <x v="50"/>
    <n v="15"/>
    <x v="6"/>
    <x v="17"/>
  </r>
  <r>
    <n v="1110"/>
    <s v="PSI - Role Playing Game"/>
    <x v="1109"/>
    <n v="50000"/>
    <n v="255"/>
    <x v="2"/>
    <x v="0"/>
    <x v="0"/>
    <n v="1354919022"/>
    <n v="1352327022"/>
    <x v="0"/>
    <n v="11"/>
    <x v="1"/>
    <x v="17"/>
    <x v="60"/>
    <n v="23.18"/>
    <x v="6"/>
    <x v="17"/>
  </r>
  <r>
    <n v="1111"/>
    <s v="Funding HyperLight Studios"/>
    <x v="1110"/>
    <n v="2500"/>
    <n v="1"/>
    <x v="2"/>
    <x v="0"/>
    <x v="0"/>
    <n v="1452228790"/>
    <n v="1449636790"/>
    <x v="0"/>
    <n v="1"/>
    <x v="1"/>
    <x v="17"/>
    <x v="50"/>
    <n v="1"/>
    <x v="6"/>
    <x v="17"/>
  </r>
  <r>
    <n v="1112"/>
    <s v="Johnny Rocketfingers: Violent Point &amp; Click Adventure!"/>
    <x v="1111"/>
    <n v="88000"/>
    <n v="31272.92"/>
    <x v="2"/>
    <x v="0"/>
    <x v="0"/>
    <n v="1421656200"/>
    <n v="1416507211"/>
    <x v="0"/>
    <n v="312"/>
    <x v="1"/>
    <x v="17"/>
    <x v="71"/>
    <n v="100.23"/>
    <x v="6"/>
    <x v="17"/>
  </r>
  <r>
    <n v="1113"/>
    <s v="A YouTube Gaming Channel"/>
    <x v="1112"/>
    <n v="1000"/>
    <n v="5"/>
    <x v="2"/>
    <x v="1"/>
    <x v="1"/>
    <n v="1408058820"/>
    <n v="1405466820"/>
    <x v="0"/>
    <n v="1"/>
    <x v="1"/>
    <x v="17"/>
    <x v="60"/>
    <n v="5"/>
    <x v="6"/>
    <x v="17"/>
  </r>
  <r>
    <n v="1114"/>
    <s v="TeleRide"/>
    <x v="1113"/>
    <n v="6000"/>
    <n v="10"/>
    <x v="2"/>
    <x v="1"/>
    <x v="1"/>
    <n v="1381306687"/>
    <n v="1378714687"/>
    <x v="0"/>
    <n v="3"/>
    <x v="1"/>
    <x v="17"/>
    <x v="50"/>
    <n v="3.33"/>
    <x v="6"/>
    <x v="17"/>
  </r>
  <r>
    <n v="1115"/>
    <s v="Before You Sleep - A Survival Social Video Game"/>
    <x v="1114"/>
    <n v="40000"/>
    <n v="53"/>
    <x v="2"/>
    <x v="0"/>
    <x v="0"/>
    <n v="1459352495"/>
    <n v="1456764095"/>
    <x v="0"/>
    <n v="4"/>
    <x v="1"/>
    <x v="17"/>
    <x v="50"/>
    <n v="13.25"/>
    <x v="6"/>
    <x v="17"/>
  </r>
  <r>
    <n v="1116"/>
    <s v="Quest Remnants of Chaos"/>
    <x v="1115"/>
    <n v="500000"/>
    <n v="178.52"/>
    <x v="2"/>
    <x v="0"/>
    <x v="0"/>
    <n v="1339273208"/>
    <n v="1334089208"/>
    <x v="0"/>
    <n v="10"/>
    <x v="1"/>
    <x v="17"/>
    <x v="50"/>
    <n v="17.850000000000001"/>
    <x v="6"/>
    <x v="17"/>
  </r>
  <r>
    <n v="1117"/>
    <s v="Medieval Village"/>
    <x v="1116"/>
    <n v="1000"/>
    <n v="83"/>
    <x v="2"/>
    <x v="12"/>
    <x v="3"/>
    <n v="1451053313"/>
    <n v="1448461313"/>
    <x v="0"/>
    <n v="8"/>
    <x v="1"/>
    <x v="17"/>
    <x v="59"/>
    <n v="10.38"/>
    <x v="6"/>
    <x v="17"/>
  </r>
  <r>
    <n v="1118"/>
    <s v="Battle-Buddy â€“ Bringing gamers together"/>
    <x v="1117"/>
    <n v="4500"/>
    <n v="109"/>
    <x v="2"/>
    <x v="2"/>
    <x v="2"/>
    <n v="1396666779"/>
    <n v="1394078379"/>
    <x v="0"/>
    <n v="3"/>
    <x v="1"/>
    <x v="17"/>
    <x v="53"/>
    <n v="36.33"/>
    <x v="6"/>
    <x v="17"/>
  </r>
  <r>
    <n v="1119"/>
    <s v="Island of Paws - A Dog and Cat RPG Game    0==]=====&gt;"/>
    <x v="1118"/>
    <n v="2100"/>
    <n v="5"/>
    <x v="2"/>
    <x v="0"/>
    <x v="0"/>
    <n v="1396810864"/>
    <n v="1395687664"/>
    <x v="0"/>
    <n v="1"/>
    <x v="1"/>
    <x v="17"/>
    <x v="50"/>
    <n v="5"/>
    <x v="6"/>
    <x v="17"/>
  </r>
  <r>
    <n v="1120"/>
    <s v="PlanEt Ninjahwah"/>
    <x v="1119"/>
    <n v="25000"/>
    <n v="0"/>
    <x v="2"/>
    <x v="0"/>
    <x v="0"/>
    <n v="1319835400"/>
    <n v="1315947400"/>
    <x v="0"/>
    <n v="0"/>
    <x v="1"/>
    <x v="17"/>
    <x v="50"/>
    <n v="0"/>
    <x v="6"/>
    <x v="17"/>
  </r>
  <r>
    <n v="1121"/>
    <s v="Pwincess"/>
    <x v="1120"/>
    <n v="250000"/>
    <n v="29"/>
    <x v="2"/>
    <x v="0"/>
    <x v="0"/>
    <n v="1457904316"/>
    <n v="1455315916"/>
    <x v="0"/>
    <n v="5"/>
    <x v="1"/>
    <x v="17"/>
    <x v="50"/>
    <n v="5.8"/>
    <x v="6"/>
    <x v="17"/>
  </r>
  <r>
    <n v="1122"/>
    <s v="Funny Monsters (Mobile Game)"/>
    <x v="1121"/>
    <n v="3200"/>
    <n v="0"/>
    <x v="2"/>
    <x v="1"/>
    <x v="1"/>
    <n v="1369932825"/>
    <n v="1368723225"/>
    <x v="0"/>
    <n v="0"/>
    <x v="1"/>
    <x v="17"/>
    <x v="50"/>
    <n v="0"/>
    <x v="6"/>
    <x v="17"/>
  </r>
  <r>
    <n v="1123"/>
    <s v="Droplets"/>
    <x v="1122"/>
    <n v="5000"/>
    <n v="11"/>
    <x v="2"/>
    <x v="0"/>
    <x v="0"/>
    <n v="1397910848"/>
    <n v="1395318848"/>
    <x v="0"/>
    <n v="3"/>
    <x v="1"/>
    <x v="17"/>
    <x v="50"/>
    <n v="3.67"/>
    <x v="6"/>
    <x v="17"/>
  </r>
  <r>
    <n v="1124"/>
    <s v="Disaster Defender:Save lives in a game and in the Real World"/>
    <x v="1123"/>
    <n v="90000"/>
    <n v="425"/>
    <x v="2"/>
    <x v="0"/>
    <x v="0"/>
    <n v="1430409651"/>
    <n v="1427817651"/>
    <x v="0"/>
    <n v="7"/>
    <x v="1"/>
    <x v="18"/>
    <x v="50"/>
    <n v="60.71"/>
    <x v="6"/>
    <x v="18"/>
  </r>
  <r>
    <n v="1125"/>
    <s v="Ultimate Supremacy"/>
    <x v="1124"/>
    <n v="3000"/>
    <n v="0"/>
    <x v="2"/>
    <x v="1"/>
    <x v="1"/>
    <n v="1443193130"/>
    <n v="1438009130"/>
    <x v="0"/>
    <n v="0"/>
    <x v="1"/>
    <x v="18"/>
    <x v="50"/>
    <n v="0"/>
    <x v="6"/>
    <x v="18"/>
  </r>
  <r>
    <n v="1126"/>
    <s v="GAMING TO LEARN"/>
    <x v="1125"/>
    <n v="2000"/>
    <n v="10"/>
    <x v="2"/>
    <x v="0"/>
    <x v="0"/>
    <n v="1468482694"/>
    <n v="1465890694"/>
    <x v="0"/>
    <n v="2"/>
    <x v="1"/>
    <x v="18"/>
    <x v="60"/>
    <n v="5"/>
    <x v="6"/>
    <x v="18"/>
  </r>
  <r>
    <n v="1127"/>
    <s v="ABRAcaPOCUS!!"/>
    <x v="1126"/>
    <n v="35000"/>
    <n v="585"/>
    <x v="2"/>
    <x v="0"/>
    <x v="0"/>
    <n v="1416000600"/>
    <n v="1413318600"/>
    <x v="0"/>
    <n v="23"/>
    <x v="1"/>
    <x v="18"/>
    <x v="53"/>
    <n v="25.43"/>
    <x v="6"/>
    <x v="18"/>
  </r>
  <r>
    <n v="1128"/>
    <s v="Flying Turds"/>
    <x v="1127"/>
    <n v="1000"/>
    <n v="1"/>
    <x v="2"/>
    <x v="1"/>
    <x v="1"/>
    <n v="1407425717"/>
    <n v="1404833717"/>
    <x v="0"/>
    <n v="1"/>
    <x v="1"/>
    <x v="18"/>
    <x v="50"/>
    <n v="1"/>
    <x v="6"/>
    <x v="18"/>
  </r>
  <r>
    <n v="1129"/>
    <s v="Angry words with Friends"/>
    <x v="1128"/>
    <n v="20000"/>
    <n v="21"/>
    <x v="2"/>
    <x v="0"/>
    <x v="0"/>
    <n v="1465107693"/>
    <n v="1462515693"/>
    <x v="0"/>
    <n v="2"/>
    <x v="1"/>
    <x v="18"/>
    <x v="50"/>
    <n v="10.5"/>
    <x v="6"/>
    <x v="18"/>
  </r>
  <r>
    <n v="1130"/>
    <s v="Terror Interceptor Mobile Video Game"/>
    <x v="1129"/>
    <n v="5000"/>
    <n v="11"/>
    <x v="2"/>
    <x v="0"/>
    <x v="0"/>
    <n v="1416963300"/>
    <n v="1411775700"/>
    <x v="0"/>
    <n v="3"/>
    <x v="1"/>
    <x v="18"/>
    <x v="50"/>
    <n v="3.67"/>
    <x v="6"/>
    <x v="18"/>
  </r>
  <r>
    <n v="1131"/>
    <s v="Hot Potato - The App"/>
    <x v="1130"/>
    <n v="40000"/>
    <n v="0"/>
    <x v="2"/>
    <x v="2"/>
    <x v="2"/>
    <n v="1450993668"/>
    <n v="1448401668"/>
    <x v="0"/>
    <n v="0"/>
    <x v="1"/>
    <x v="18"/>
    <x v="50"/>
    <n v="0"/>
    <x v="6"/>
    <x v="18"/>
  </r>
  <r>
    <n v="1132"/>
    <s v="One"/>
    <x v="1131"/>
    <n v="10000"/>
    <n v="1438"/>
    <x v="2"/>
    <x v="5"/>
    <x v="5"/>
    <n v="1483238771"/>
    <n v="1480646771"/>
    <x v="0"/>
    <n v="13"/>
    <x v="1"/>
    <x v="18"/>
    <x v="51"/>
    <n v="110.62"/>
    <x v="6"/>
    <x v="18"/>
  </r>
  <r>
    <n v="1133"/>
    <s v="Ping"/>
    <x v="1132"/>
    <n v="3000"/>
    <n v="20"/>
    <x v="2"/>
    <x v="1"/>
    <x v="1"/>
    <n v="1406799981"/>
    <n v="1404207981"/>
    <x v="0"/>
    <n v="1"/>
    <x v="1"/>
    <x v="18"/>
    <x v="60"/>
    <n v="20"/>
    <x v="6"/>
    <x v="18"/>
  </r>
  <r>
    <n v="1134"/>
    <s v="New Mario Bro's style game!"/>
    <x v="1133"/>
    <n v="25000"/>
    <n v="1"/>
    <x v="2"/>
    <x v="2"/>
    <x v="2"/>
    <n v="1417235580"/>
    <n v="1416034228"/>
    <x v="0"/>
    <n v="1"/>
    <x v="1"/>
    <x v="18"/>
    <x v="50"/>
    <n v="1"/>
    <x v="6"/>
    <x v="18"/>
  </r>
  <r>
    <n v="1135"/>
    <s v="Trumperama"/>
    <x v="1134"/>
    <n v="1000"/>
    <n v="50"/>
    <x v="2"/>
    <x v="12"/>
    <x v="3"/>
    <n v="1470527094"/>
    <n v="1467935094"/>
    <x v="0"/>
    <n v="1"/>
    <x v="1"/>
    <x v="18"/>
    <x v="62"/>
    <n v="50"/>
    <x v="6"/>
    <x v="18"/>
  </r>
  <r>
    <n v="1136"/>
    <s v="OneLifeMen - Jeu d' Aventure smartphone en Voxel Art"/>
    <x v="1135"/>
    <n v="4190"/>
    <n v="270"/>
    <x v="2"/>
    <x v="6"/>
    <x v="3"/>
    <n v="1450541229"/>
    <n v="1447949229"/>
    <x v="0"/>
    <n v="6"/>
    <x v="1"/>
    <x v="18"/>
    <x v="52"/>
    <n v="45"/>
    <x v="6"/>
    <x v="18"/>
  </r>
  <r>
    <n v="1137"/>
    <s v="Nodiatis RPG: Steam, Android, &amp; iOS Clients"/>
    <x v="1136"/>
    <n v="25000"/>
    <n v="9875"/>
    <x v="2"/>
    <x v="0"/>
    <x v="0"/>
    <n v="1461440421"/>
    <n v="1458848421"/>
    <x v="0"/>
    <n v="39"/>
    <x v="1"/>
    <x v="18"/>
    <x v="67"/>
    <n v="253.21"/>
    <x v="6"/>
    <x v="18"/>
  </r>
  <r>
    <n v="1138"/>
    <s v="Slayers of The Dead AR- build your ultimate Zombie Fort"/>
    <x v="1137"/>
    <n v="35000"/>
    <n v="125"/>
    <x v="2"/>
    <x v="0"/>
    <x v="0"/>
    <n v="1485035131"/>
    <n v="1483307131"/>
    <x v="0"/>
    <n v="4"/>
    <x v="1"/>
    <x v="18"/>
    <x v="50"/>
    <n v="31.25"/>
    <x v="6"/>
    <x v="18"/>
  </r>
  <r>
    <n v="1139"/>
    <s v="Soulwalker"/>
    <x v="1138"/>
    <n v="8000"/>
    <n v="5"/>
    <x v="2"/>
    <x v="0"/>
    <x v="0"/>
    <n v="1420100426"/>
    <n v="1417508426"/>
    <x v="0"/>
    <n v="1"/>
    <x v="1"/>
    <x v="18"/>
    <x v="50"/>
    <n v="5"/>
    <x v="6"/>
    <x v="18"/>
  </r>
  <r>
    <n v="1140"/>
    <s v="Medieval Empire by Bear Games"/>
    <x v="1139"/>
    <n v="5000"/>
    <n v="0"/>
    <x v="2"/>
    <x v="1"/>
    <x v="1"/>
    <n v="1438859121"/>
    <n v="1436267121"/>
    <x v="0"/>
    <n v="0"/>
    <x v="1"/>
    <x v="18"/>
    <x v="50"/>
    <n v="0"/>
    <x v="6"/>
    <x v="18"/>
  </r>
  <r>
    <n v="1141"/>
    <s v="Arena Z - Zombie Survival"/>
    <x v="1140"/>
    <n v="500"/>
    <n v="0"/>
    <x v="2"/>
    <x v="12"/>
    <x v="3"/>
    <n v="1436460450"/>
    <n v="1433868450"/>
    <x v="0"/>
    <n v="0"/>
    <x v="1"/>
    <x v="18"/>
    <x v="50"/>
    <n v="0"/>
    <x v="6"/>
    <x v="18"/>
  </r>
  <r>
    <n v="1142"/>
    <s v="3E Community, a company driven by YOU!"/>
    <x v="1141"/>
    <n v="4000"/>
    <n v="0"/>
    <x v="2"/>
    <x v="0"/>
    <x v="0"/>
    <n v="1424131727"/>
    <n v="1421539727"/>
    <x v="0"/>
    <n v="0"/>
    <x v="1"/>
    <x v="18"/>
    <x v="50"/>
    <n v="0"/>
    <x v="6"/>
    <x v="18"/>
  </r>
  <r>
    <n v="1143"/>
    <s v="Convergence: Rift Wars"/>
    <x v="1142"/>
    <n v="45000"/>
    <n v="186"/>
    <x v="2"/>
    <x v="0"/>
    <x v="0"/>
    <n v="1450327126"/>
    <n v="1447735126"/>
    <x v="0"/>
    <n v="8"/>
    <x v="1"/>
    <x v="18"/>
    <x v="50"/>
    <n v="23.25"/>
    <x v="6"/>
    <x v="18"/>
  </r>
  <r>
    <n v="1144"/>
    <s v="We Need Your Help to Finish Our BBQ Food Truck"/>
    <x v="1143"/>
    <n v="9300"/>
    <n v="0"/>
    <x v="2"/>
    <x v="0"/>
    <x v="0"/>
    <n v="1430281320"/>
    <n v="1427689320"/>
    <x v="0"/>
    <n v="0"/>
    <x v="1"/>
    <x v="19"/>
    <x v="50"/>
    <n v="0"/>
    <x v="7"/>
    <x v="19"/>
  </r>
  <r>
    <n v="1145"/>
    <s v="A FORK IN THE ROAD food truck"/>
    <x v="1144"/>
    <n v="80000"/>
    <n v="100"/>
    <x v="2"/>
    <x v="0"/>
    <x v="0"/>
    <n v="1412272592"/>
    <n v="1407088592"/>
    <x v="0"/>
    <n v="1"/>
    <x v="1"/>
    <x v="19"/>
    <x v="50"/>
    <n v="100"/>
    <x v="7"/>
    <x v="19"/>
  </r>
  <r>
    <n v="1146"/>
    <s v="Sleepy PIg Barbecue: Auburn's First BBQ Food Truck"/>
    <x v="1145"/>
    <n v="6000"/>
    <n v="530"/>
    <x v="2"/>
    <x v="0"/>
    <x v="0"/>
    <n v="1399071173"/>
    <n v="1395787973"/>
    <x v="0"/>
    <n v="12"/>
    <x v="1"/>
    <x v="19"/>
    <x v="114"/>
    <n v="44.17"/>
    <x v="7"/>
    <x v="19"/>
  </r>
  <r>
    <n v="1147"/>
    <s v="baked pugtato"/>
    <x v="1146"/>
    <n v="25000"/>
    <n v="0"/>
    <x v="2"/>
    <x v="5"/>
    <x v="5"/>
    <n v="1413760783"/>
    <n v="1408576783"/>
    <x v="0"/>
    <n v="0"/>
    <x v="1"/>
    <x v="19"/>
    <x v="50"/>
    <n v="0"/>
    <x v="7"/>
    <x v="19"/>
  </r>
  <r>
    <n v="1148"/>
    <s v="Warren's / Adilyn's Rollin' Bistro"/>
    <x v="1147"/>
    <n v="15000"/>
    <n v="73"/>
    <x v="2"/>
    <x v="0"/>
    <x v="0"/>
    <n v="1480568781"/>
    <n v="1477973181"/>
    <x v="0"/>
    <n v="3"/>
    <x v="1"/>
    <x v="19"/>
    <x v="50"/>
    <n v="24.33"/>
    <x v="7"/>
    <x v="19"/>
  </r>
  <r>
    <n v="1149"/>
    <s v="The Floridian Food Truck"/>
    <x v="1148"/>
    <n v="50000"/>
    <n v="75"/>
    <x v="2"/>
    <x v="0"/>
    <x v="0"/>
    <n v="1466096566"/>
    <n v="1463504566"/>
    <x v="0"/>
    <n v="2"/>
    <x v="1"/>
    <x v="19"/>
    <x v="50"/>
    <n v="37.5"/>
    <x v="7"/>
    <x v="19"/>
  </r>
  <r>
    <n v="1150"/>
    <s v="Chef Po's Food Truck"/>
    <x v="1149"/>
    <n v="2500"/>
    <n v="252"/>
    <x v="2"/>
    <x v="0"/>
    <x v="0"/>
    <n v="1452293675"/>
    <n v="1447109675"/>
    <x v="0"/>
    <n v="6"/>
    <x v="1"/>
    <x v="19"/>
    <x v="54"/>
    <n v="42"/>
    <x v="7"/>
    <x v="19"/>
  </r>
  <r>
    <n v="1151"/>
    <s v="Blaze'n Pontiac Grill"/>
    <x v="1150"/>
    <n v="25000"/>
    <n v="0"/>
    <x v="2"/>
    <x v="0"/>
    <x v="0"/>
    <n v="1441592863"/>
    <n v="1439000863"/>
    <x v="0"/>
    <n v="0"/>
    <x v="1"/>
    <x v="19"/>
    <x v="50"/>
    <n v="0"/>
    <x v="7"/>
    <x v="19"/>
  </r>
  <r>
    <n v="1152"/>
    <s v="Peruvian King Food Truck"/>
    <x v="1151"/>
    <n v="16000"/>
    <n v="911"/>
    <x v="2"/>
    <x v="0"/>
    <x v="0"/>
    <n v="1431709312"/>
    <n v="1429117312"/>
    <x v="0"/>
    <n v="15"/>
    <x v="1"/>
    <x v="19"/>
    <x v="52"/>
    <n v="60.73"/>
    <x v="7"/>
    <x v="19"/>
  </r>
  <r>
    <n v="1153"/>
    <s v="The Cold Spot Mobile Trailer"/>
    <x v="1152"/>
    <n v="8000"/>
    <n v="50"/>
    <x v="2"/>
    <x v="0"/>
    <x v="0"/>
    <n v="1434647305"/>
    <n v="1432055305"/>
    <x v="0"/>
    <n v="1"/>
    <x v="1"/>
    <x v="19"/>
    <x v="60"/>
    <n v="50"/>
    <x v="7"/>
    <x v="19"/>
  </r>
  <r>
    <n v="1154"/>
    <s v="Food Truck Funding"/>
    <x v="1153"/>
    <n v="5000"/>
    <n v="325"/>
    <x v="2"/>
    <x v="0"/>
    <x v="0"/>
    <n v="1441507006"/>
    <n v="1438915006"/>
    <x v="0"/>
    <n v="3"/>
    <x v="1"/>
    <x v="19"/>
    <x v="113"/>
    <n v="108.33"/>
    <x v="7"/>
    <x v="19"/>
  </r>
  <r>
    <n v="1155"/>
    <s v="Mobile Coffee Cart with a Purpose"/>
    <x v="1154"/>
    <n v="25000"/>
    <n v="188"/>
    <x v="2"/>
    <x v="0"/>
    <x v="0"/>
    <n v="1408040408"/>
    <n v="1405448408"/>
    <x v="0"/>
    <n v="8"/>
    <x v="1"/>
    <x v="19"/>
    <x v="60"/>
    <n v="23.5"/>
    <x v="7"/>
    <x v="19"/>
  </r>
  <r>
    <n v="1156"/>
    <s v="Harley Hawg Dogs, Inc"/>
    <x v="1155"/>
    <n v="6500"/>
    <n v="0"/>
    <x v="2"/>
    <x v="0"/>
    <x v="0"/>
    <n v="1424742162"/>
    <n v="1422150162"/>
    <x v="0"/>
    <n v="0"/>
    <x v="1"/>
    <x v="19"/>
    <x v="50"/>
    <n v="0"/>
    <x v="7"/>
    <x v="19"/>
  </r>
  <r>
    <n v="1157"/>
    <s v="BIGFOOT BBQ - Flavors As Big As Sasquatch Himself"/>
    <x v="1156"/>
    <n v="10000"/>
    <n v="151"/>
    <x v="2"/>
    <x v="0"/>
    <x v="0"/>
    <n v="1417795480"/>
    <n v="1412607880"/>
    <x v="0"/>
    <n v="3"/>
    <x v="1"/>
    <x v="19"/>
    <x v="53"/>
    <n v="50.33"/>
    <x v="7"/>
    <x v="19"/>
  </r>
  <r>
    <n v="1158"/>
    <s v="Help me build my Tiny House Cupcake Bakery - Phase 1"/>
    <x v="1157"/>
    <n v="7500"/>
    <n v="35"/>
    <x v="2"/>
    <x v="0"/>
    <x v="0"/>
    <n v="1418091128"/>
    <n v="1415499128"/>
    <x v="0"/>
    <n v="3"/>
    <x v="1"/>
    <x v="19"/>
    <x v="50"/>
    <n v="11.67"/>
    <x v="7"/>
    <x v="19"/>
  </r>
  <r>
    <n v="1159"/>
    <s v="Skewed Up Food Truck"/>
    <x v="1158"/>
    <n v="6750"/>
    <n v="0"/>
    <x v="2"/>
    <x v="0"/>
    <x v="0"/>
    <n v="1435679100"/>
    <n v="1433006765"/>
    <x v="0"/>
    <n v="0"/>
    <x v="1"/>
    <x v="19"/>
    <x v="50"/>
    <n v="0"/>
    <x v="7"/>
    <x v="19"/>
  </r>
  <r>
    <n v="1160"/>
    <s v="Harvest Grub Eatery...Mobile Eatery...Fresh Seasonal Grub!"/>
    <x v="1159"/>
    <n v="30000"/>
    <n v="1155"/>
    <x v="2"/>
    <x v="0"/>
    <x v="0"/>
    <n v="1427510586"/>
    <n v="1424922186"/>
    <x v="0"/>
    <n v="19"/>
    <x v="1"/>
    <x v="19"/>
    <x v="65"/>
    <n v="60.79"/>
    <x v="7"/>
    <x v="19"/>
  </r>
  <r>
    <n v="1161"/>
    <s v="Pyros Brick Oven Pizza in a Food Truck."/>
    <x v="1160"/>
    <n v="18000"/>
    <n v="0"/>
    <x v="2"/>
    <x v="0"/>
    <x v="0"/>
    <n v="1432047989"/>
    <n v="1430233589"/>
    <x v="0"/>
    <n v="0"/>
    <x v="1"/>
    <x v="19"/>
    <x v="50"/>
    <n v="0"/>
    <x v="7"/>
    <x v="19"/>
  </r>
  <r>
    <n v="1162"/>
    <s v="Super Natural Kooking"/>
    <x v="1161"/>
    <n v="60000"/>
    <n v="35"/>
    <x v="2"/>
    <x v="0"/>
    <x v="0"/>
    <n v="1411662264"/>
    <n v="1408983864"/>
    <x v="0"/>
    <n v="2"/>
    <x v="1"/>
    <x v="19"/>
    <x v="50"/>
    <n v="17.5"/>
    <x v="7"/>
    <x v="19"/>
  </r>
  <r>
    <n v="1163"/>
    <s v="When I become awesome, I will cater an event for you!!"/>
    <x v="1162"/>
    <n v="5200"/>
    <n v="0"/>
    <x v="2"/>
    <x v="0"/>
    <x v="0"/>
    <n v="1407604920"/>
    <n v="1405012920"/>
    <x v="0"/>
    <n v="0"/>
    <x v="1"/>
    <x v="19"/>
    <x v="50"/>
    <n v="0"/>
    <x v="7"/>
    <x v="19"/>
  </r>
  <r>
    <n v="1164"/>
    <s v="Bayou Classic BBQ"/>
    <x v="1163"/>
    <n v="10000"/>
    <n v="0"/>
    <x v="2"/>
    <x v="0"/>
    <x v="0"/>
    <n v="1466270582"/>
    <n v="1463678582"/>
    <x v="0"/>
    <n v="0"/>
    <x v="1"/>
    <x v="19"/>
    <x v="50"/>
    <n v="0"/>
    <x v="7"/>
    <x v="19"/>
  </r>
  <r>
    <n v="1165"/>
    <s v="Cupcake Wars Winners: Dreamy Creations Cupcake Truck"/>
    <x v="1164"/>
    <n v="10000"/>
    <n v="2070.5"/>
    <x v="2"/>
    <x v="0"/>
    <x v="0"/>
    <n v="1404623330"/>
    <n v="1401685730"/>
    <x v="0"/>
    <n v="25"/>
    <x v="1"/>
    <x v="19"/>
    <x v="70"/>
    <n v="82.82"/>
    <x v="7"/>
    <x v="19"/>
  </r>
  <r>
    <n v="1166"/>
    <s v="Fire On High: Organic Food Truck on a Mission"/>
    <x v="1165"/>
    <n v="15000"/>
    <n v="2871"/>
    <x v="2"/>
    <x v="0"/>
    <x v="0"/>
    <n v="1435291200"/>
    <n v="1432640342"/>
    <x v="0"/>
    <n v="8"/>
    <x v="1"/>
    <x v="19"/>
    <x v="118"/>
    <n v="358.88"/>
    <x v="7"/>
    <x v="19"/>
  </r>
  <r>
    <n v="1167"/>
    <s v="Empanada Express Food Truck"/>
    <x v="1166"/>
    <n v="60000"/>
    <n v="979"/>
    <x v="2"/>
    <x v="0"/>
    <x v="0"/>
    <n v="1410543495"/>
    <n v="1407865095"/>
    <x v="0"/>
    <n v="16"/>
    <x v="1"/>
    <x v="19"/>
    <x v="53"/>
    <n v="61.19"/>
    <x v="7"/>
    <x v="19"/>
  </r>
  <r>
    <n v="1168"/>
    <s v="SiMpLy FreSH fOoD TrUck"/>
    <x v="1167"/>
    <n v="18000"/>
    <n v="1020"/>
    <x v="2"/>
    <x v="0"/>
    <x v="0"/>
    <n v="1474507065"/>
    <n v="1471915065"/>
    <x v="0"/>
    <n v="3"/>
    <x v="1"/>
    <x v="19"/>
    <x v="52"/>
    <n v="340"/>
    <x v="7"/>
    <x v="19"/>
  </r>
  <r>
    <n v="1169"/>
    <s v="FREE Shuttle Service in Downtown Los Angeles"/>
    <x v="1168"/>
    <n v="10000"/>
    <n v="17"/>
    <x v="2"/>
    <x v="0"/>
    <x v="0"/>
    <n v="1424593763"/>
    <n v="1422001763"/>
    <x v="0"/>
    <n v="3"/>
    <x v="1"/>
    <x v="19"/>
    <x v="50"/>
    <n v="5.67"/>
    <x v="7"/>
    <x v="19"/>
  </r>
  <r>
    <n v="1170"/>
    <s v="Its A Rib Thing"/>
    <x v="1169"/>
    <n v="25000"/>
    <n v="100"/>
    <x v="2"/>
    <x v="1"/>
    <x v="1"/>
    <n v="1433021171"/>
    <n v="1430429171"/>
    <x v="0"/>
    <n v="2"/>
    <x v="1"/>
    <x v="19"/>
    <x v="50"/>
    <n v="50"/>
    <x v="7"/>
    <x v="19"/>
  </r>
  <r>
    <n v="1171"/>
    <s v="The Mean Green Purple Machine"/>
    <x v="1170"/>
    <n v="25000"/>
    <n v="25"/>
    <x v="2"/>
    <x v="0"/>
    <x v="0"/>
    <n v="1415909927"/>
    <n v="1414351127"/>
    <x v="0"/>
    <n v="1"/>
    <x v="1"/>
    <x v="19"/>
    <x v="50"/>
    <n v="25"/>
    <x v="7"/>
    <x v="19"/>
  </r>
  <r>
    <n v="1172"/>
    <s v="let your dayz take you to the dogs."/>
    <x v="1171"/>
    <n v="9000"/>
    <n v="0"/>
    <x v="2"/>
    <x v="0"/>
    <x v="0"/>
    <n v="1408551752"/>
    <n v="1405959752"/>
    <x v="0"/>
    <n v="0"/>
    <x v="1"/>
    <x v="19"/>
    <x v="50"/>
    <n v="0"/>
    <x v="7"/>
    <x v="19"/>
  </r>
  <r>
    <n v="1173"/>
    <s v="Notorious P.I.G. Food Truck will bring gangsta food to YOU!!"/>
    <x v="1172"/>
    <n v="125000"/>
    <n v="30"/>
    <x v="2"/>
    <x v="0"/>
    <x v="0"/>
    <n v="1438576057"/>
    <n v="1435552057"/>
    <x v="0"/>
    <n v="1"/>
    <x v="1"/>
    <x v="19"/>
    <x v="50"/>
    <n v="30"/>
    <x v="7"/>
    <x v="19"/>
  </r>
  <r>
    <n v="1174"/>
    <s v="Give The Black Burro a Stable Stable"/>
    <x v="1173"/>
    <n v="15000"/>
    <n v="886"/>
    <x v="2"/>
    <x v="0"/>
    <x v="0"/>
    <n v="1462738327"/>
    <n v="1460146327"/>
    <x v="0"/>
    <n v="19"/>
    <x v="1"/>
    <x v="19"/>
    <x v="52"/>
    <n v="46.63"/>
    <x v="7"/>
    <x v="19"/>
  </r>
  <r>
    <n v="1175"/>
    <s v="Bad To The Cone Food Service ATX"/>
    <x v="1174"/>
    <n v="20000"/>
    <n v="585"/>
    <x v="2"/>
    <x v="0"/>
    <x v="0"/>
    <n v="1436981339"/>
    <n v="1434389339"/>
    <x v="0"/>
    <n v="9"/>
    <x v="1"/>
    <x v="19"/>
    <x v="56"/>
    <n v="65"/>
    <x v="7"/>
    <x v="19"/>
  </r>
  <r>
    <n v="1176"/>
    <s v="Mirlin's Sushi"/>
    <x v="1175"/>
    <n v="175000"/>
    <n v="10"/>
    <x v="2"/>
    <x v="2"/>
    <x v="2"/>
    <n v="1488805200"/>
    <n v="1484094498"/>
    <x v="0"/>
    <n v="1"/>
    <x v="1"/>
    <x v="19"/>
    <x v="50"/>
    <n v="10"/>
    <x v="7"/>
    <x v="19"/>
  </r>
  <r>
    <n v="1177"/>
    <s v="Funnel Cakes come to the UK!"/>
    <x v="1176"/>
    <n v="6000"/>
    <n v="0"/>
    <x v="2"/>
    <x v="1"/>
    <x v="1"/>
    <n v="1413388296"/>
    <n v="1410796296"/>
    <x v="0"/>
    <n v="0"/>
    <x v="1"/>
    <x v="19"/>
    <x v="50"/>
    <n v="0"/>
    <x v="7"/>
    <x v="19"/>
  </r>
  <r>
    <n v="1178"/>
    <s v="Thella's, food, tacos, burritos, health"/>
    <x v="1177"/>
    <n v="75000"/>
    <n v="5"/>
    <x v="2"/>
    <x v="0"/>
    <x v="0"/>
    <n v="1408225452"/>
    <n v="1405633452"/>
    <x v="0"/>
    <n v="1"/>
    <x v="1"/>
    <x v="19"/>
    <x v="50"/>
    <n v="5"/>
    <x v="7"/>
    <x v="19"/>
  </r>
  <r>
    <n v="1179"/>
    <s v="El Camion Roja"/>
    <x v="1178"/>
    <n v="60000"/>
    <n v="3200"/>
    <x v="2"/>
    <x v="5"/>
    <x v="5"/>
    <n v="1446052627"/>
    <n v="1443460627"/>
    <x v="0"/>
    <n v="5"/>
    <x v="1"/>
    <x v="19"/>
    <x v="62"/>
    <n v="640"/>
    <x v="7"/>
    <x v="19"/>
  </r>
  <r>
    <n v="1180"/>
    <s v="Hogzilla S.O.W. (Squeals On Wheels) A Veteran Owned Company"/>
    <x v="1179"/>
    <n v="50000"/>
    <n v="5875"/>
    <x v="2"/>
    <x v="0"/>
    <x v="0"/>
    <n v="1403983314"/>
    <n v="1400786514"/>
    <x v="0"/>
    <n v="85"/>
    <x v="1"/>
    <x v="19"/>
    <x v="81"/>
    <n v="69.12"/>
    <x v="7"/>
    <x v="19"/>
  </r>
  <r>
    <n v="1181"/>
    <s v="Gringo Loco Tacos Food Truck"/>
    <x v="1180"/>
    <n v="50000"/>
    <n v="4"/>
    <x v="2"/>
    <x v="0"/>
    <x v="0"/>
    <n v="1425197321"/>
    <n v="1422605321"/>
    <x v="0"/>
    <n v="3"/>
    <x v="1"/>
    <x v="19"/>
    <x v="50"/>
    <n v="1.33"/>
    <x v="7"/>
    <x v="19"/>
  </r>
  <r>
    <n v="1182"/>
    <s v="J &amp; D Rolling Smoke BBQ expansion"/>
    <x v="1181"/>
    <n v="1000"/>
    <n v="42"/>
    <x v="2"/>
    <x v="0"/>
    <x v="0"/>
    <n v="1484239320"/>
    <n v="1482609088"/>
    <x v="0"/>
    <n v="4"/>
    <x v="1"/>
    <x v="19"/>
    <x v="65"/>
    <n v="10.5"/>
    <x v="7"/>
    <x v="19"/>
  </r>
  <r>
    <n v="1183"/>
    <s v="Freshie's Donuts Food Trailer"/>
    <x v="1182"/>
    <n v="2500"/>
    <n v="100"/>
    <x v="2"/>
    <x v="0"/>
    <x v="0"/>
    <n v="1478059140"/>
    <n v="1476391223"/>
    <x v="0"/>
    <n v="3"/>
    <x v="1"/>
    <x v="19"/>
    <x v="65"/>
    <n v="33.33"/>
    <x v="7"/>
    <x v="19"/>
  </r>
  <r>
    <n v="1184"/>
    <s v="2016/2017 Cyclocross Album"/>
    <x v="1183"/>
    <n v="22000"/>
    <n v="23086"/>
    <x v="0"/>
    <x v="1"/>
    <x v="1"/>
    <n v="1486391011"/>
    <n v="1483712611"/>
    <x v="0"/>
    <n v="375"/>
    <x v="0"/>
    <x v="20"/>
    <x v="2"/>
    <n v="61.56"/>
    <x v="8"/>
    <x v="20"/>
  </r>
  <r>
    <n v="1185"/>
    <s v="Katrina  Reflections"/>
    <x v="1184"/>
    <n v="12500"/>
    <n v="13180"/>
    <x v="0"/>
    <x v="0"/>
    <x v="0"/>
    <n v="1433736000"/>
    <n v="1430945149"/>
    <x v="0"/>
    <n v="111"/>
    <x v="0"/>
    <x v="20"/>
    <x v="2"/>
    <n v="118.74"/>
    <x v="8"/>
    <x v="20"/>
  </r>
  <r>
    <n v="1186"/>
    <s v="Children of Zanskar. Happiness is not in things, itâ€™s in us."/>
    <x v="1185"/>
    <n v="7500"/>
    <n v="8005"/>
    <x v="0"/>
    <x v="1"/>
    <x v="1"/>
    <n v="1433198520"/>
    <n v="1430340195"/>
    <x v="0"/>
    <n v="123"/>
    <x v="0"/>
    <x v="20"/>
    <x v="13"/>
    <n v="65.08"/>
    <x v="8"/>
    <x v="20"/>
  </r>
  <r>
    <n v="1187"/>
    <s v="&quot;SUNDANCERS: The Men of Utah&quot;"/>
    <x v="1186"/>
    <n v="8750"/>
    <n v="9111"/>
    <x v="0"/>
    <x v="0"/>
    <x v="0"/>
    <n v="1431885600"/>
    <n v="1429133323"/>
    <x v="0"/>
    <n v="70"/>
    <x v="0"/>
    <x v="20"/>
    <x v="3"/>
    <n v="130.16"/>
    <x v="8"/>
    <x v="20"/>
  </r>
  <r>
    <n v="1188"/>
    <s v="Because Dance."/>
    <x v="1187"/>
    <n v="2000"/>
    <n v="3211"/>
    <x v="0"/>
    <x v="5"/>
    <x v="5"/>
    <n v="1482943740"/>
    <n v="1481129340"/>
    <x v="0"/>
    <n v="85"/>
    <x v="0"/>
    <x v="20"/>
    <x v="164"/>
    <n v="37.78"/>
    <x v="8"/>
    <x v="20"/>
  </r>
  <r>
    <n v="1189"/>
    <s v="Road Ramblers"/>
    <x v="1188"/>
    <n v="9000"/>
    <n v="9700"/>
    <x v="0"/>
    <x v="0"/>
    <x v="0"/>
    <n v="1467242995"/>
    <n v="1465428595"/>
    <x v="0"/>
    <n v="86"/>
    <x v="0"/>
    <x v="20"/>
    <x v="29"/>
    <n v="112.79"/>
    <x v="8"/>
    <x v="20"/>
  </r>
  <r>
    <n v="1190"/>
    <s v="The Reality Of Chronic Illness - The Book"/>
    <x v="1189"/>
    <n v="500"/>
    <n v="675"/>
    <x v="0"/>
    <x v="0"/>
    <x v="0"/>
    <n v="1409500725"/>
    <n v="1406908725"/>
    <x v="0"/>
    <n v="13"/>
    <x v="0"/>
    <x v="20"/>
    <x v="165"/>
    <n v="51.92"/>
    <x v="8"/>
    <x v="20"/>
  </r>
  <r>
    <n v="1191"/>
    <s v="Good Morning Japan"/>
    <x v="1190"/>
    <n v="2700"/>
    <n v="2945"/>
    <x v="0"/>
    <x v="0"/>
    <x v="0"/>
    <n v="1458480560"/>
    <n v="1455892160"/>
    <x v="0"/>
    <n v="33"/>
    <x v="0"/>
    <x v="20"/>
    <x v="15"/>
    <n v="89.24"/>
    <x v="8"/>
    <x v="20"/>
  </r>
  <r>
    <n v="1192"/>
    <s v="Other Worlds - A Make 100 Project"/>
    <x v="1191"/>
    <n v="100"/>
    <n v="290"/>
    <x v="0"/>
    <x v="1"/>
    <x v="1"/>
    <n v="1486814978"/>
    <n v="1484222978"/>
    <x v="0"/>
    <n v="15"/>
    <x v="0"/>
    <x v="20"/>
    <x v="166"/>
    <n v="19.329999999999998"/>
    <x v="8"/>
    <x v="20"/>
  </r>
  <r>
    <n v="1193"/>
    <s v="KAREN  KUEHN - MAVERICK CAMERA - The Photographs &amp; Stories"/>
    <x v="1192"/>
    <n v="21000"/>
    <n v="21831"/>
    <x v="0"/>
    <x v="0"/>
    <x v="0"/>
    <n v="1460223453"/>
    <n v="1455043053"/>
    <x v="0"/>
    <n v="273"/>
    <x v="0"/>
    <x v="20"/>
    <x v="3"/>
    <n v="79.97"/>
    <x v="8"/>
    <x v="20"/>
  </r>
  <r>
    <n v="1194"/>
    <s v="Atlantic Light: The West Coast of Ireland in Photographs"/>
    <x v="1193"/>
    <n v="12500"/>
    <n v="40280"/>
    <x v="0"/>
    <x v="17"/>
    <x v="3"/>
    <n v="1428493379"/>
    <n v="1425901379"/>
    <x v="0"/>
    <n v="714"/>
    <x v="0"/>
    <x v="20"/>
    <x v="167"/>
    <n v="56.41"/>
    <x v="8"/>
    <x v="20"/>
  </r>
  <r>
    <n v="1195"/>
    <s v="CALAMITA/Ã€ project"/>
    <x v="1194"/>
    <n v="10000"/>
    <n v="13500"/>
    <x v="0"/>
    <x v="13"/>
    <x v="3"/>
    <n v="1450602000"/>
    <n v="1445415653"/>
    <x v="0"/>
    <n v="170"/>
    <x v="0"/>
    <x v="20"/>
    <x v="165"/>
    <n v="79.41"/>
    <x v="8"/>
    <x v="20"/>
  </r>
  <r>
    <n v="1196"/>
    <s v="NAKED IBIZA - A Large Scale Photography Book by Dylan Rosser"/>
    <x v="1195"/>
    <n v="14500"/>
    <n v="39137"/>
    <x v="0"/>
    <x v="1"/>
    <x v="1"/>
    <n v="1450467539"/>
    <n v="1447875539"/>
    <x v="0"/>
    <n v="512"/>
    <x v="0"/>
    <x v="20"/>
    <x v="168"/>
    <n v="76.44"/>
    <x v="8"/>
    <x v="20"/>
  </r>
  <r>
    <n v="1197"/>
    <s v="Brewtography Project: Discovering Colorado Breweries"/>
    <x v="1196"/>
    <n v="15000"/>
    <n v="37994"/>
    <x v="0"/>
    <x v="0"/>
    <x v="0"/>
    <n v="1465797540"/>
    <n v="1463155034"/>
    <x v="0"/>
    <n v="314"/>
    <x v="0"/>
    <x v="20"/>
    <x v="169"/>
    <n v="121"/>
    <x v="8"/>
    <x v="20"/>
  </r>
  <r>
    <n v="1198"/>
    <s v="The White Desert: Wildlife &amp; Antarctica photobook"/>
    <x v="1197"/>
    <n v="3500"/>
    <n v="9121"/>
    <x v="0"/>
    <x v="0"/>
    <x v="0"/>
    <n v="1451530800"/>
    <n v="1448463086"/>
    <x v="0"/>
    <n v="167"/>
    <x v="0"/>
    <x v="20"/>
    <x v="170"/>
    <n v="54.62"/>
    <x v="8"/>
    <x v="20"/>
  </r>
  <r>
    <n v="1199"/>
    <s v="The portrait of the forgotten: Syrian refugees in Jordan"/>
    <x v="1198"/>
    <n v="2658"/>
    <n v="2693"/>
    <x v="0"/>
    <x v="1"/>
    <x v="1"/>
    <n v="1436380200"/>
    <n v="1433615400"/>
    <x v="0"/>
    <n v="9"/>
    <x v="0"/>
    <x v="20"/>
    <x v="7"/>
    <n v="299.22000000000003"/>
    <x v="8"/>
    <x v="20"/>
  </r>
  <r>
    <n v="1200"/>
    <s v="Modern Nomads"/>
    <x v="1199"/>
    <n v="4800"/>
    <n v="6029"/>
    <x v="0"/>
    <x v="0"/>
    <x v="0"/>
    <n v="1429183656"/>
    <n v="1427369256"/>
    <x v="0"/>
    <n v="103"/>
    <x v="0"/>
    <x v="20"/>
    <x v="9"/>
    <n v="58.53"/>
    <x v="8"/>
    <x v="20"/>
  </r>
  <r>
    <n v="1201"/>
    <s v="Invisible People of Belarus"/>
    <x v="1200"/>
    <n v="6000"/>
    <n v="6146.27"/>
    <x v="0"/>
    <x v="1"/>
    <x v="1"/>
    <n v="1468593246"/>
    <n v="1466001246"/>
    <x v="0"/>
    <n v="111"/>
    <x v="0"/>
    <x v="20"/>
    <x v="21"/>
    <n v="55.37"/>
    <x v="8"/>
    <x v="20"/>
  </r>
  <r>
    <n v="1202"/>
    <s v="&quot;Angus O'Callaghan. Melbourne.&quot; 1968 - 1971"/>
    <x v="1201"/>
    <n v="25000"/>
    <n v="49811"/>
    <x v="0"/>
    <x v="2"/>
    <x v="2"/>
    <n v="1435388154"/>
    <n v="1432796154"/>
    <x v="0"/>
    <n v="271"/>
    <x v="0"/>
    <x v="20"/>
    <x v="171"/>
    <n v="183.8"/>
    <x v="8"/>
    <x v="20"/>
  </r>
  <r>
    <n v="1203"/>
    <s v="reAPPEARANCES   a limited edition photography book"/>
    <x v="1202"/>
    <n v="16300"/>
    <n v="16700"/>
    <x v="0"/>
    <x v="0"/>
    <x v="0"/>
    <n v="1433083527"/>
    <n v="1430491527"/>
    <x v="0"/>
    <n v="101"/>
    <x v="0"/>
    <x v="20"/>
    <x v="21"/>
    <n v="165.35"/>
    <x v="8"/>
    <x v="20"/>
  </r>
  <r>
    <n v="1204"/>
    <s v="Miles From Los Angeles - A Photo Book of the Western U.S."/>
    <x v="1203"/>
    <n v="13000"/>
    <n v="13383"/>
    <x v="0"/>
    <x v="0"/>
    <x v="0"/>
    <n v="1449205200"/>
    <n v="1445363833"/>
    <x v="0"/>
    <n v="57"/>
    <x v="0"/>
    <x v="20"/>
    <x v="33"/>
    <n v="234.79"/>
    <x v="8"/>
    <x v="20"/>
  </r>
  <r>
    <n v="1205"/>
    <s v="Afro-Iran:Â The Unknown Minority"/>
    <x v="1204"/>
    <n v="13000"/>
    <n v="13112"/>
    <x v="0"/>
    <x v="12"/>
    <x v="3"/>
    <n v="1434197351"/>
    <n v="1431605351"/>
    <x v="0"/>
    <n v="62"/>
    <x v="0"/>
    <x v="20"/>
    <x v="7"/>
    <n v="211.48"/>
    <x v="8"/>
    <x v="20"/>
  </r>
  <r>
    <n v="1206"/>
    <s v="Until I Gush Forth / Limited Edition Zine by Esthaem"/>
    <x v="1205"/>
    <n v="900"/>
    <n v="1035"/>
    <x v="0"/>
    <x v="15"/>
    <x v="3"/>
    <n v="1489238940"/>
    <n v="1486406253"/>
    <x v="0"/>
    <n v="32"/>
    <x v="0"/>
    <x v="20"/>
    <x v="41"/>
    <n v="32.340000000000003"/>
    <x v="8"/>
    <x v="20"/>
  </r>
  <r>
    <n v="1207"/>
    <s v="ITALIANA"/>
    <x v="1206"/>
    <n v="16700"/>
    <n v="17396"/>
    <x v="0"/>
    <x v="13"/>
    <x v="3"/>
    <n v="1459418400"/>
    <n v="1456827573"/>
    <x v="0"/>
    <n v="141"/>
    <x v="0"/>
    <x v="20"/>
    <x v="3"/>
    <n v="123.38"/>
    <x v="8"/>
    <x v="20"/>
  </r>
  <r>
    <n v="1208"/>
    <s v="Into The Great White Sands"/>
    <x v="1207"/>
    <n v="10000"/>
    <n v="15530"/>
    <x v="0"/>
    <x v="0"/>
    <x v="0"/>
    <n v="1458835264"/>
    <n v="1456246864"/>
    <x v="0"/>
    <n v="75"/>
    <x v="0"/>
    <x v="20"/>
    <x v="19"/>
    <n v="207.07"/>
    <x v="8"/>
    <x v="20"/>
  </r>
  <r>
    <n v="1209"/>
    <s v="Israel: An Inspiring Photographic Journey (Photobook)"/>
    <x v="1208"/>
    <n v="6000"/>
    <n v="6360"/>
    <x v="0"/>
    <x v="0"/>
    <x v="0"/>
    <n v="1488053905"/>
    <n v="1485461905"/>
    <x v="0"/>
    <n v="46"/>
    <x v="0"/>
    <x v="20"/>
    <x v="6"/>
    <n v="138.26"/>
    <x v="8"/>
    <x v="20"/>
  </r>
  <r>
    <n v="1210"/>
    <s v="Det Andra GÃ¶teborg"/>
    <x v="1209"/>
    <n v="20000"/>
    <n v="50863"/>
    <x v="0"/>
    <x v="11"/>
    <x v="9"/>
    <n v="1433106000"/>
    <n v="1431124572"/>
    <x v="0"/>
    <n v="103"/>
    <x v="0"/>
    <x v="20"/>
    <x v="172"/>
    <n v="493.82"/>
    <x v="8"/>
    <x v="20"/>
  </r>
  <r>
    <n v="1211"/>
    <s v="500 Views of Japan"/>
    <x v="1210"/>
    <n v="1000"/>
    <n v="1011"/>
    <x v="0"/>
    <x v="5"/>
    <x v="5"/>
    <n v="1465505261"/>
    <n v="1464209261"/>
    <x v="0"/>
    <n v="6"/>
    <x v="0"/>
    <x v="20"/>
    <x v="7"/>
    <n v="168.5"/>
    <x v="8"/>
    <x v="20"/>
  </r>
  <r>
    <n v="1212"/>
    <s v="Faces of Yoga: A Coffee Table Photo Book"/>
    <x v="1211"/>
    <n v="2500"/>
    <n v="3226"/>
    <x v="0"/>
    <x v="0"/>
    <x v="0"/>
    <n v="1448586000"/>
    <n v="1447195695"/>
    <x v="0"/>
    <n v="83"/>
    <x v="0"/>
    <x v="20"/>
    <x v="32"/>
    <n v="38.869999999999997"/>
    <x v="8"/>
    <x v="20"/>
  </r>
  <r>
    <n v="1213"/>
    <s v="Iceland Impressions: photographs by Iwona and Adam Balcy"/>
    <x v="1212"/>
    <n v="6500"/>
    <n v="6645"/>
    <x v="0"/>
    <x v="1"/>
    <x v="1"/>
    <n v="1485886100"/>
    <n v="1482862100"/>
    <x v="0"/>
    <n v="108"/>
    <x v="0"/>
    <x v="20"/>
    <x v="21"/>
    <n v="61.53"/>
    <x v="8"/>
    <x v="20"/>
  </r>
  <r>
    <n v="1214"/>
    <s v="Framed Himalaya: Lachen Valley (Campaign Part - 2)"/>
    <x v="1213"/>
    <n v="2000"/>
    <n v="2636"/>
    <x v="0"/>
    <x v="0"/>
    <x v="0"/>
    <n v="1433880605"/>
    <n v="1428696605"/>
    <x v="0"/>
    <n v="25"/>
    <x v="0"/>
    <x v="20"/>
    <x v="88"/>
    <n v="105.44"/>
    <x v="8"/>
    <x v="20"/>
  </r>
  <r>
    <n v="1215"/>
    <s v="ShootTokyo: The Book"/>
    <x v="1214"/>
    <n v="5000"/>
    <n v="39304.01"/>
    <x v="0"/>
    <x v="0"/>
    <x v="0"/>
    <n v="1401487756"/>
    <n v="1398895756"/>
    <x v="0"/>
    <n v="549"/>
    <x v="0"/>
    <x v="20"/>
    <x v="173"/>
    <n v="71.59"/>
    <x v="8"/>
    <x v="20"/>
  </r>
  <r>
    <n v="1216"/>
    <s v="In Training: a book of Bonsai photographs"/>
    <x v="1215"/>
    <n v="14000"/>
    <n v="20398"/>
    <x v="0"/>
    <x v="0"/>
    <x v="0"/>
    <n v="1443826980"/>
    <n v="1441032457"/>
    <x v="0"/>
    <n v="222"/>
    <x v="0"/>
    <x v="20"/>
    <x v="91"/>
    <n v="91.88"/>
    <x v="8"/>
    <x v="20"/>
  </r>
  <r>
    <n v="1217"/>
    <s v="Either Limits or Contradictions-A Photo Book in three parts"/>
    <x v="1216"/>
    <n v="26500"/>
    <n v="27189"/>
    <x v="0"/>
    <x v="0"/>
    <x v="0"/>
    <n v="1468524340"/>
    <n v="1465932340"/>
    <x v="0"/>
    <n v="183"/>
    <x v="0"/>
    <x v="20"/>
    <x v="33"/>
    <n v="148.57"/>
    <x v="8"/>
    <x v="20"/>
  </r>
  <r>
    <n v="1218"/>
    <s v="The Alaska Range"/>
    <x v="1217"/>
    <n v="9000"/>
    <n v="15505"/>
    <x v="0"/>
    <x v="0"/>
    <x v="0"/>
    <n v="1446346800"/>
    <n v="1443714800"/>
    <x v="0"/>
    <n v="89"/>
    <x v="0"/>
    <x v="20"/>
    <x v="174"/>
    <n v="174.21"/>
    <x v="8"/>
    <x v="20"/>
  </r>
  <r>
    <n v="1219"/>
    <s v="The Box"/>
    <x v="1218"/>
    <n v="16350"/>
    <n v="26024"/>
    <x v="0"/>
    <x v="0"/>
    <x v="0"/>
    <n v="1476961513"/>
    <n v="1474369513"/>
    <x v="0"/>
    <n v="253"/>
    <x v="0"/>
    <x v="20"/>
    <x v="175"/>
    <n v="102.86"/>
    <x v="8"/>
    <x v="20"/>
  </r>
  <r>
    <n v="1220"/>
    <s v="All The People"/>
    <x v="1219"/>
    <n v="15000"/>
    <n v="15565"/>
    <x v="0"/>
    <x v="12"/>
    <x v="3"/>
    <n v="1440515112"/>
    <n v="1437923112"/>
    <x v="0"/>
    <n v="140"/>
    <x v="0"/>
    <x v="20"/>
    <x v="3"/>
    <n v="111.18"/>
    <x v="8"/>
    <x v="20"/>
  </r>
  <r>
    <n v="1221"/>
    <s v="Oh When The Blues - Oldham Athletic Photography Book"/>
    <x v="1220"/>
    <n v="2200"/>
    <n v="2451.0100000000002"/>
    <x v="0"/>
    <x v="1"/>
    <x v="1"/>
    <n v="1480809600"/>
    <n v="1478431488"/>
    <x v="0"/>
    <n v="103"/>
    <x v="0"/>
    <x v="20"/>
    <x v="38"/>
    <n v="23.8"/>
    <x v="8"/>
    <x v="20"/>
  </r>
  <r>
    <n v="1222"/>
    <s v="Project Pilgrim"/>
    <x v="1221"/>
    <n v="4000"/>
    <n v="11215"/>
    <x v="0"/>
    <x v="5"/>
    <x v="5"/>
    <n v="1459483200"/>
    <n v="1456852647"/>
    <x v="0"/>
    <n v="138"/>
    <x v="0"/>
    <x v="20"/>
    <x v="176"/>
    <n v="81.27"/>
    <x v="8"/>
    <x v="20"/>
  </r>
  <r>
    <n v="1223"/>
    <s v="YOSEMITE PEOPLE"/>
    <x v="1222"/>
    <n v="19800"/>
    <n v="22197"/>
    <x v="0"/>
    <x v="0"/>
    <x v="0"/>
    <n v="1478754909"/>
    <n v="1476159309"/>
    <x v="0"/>
    <n v="191"/>
    <x v="0"/>
    <x v="20"/>
    <x v="20"/>
    <n v="116.21"/>
    <x v="8"/>
    <x v="20"/>
  </r>
  <r>
    <n v="1224"/>
    <s v="&quot;I Dreamed Last Night&quot; Album (Canceled)"/>
    <x v="1223"/>
    <n v="15000"/>
    <n v="1060"/>
    <x v="1"/>
    <x v="0"/>
    <x v="0"/>
    <n v="1402060302"/>
    <n v="1396876302"/>
    <x v="0"/>
    <n v="18"/>
    <x v="1"/>
    <x v="21"/>
    <x v="113"/>
    <n v="58.89"/>
    <x v="4"/>
    <x v="21"/>
  </r>
  <r>
    <n v="1225"/>
    <s v="Cesar Chavez's First Music Album (Canceled)"/>
    <x v="1224"/>
    <n v="3000"/>
    <n v="132"/>
    <x v="1"/>
    <x v="0"/>
    <x v="0"/>
    <n v="1382478278"/>
    <n v="1377294278"/>
    <x v="0"/>
    <n v="3"/>
    <x v="1"/>
    <x v="21"/>
    <x v="65"/>
    <n v="44"/>
    <x v="4"/>
    <x v="21"/>
  </r>
  <r>
    <n v="1226"/>
    <s v="Pavlo is Filming  a PBS Concert Special (Canceled)"/>
    <x v="1225"/>
    <n v="50000"/>
    <n v="1937"/>
    <x v="1"/>
    <x v="0"/>
    <x v="0"/>
    <n v="1398042000"/>
    <n v="1395089981"/>
    <x v="0"/>
    <n v="40"/>
    <x v="1"/>
    <x v="21"/>
    <x v="65"/>
    <n v="48.43"/>
    <x v="4"/>
    <x v="21"/>
  </r>
  <r>
    <n v="1227"/>
    <s v="Beast of the Beats VIII Webster Hall, NY (Nov 6-9 2014)"/>
    <x v="1226"/>
    <n v="2000"/>
    <n v="0"/>
    <x v="1"/>
    <x v="0"/>
    <x v="0"/>
    <n v="1407394800"/>
    <n v="1404770616"/>
    <x v="0"/>
    <n v="0"/>
    <x v="1"/>
    <x v="21"/>
    <x v="50"/>
    <n v="0"/>
    <x v="4"/>
    <x v="21"/>
  </r>
  <r>
    <n v="1228"/>
    <s v="World artist Kat Maguire's debut CD entitled &quot;Gypsy&quot;"/>
    <x v="1227"/>
    <n v="5000"/>
    <n v="1465"/>
    <x v="1"/>
    <x v="0"/>
    <x v="0"/>
    <n v="1317231008"/>
    <n v="1312047008"/>
    <x v="0"/>
    <n v="24"/>
    <x v="1"/>
    <x v="21"/>
    <x v="129"/>
    <n v="61.04"/>
    <x v="4"/>
    <x v="21"/>
  </r>
  <r>
    <n v="1229"/>
    <s v="Agni Varsha - opera by Vanraj Bhatia - world premiere"/>
    <x v="1228"/>
    <n v="2750"/>
    <n v="25"/>
    <x v="1"/>
    <x v="0"/>
    <x v="0"/>
    <n v="1334592000"/>
    <n v="1331982127"/>
    <x v="0"/>
    <n v="1"/>
    <x v="1"/>
    <x v="21"/>
    <x v="60"/>
    <n v="25"/>
    <x v="4"/>
    <x v="21"/>
  </r>
  <r>
    <n v="1230"/>
    <s v="A Tribute to DC Talk:  Live Concert &amp; DVD (Canceled)"/>
    <x v="1229"/>
    <n v="500000"/>
    <n v="0"/>
    <x v="1"/>
    <x v="0"/>
    <x v="0"/>
    <n v="1298589630"/>
    <n v="1295997630"/>
    <x v="0"/>
    <n v="0"/>
    <x v="1"/>
    <x v="21"/>
    <x v="50"/>
    <n v="0"/>
    <x v="4"/>
    <x v="21"/>
  </r>
  <r>
    <n v="1231"/>
    <s v="Villapalooza - Little Village Music Festival (Canceled)"/>
    <x v="1230"/>
    <n v="5000"/>
    <n v="0"/>
    <x v="1"/>
    <x v="0"/>
    <x v="0"/>
    <n v="1440723600"/>
    <n v="1436394968"/>
    <x v="0"/>
    <n v="0"/>
    <x v="1"/>
    <x v="21"/>
    <x v="50"/>
    <n v="0"/>
    <x v="4"/>
    <x v="21"/>
  </r>
  <r>
    <n v="1232"/>
    <s v="A very effective CD-Book for the Bilingual Pre-Kinder Class!"/>
    <x v="1231"/>
    <n v="5000"/>
    <n v="40"/>
    <x v="1"/>
    <x v="0"/>
    <x v="0"/>
    <n v="1381090870"/>
    <n v="1377030070"/>
    <x v="0"/>
    <n v="1"/>
    <x v="1"/>
    <x v="21"/>
    <x v="60"/>
    <n v="40"/>
    <x v="4"/>
    <x v="21"/>
  </r>
  <r>
    <n v="1233"/>
    <s v="Shakulute (Shakuhachi mouthpiece for Alto Flute) (Canceled)"/>
    <x v="1232"/>
    <n v="1000"/>
    <n v="116"/>
    <x v="1"/>
    <x v="0"/>
    <x v="0"/>
    <n v="1329864374"/>
    <n v="1328049974"/>
    <x v="0"/>
    <n v="6"/>
    <x v="1"/>
    <x v="21"/>
    <x v="81"/>
    <n v="19.329999999999998"/>
    <x v="4"/>
    <x v="21"/>
  </r>
  <r>
    <n v="1234"/>
    <s v="Lionstar International Tour 2015 (Canceled)"/>
    <x v="1233"/>
    <n v="50000"/>
    <n v="0"/>
    <x v="1"/>
    <x v="1"/>
    <x v="1"/>
    <n v="1422903342"/>
    <n v="1420311342"/>
    <x v="0"/>
    <n v="0"/>
    <x v="1"/>
    <x v="21"/>
    <x v="50"/>
    <n v="0"/>
    <x v="4"/>
    <x v="21"/>
  </r>
  <r>
    <n v="1235"/>
    <s v="Afternoon of Shakuhachi and Koto Music - CD Project"/>
    <x v="1234"/>
    <n v="7534"/>
    <n v="210"/>
    <x v="1"/>
    <x v="0"/>
    <x v="0"/>
    <n v="1387077299"/>
    <n v="1383621299"/>
    <x v="0"/>
    <n v="6"/>
    <x v="1"/>
    <x v="21"/>
    <x v="56"/>
    <n v="35"/>
    <x v="4"/>
    <x v="21"/>
  </r>
  <r>
    <n v="1236"/>
    <s v="&quot;Volando&quot; CD Release (Canceled)"/>
    <x v="1235"/>
    <n v="2500"/>
    <n v="0"/>
    <x v="1"/>
    <x v="0"/>
    <x v="0"/>
    <n v="1343491200"/>
    <n v="1342801164"/>
    <x v="0"/>
    <n v="0"/>
    <x v="1"/>
    <x v="21"/>
    <x v="50"/>
    <n v="0"/>
    <x v="4"/>
    <x v="21"/>
  </r>
  <r>
    <n v="1237"/>
    <s v="John Grover touches the world (Canceled)"/>
    <x v="1236"/>
    <n v="25000"/>
    <n v="0"/>
    <x v="1"/>
    <x v="0"/>
    <x v="0"/>
    <n v="1345790865"/>
    <n v="1344062865"/>
    <x v="0"/>
    <n v="0"/>
    <x v="1"/>
    <x v="21"/>
    <x v="50"/>
    <n v="0"/>
    <x v="4"/>
    <x v="21"/>
  </r>
  <r>
    <n v="1238"/>
    <s v="Life Music-Healing through Song (Canceled)"/>
    <x v="1237"/>
    <n v="1000"/>
    <n v="178"/>
    <x v="1"/>
    <x v="0"/>
    <x v="0"/>
    <n v="1312641536"/>
    <n v="1310049536"/>
    <x v="0"/>
    <n v="3"/>
    <x v="1"/>
    <x v="21"/>
    <x v="82"/>
    <n v="59.33"/>
    <x v="4"/>
    <x v="21"/>
  </r>
  <r>
    <n v="1239"/>
    <s v="Help Calmenco! finance new CD and Tour (Canceled)"/>
    <x v="1238"/>
    <n v="2500"/>
    <n v="0"/>
    <x v="1"/>
    <x v="0"/>
    <x v="0"/>
    <n v="1325804767"/>
    <n v="1323212767"/>
    <x v="0"/>
    <n v="0"/>
    <x v="1"/>
    <x v="21"/>
    <x v="50"/>
    <n v="0"/>
    <x v="4"/>
    <x v="21"/>
  </r>
  <r>
    <n v="1240"/>
    <s v="Message of Peace, Love &amp; Unity (Canceled)"/>
    <x v="1239"/>
    <n v="8000"/>
    <n v="241"/>
    <x v="1"/>
    <x v="0"/>
    <x v="0"/>
    <n v="1373665860"/>
    <n v="1368579457"/>
    <x v="0"/>
    <n v="8"/>
    <x v="1"/>
    <x v="21"/>
    <x v="56"/>
    <n v="30.13"/>
    <x v="4"/>
    <x v="21"/>
  </r>
  <r>
    <n v="1241"/>
    <s v="Create The World's Music Shack for students! (education!)"/>
    <x v="1240"/>
    <n v="5000"/>
    <n v="2537"/>
    <x v="1"/>
    <x v="0"/>
    <x v="0"/>
    <n v="1414994340"/>
    <n v="1413057980"/>
    <x v="0"/>
    <n v="34"/>
    <x v="1"/>
    <x v="21"/>
    <x v="76"/>
    <n v="74.62"/>
    <x v="4"/>
    <x v="21"/>
  </r>
  <r>
    <n v="1242"/>
    <s v="Add your voice to Cellphonia 9/11 (Canceled)"/>
    <x v="1241"/>
    <n v="911"/>
    <n v="5"/>
    <x v="1"/>
    <x v="0"/>
    <x v="0"/>
    <n v="1315747080"/>
    <n v="1314417502"/>
    <x v="0"/>
    <n v="1"/>
    <x v="1"/>
    <x v="21"/>
    <x v="60"/>
    <n v="5"/>
    <x v="4"/>
    <x v="21"/>
  </r>
  <r>
    <n v="1243"/>
    <s v="Letâ€™s Keep the San Jose Mexican Heritage Festival Alive!"/>
    <x v="1242"/>
    <n v="12000"/>
    <n v="1691"/>
    <x v="1"/>
    <x v="0"/>
    <x v="0"/>
    <n v="1310158800"/>
    <n v="1304888771"/>
    <x v="0"/>
    <n v="38"/>
    <x v="1"/>
    <x v="21"/>
    <x v="51"/>
    <n v="44.5"/>
    <x v="4"/>
    <x v="21"/>
  </r>
  <r>
    <n v="1244"/>
    <s v="Theatrum Mundi releasing debut album &quot;Eyes of the Realm.&quot;"/>
    <x v="1243"/>
    <n v="2000"/>
    <n v="2076"/>
    <x v="0"/>
    <x v="0"/>
    <x v="0"/>
    <n v="1366664400"/>
    <n v="1363981723"/>
    <x v="1"/>
    <n v="45"/>
    <x v="0"/>
    <x v="11"/>
    <x v="3"/>
    <n v="46.13"/>
    <x v="4"/>
    <x v="11"/>
  </r>
  <r>
    <n v="1245"/>
    <s v="Help Smokey Folk Create Our First Album &amp; Music Video"/>
    <x v="1244"/>
    <n v="2000"/>
    <n v="2405"/>
    <x v="0"/>
    <x v="0"/>
    <x v="0"/>
    <n v="1402755834"/>
    <n v="1400163834"/>
    <x v="1"/>
    <n v="17"/>
    <x v="0"/>
    <x v="11"/>
    <x v="28"/>
    <n v="141.47"/>
    <x v="4"/>
    <x v="11"/>
  </r>
  <r>
    <n v="1246"/>
    <s v="Candy Warpop &quot;Smilef**ker&quot; Music Video"/>
    <x v="1245"/>
    <n v="2000"/>
    <n v="2340"/>
    <x v="0"/>
    <x v="0"/>
    <x v="0"/>
    <n v="1323136949"/>
    <n v="1319245349"/>
    <x v="1"/>
    <n v="31"/>
    <x v="0"/>
    <x v="11"/>
    <x v="16"/>
    <n v="75.48"/>
    <x v="4"/>
    <x v="11"/>
  </r>
  <r>
    <n v="1247"/>
    <s v="BRAIN DEAD to record debut EP with SLAYER producer!"/>
    <x v="1246"/>
    <n v="3500"/>
    <n v="4275"/>
    <x v="0"/>
    <x v="0"/>
    <x v="0"/>
    <n v="1367823655"/>
    <n v="1365231655"/>
    <x v="1"/>
    <n v="50"/>
    <x v="0"/>
    <x v="11"/>
    <x v="108"/>
    <n v="85.5"/>
    <x v="4"/>
    <x v="11"/>
  </r>
  <r>
    <n v="1248"/>
    <s v="The Vandies // Full length album!"/>
    <x v="1247"/>
    <n v="2500"/>
    <n v="3791"/>
    <x v="0"/>
    <x v="0"/>
    <x v="0"/>
    <n v="1402642740"/>
    <n v="1399563953"/>
    <x v="1"/>
    <n v="59"/>
    <x v="0"/>
    <x v="11"/>
    <x v="143"/>
    <n v="64.25"/>
    <x v="4"/>
    <x v="11"/>
  </r>
  <r>
    <n v="1249"/>
    <s v="Matt Stansberry &amp; The Romance - Debut EP"/>
    <x v="1248"/>
    <n v="5000"/>
    <n v="5222"/>
    <x v="0"/>
    <x v="0"/>
    <x v="0"/>
    <n v="1341683211"/>
    <n v="1339091211"/>
    <x v="1"/>
    <n v="81"/>
    <x v="0"/>
    <x v="11"/>
    <x v="3"/>
    <n v="64.47"/>
    <x v="4"/>
    <x v="11"/>
  </r>
  <r>
    <n v="1250"/>
    <s v="Willy Porter - Human Kindness"/>
    <x v="1249"/>
    <n v="30000"/>
    <n v="60046"/>
    <x v="0"/>
    <x v="0"/>
    <x v="0"/>
    <n v="1410017131"/>
    <n v="1406129131"/>
    <x v="1"/>
    <n v="508"/>
    <x v="0"/>
    <x v="11"/>
    <x v="177"/>
    <n v="118.2"/>
    <x v="4"/>
    <x v="11"/>
  </r>
  <r>
    <n v="1251"/>
    <s v="Jack Oblivian Harlan t Bobo Limes european tour"/>
    <x v="1250"/>
    <n v="6000"/>
    <n v="6108"/>
    <x v="0"/>
    <x v="0"/>
    <x v="0"/>
    <n v="1316979167"/>
    <n v="1311795167"/>
    <x v="1"/>
    <n v="74"/>
    <x v="0"/>
    <x v="11"/>
    <x v="21"/>
    <n v="82.54"/>
    <x v="4"/>
    <x v="11"/>
  </r>
  <r>
    <n v="1252"/>
    <s v="Remaster and Re-release &quot;Reality vs the Optimist&quot; on vinyl."/>
    <x v="1251"/>
    <n v="3500"/>
    <n v="4818"/>
    <x v="0"/>
    <x v="0"/>
    <x v="0"/>
    <n v="1382658169"/>
    <n v="1380238969"/>
    <x v="1"/>
    <n v="141"/>
    <x v="0"/>
    <x v="11"/>
    <x v="178"/>
    <n v="34.17"/>
    <x v="4"/>
    <x v="11"/>
  </r>
  <r>
    <n v="1253"/>
    <s v="Suburban Legends: New Album"/>
    <x v="1252"/>
    <n v="10"/>
    <n v="30383.32"/>
    <x v="0"/>
    <x v="0"/>
    <x v="0"/>
    <n v="1409770107"/>
    <n v="1407178107"/>
    <x v="1"/>
    <n v="711"/>
    <x v="0"/>
    <x v="11"/>
    <x v="179"/>
    <n v="42.73"/>
    <x v="4"/>
    <x v="11"/>
  </r>
  <r>
    <n v="1254"/>
    <s v="Album4"/>
    <x v="1253"/>
    <n v="6700"/>
    <n v="13323"/>
    <x v="0"/>
    <x v="0"/>
    <x v="0"/>
    <n v="1293857940"/>
    <n v="1288968886"/>
    <x v="1"/>
    <n v="141"/>
    <x v="0"/>
    <x v="11"/>
    <x v="171"/>
    <n v="94.49"/>
    <x v="4"/>
    <x v="11"/>
  </r>
  <r>
    <n v="1255"/>
    <s v="The Space Bards Present Their First Album, &quot;Neon Milk&quot;!"/>
    <x v="1254"/>
    <n v="3000"/>
    <n v="6071"/>
    <x v="0"/>
    <x v="0"/>
    <x v="0"/>
    <n v="1385932652"/>
    <n v="1383337052"/>
    <x v="1"/>
    <n v="109"/>
    <x v="0"/>
    <x v="11"/>
    <x v="180"/>
    <n v="55.7"/>
    <x v="4"/>
    <x v="11"/>
  </r>
  <r>
    <n v="1256"/>
    <s v="DylanCarlson Wonders from the House of Albion lp/cd/dvd/book"/>
    <x v="1255"/>
    <n v="30000"/>
    <n v="35389.129999999997"/>
    <x v="0"/>
    <x v="0"/>
    <x v="0"/>
    <n v="1329084231"/>
    <n v="1326492231"/>
    <x v="1"/>
    <n v="361"/>
    <x v="0"/>
    <x v="11"/>
    <x v="90"/>
    <n v="98.03"/>
    <x v="4"/>
    <x v="11"/>
  </r>
  <r>
    <n v="1257"/>
    <s v="Three Lobed Recordings 10th ann 4xLP set (Sonic Youth, SCG+)"/>
    <x v="1256"/>
    <n v="5500"/>
    <n v="16210"/>
    <x v="0"/>
    <x v="0"/>
    <x v="0"/>
    <n v="1301792590"/>
    <n v="1297562590"/>
    <x v="1"/>
    <n v="176"/>
    <x v="0"/>
    <x v="11"/>
    <x v="181"/>
    <n v="92.1"/>
    <x v="4"/>
    <x v="11"/>
  </r>
  <r>
    <n v="1258"/>
    <s v="Mustard Plug New Record!"/>
    <x v="1257"/>
    <n v="12000"/>
    <n v="25577.56"/>
    <x v="0"/>
    <x v="0"/>
    <x v="0"/>
    <n v="1377960012"/>
    <n v="1375368012"/>
    <x v="1"/>
    <n v="670"/>
    <x v="0"/>
    <x v="11"/>
    <x v="182"/>
    <n v="38.18"/>
    <x v="4"/>
    <x v="11"/>
  </r>
  <r>
    <n v="1259"/>
    <s v="Help Falling From One complete their CD!!!"/>
    <x v="1258"/>
    <n v="2500"/>
    <n v="2606"/>
    <x v="0"/>
    <x v="0"/>
    <x v="0"/>
    <n v="1402286340"/>
    <n v="1399504664"/>
    <x v="1"/>
    <n v="96"/>
    <x v="0"/>
    <x v="11"/>
    <x v="3"/>
    <n v="27.15"/>
    <x v="4"/>
    <x v="11"/>
  </r>
  <r>
    <n v="1260"/>
    <s v="Cub Country &quot;Repeat Until Death&quot; master and vinyl production"/>
    <x v="1259"/>
    <n v="3300"/>
    <n v="3751"/>
    <x v="0"/>
    <x v="0"/>
    <x v="0"/>
    <n v="1393445620"/>
    <n v="1390853620"/>
    <x v="1"/>
    <n v="74"/>
    <x v="0"/>
    <x v="11"/>
    <x v="35"/>
    <n v="50.69"/>
    <x v="4"/>
    <x v="11"/>
  </r>
  <r>
    <n v="1261"/>
    <s v="The Puget EP's Vinyl Release"/>
    <x v="1260"/>
    <n v="2000"/>
    <n v="2025"/>
    <x v="0"/>
    <x v="0"/>
    <x v="0"/>
    <n v="1390983227"/>
    <n v="1388391227"/>
    <x v="1"/>
    <n v="52"/>
    <x v="0"/>
    <x v="11"/>
    <x v="7"/>
    <n v="38.94"/>
    <x v="4"/>
    <x v="11"/>
  </r>
  <r>
    <n v="1262"/>
    <s v="WPG Drummer Boy's band &quot;Bold as Lions&quot; Releases debut album!"/>
    <x v="1261"/>
    <n v="6500"/>
    <n v="8152"/>
    <x v="0"/>
    <x v="5"/>
    <x v="5"/>
    <n v="1392574692"/>
    <n v="1389982692"/>
    <x v="1"/>
    <n v="105"/>
    <x v="0"/>
    <x v="11"/>
    <x v="105"/>
    <n v="77.64"/>
    <x v="4"/>
    <x v="11"/>
  </r>
  <r>
    <n v="1263"/>
    <s v="New Tropic Bombs EP ~ &quot;Return to Bomber Bay&quot;"/>
    <x v="1262"/>
    <n v="1500"/>
    <n v="1785"/>
    <x v="0"/>
    <x v="0"/>
    <x v="0"/>
    <n v="1396054800"/>
    <n v="1393034470"/>
    <x v="1"/>
    <n v="41"/>
    <x v="0"/>
    <x v="11"/>
    <x v="17"/>
    <n v="43.54"/>
    <x v="4"/>
    <x v="11"/>
  </r>
  <r>
    <n v="1264"/>
    <s v="Bear. is recording their first ep!"/>
    <x v="1263"/>
    <n v="650"/>
    <n v="1082"/>
    <x v="0"/>
    <x v="0"/>
    <x v="0"/>
    <n v="1383062083"/>
    <n v="1380556483"/>
    <x v="1"/>
    <n v="34"/>
    <x v="0"/>
    <x v="11"/>
    <x v="183"/>
    <n v="31.82"/>
    <x v="4"/>
    <x v="11"/>
  </r>
  <r>
    <n v="1265"/>
    <s v="The Five One [NEW ALBUM] RED BLUE GREEN GOLD"/>
    <x v="1264"/>
    <n v="3500"/>
    <n v="4170.17"/>
    <x v="0"/>
    <x v="0"/>
    <x v="0"/>
    <n v="1291131815"/>
    <n v="1287071015"/>
    <x v="1"/>
    <n v="66"/>
    <x v="0"/>
    <x v="11"/>
    <x v="17"/>
    <n v="63.18"/>
    <x v="4"/>
    <x v="11"/>
  </r>
  <r>
    <n v="1266"/>
    <s v="Sensory Station's First EP"/>
    <x v="1265"/>
    <n v="9500"/>
    <n v="9545"/>
    <x v="0"/>
    <x v="0"/>
    <x v="0"/>
    <n v="1389474145"/>
    <n v="1386882145"/>
    <x v="1"/>
    <n v="50"/>
    <x v="0"/>
    <x v="11"/>
    <x v="8"/>
    <n v="190.9"/>
    <x v="4"/>
    <x v="11"/>
  </r>
  <r>
    <n v="1267"/>
    <s v="Fountains of Wayne guitarist Jody Porter - New solo LP"/>
    <x v="1266"/>
    <n v="22000"/>
    <n v="22396"/>
    <x v="0"/>
    <x v="0"/>
    <x v="0"/>
    <n v="1374674558"/>
    <n v="1372082558"/>
    <x v="1"/>
    <n v="159"/>
    <x v="0"/>
    <x v="11"/>
    <x v="21"/>
    <n v="140.86000000000001"/>
    <x v="4"/>
    <x v="11"/>
  </r>
  <r>
    <n v="1268"/>
    <s v="Full Devil Jacket 2nd Album Release"/>
    <x v="1267"/>
    <n v="12000"/>
    <n v="14000"/>
    <x v="0"/>
    <x v="0"/>
    <x v="0"/>
    <n v="1379708247"/>
    <n v="1377116247"/>
    <x v="1"/>
    <n v="182"/>
    <x v="0"/>
    <x v="11"/>
    <x v="16"/>
    <n v="76.92"/>
    <x v="4"/>
    <x v="11"/>
  </r>
  <r>
    <n v="1269"/>
    <s v="Heterotopia: a New Rock Opera &amp; Double Album from Schooltree"/>
    <x v="1268"/>
    <n v="18800"/>
    <n v="20426"/>
    <x v="0"/>
    <x v="0"/>
    <x v="0"/>
    <n v="1460764800"/>
    <n v="1458157512"/>
    <x v="1"/>
    <n v="206"/>
    <x v="0"/>
    <x v="11"/>
    <x v="15"/>
    <n v="99.16"/>
    <x v="4"/>
    <x v="11"/>
  </r>
  <r>
    <n v="1270"/>
    <s v="Resolution15 records their next album, Svaha"/>
    <x v="1269"/>
    <n v="10000"/>
    <n v="11472"/>
    <x v="0"/>
    <x v="0"/>
    <x v="0"/>
    <n v="1332704042"/>
    <n v="1327523642"/>
    <x v="1"/>
    <n v="169"/>
    <x v="0"/>
    <x v="11"/>
    <x v="41"/>
    <n v="67.88"/>
    <x v="4"/>
    <x v="11"/>
  </r>
  <r>
    <n v="1271"/>
    <s v="Flav Martin's 30-Year Overnight Success Project"/>
    <x v="1270"/>
    <n v="7500"/>
    <n v="7635"/>
    <x v="0"/>
    <x v="0"/>
    <x v="0"/>
    <n v="1384363459"/>
    <n v="1381767859"/>
    <x v="1"/>
    <n v="31"/>
    <x v="0"/>
    <x v="11"/>
    <x v="21"/>
    <n v="246.29"/>
    <x v="4"/>
    <x v="11"/>
  </r>
  <r>
    <n v="1272"/>
    <s v="N&amp;V MAKE AN ALBUM"/>
    <x v="1271"/>
    <n v="5000"/>
    <n v="5300"/>
    <x v="0"/>
    <x v="0"/>
    <x v="0"/>
    <n v="1276574400"/>
    <n v="1270576379"/>
    <x v="1"/>
    <n v="28"/>
    <x v="0"/>
    <x v="11"/>
    <x v="6"/>
    <n v="189.29"/>
    <x v="4"/>
    <x v="11"/>
  </r>
  <r>
    <n v="1273"/>
    <s v="Run Coyote &quot;Youth Haunts&quot; - Vinyl LP and CD"/>
    <x v="1272"/>
    <n v="4000"/>
    <n v="4140"/>
    <x v="0"/>
    <x v="5"/>
    <x v="5"/>
    <n v="1409506291"/>
    <n v="1406914291"/>
    <x v="1"/>
    <n v="54"/>
    <x v="0"/>
    <x v="11"/>
    <x v="3"/>
    <n v="76.67"/>
    <x v="4"/>
    <x v="11"/>
  </r>
  <r>
    <n v="1274"/>
    <s v="Assembly of Dust - &quot;Sun Shot&quot;"/>
    <x v="1273"/>
    <n v="25000"/>
    <n v="38743.839999999997"/>
    <x v="0"/>
    <x v="0"/>
    <x v="0"/>
    <n v="1346344425"/>
    <n v="1343320425"/>
    <x v="1"/>
    <n v="467"/>
    <x v="0"/>
    <x v="11"/>
    <x v="19"/>
    <n v="82.96"/>
    <x v="4"/>
    <x v="11"/>
  </r>
  <r>
    <n v="1275"/>
    <s v="BLOODGOOD's 1st Studio Album in 22 Years!"/>
    <x v="1274"/>
    <n v="15000"/>
    <n v="24321.1"/>
    <x v="0"/>
    <x v="0"/>
    <x v="0"/>
    <n v="1375908587"/>
    <n v="1372884587"/>
    <x v="1"/>
    <n v="389"/>
    <x v="0"/>
    <x v="11"/>
    <x v="184"/>
    <n v="62.52"/>
    <x v="4"/>
    <x v="11"/>
  </r>
  <r>
    <n v="1276"/>
    <s v="MR. DREAM GOES TO JAIL"/>
    <x v="1275"/>
    <n v="3000"/>
    <n v="3132.63"/>
    <x v="0"/>
    <x v="0"/>
    <x v="0"/>
    <n v="1251777600"/>
    <n v="1247504047"/>
    <x v="1"/>
    <n v="68"/>
    <x v="0"/>
    <x v="11"/>
    <x v="3"/>
    <n v="46.07"/>
    <x v="4"/>
    <x v="11"/>
  </r>
  <r>
    <n v="1277"/>
    <s v="HELP NATE HENRY MAKE AN ALBUM"/>
    <x v="1276"/>
    <n v="15000"/>
    <n v="15918.65"/>
    <x v="0"/>
    <x v="0"/>
    <x v="0"/>
    <n v="1346765347"/>
    <n v="1343741347"/>
    <x v="1"/>
    <n v="413"/>
    <x v="0"/>
    <x v="11"/>
    <x v="6"/>
    <n v="38.54"/>
    <x v="4"/>
    <x v="11"/>
  </r>
  <r>
    <n v="1278"/>
    <s v="Jay Gonzalez presents &quot;The Bitter Suite&quot;"/>
    <x v="1277"/>
    <n v="6500"/>
    <n v="10071"/>
    <x v="0"/>
    <x v="0"/>
    <x v="0"/>
    <n v="1403661600"/>
    <n v="1401196766"/>
    <x v="1"/>
    <n v="190"/>
    <x v="0"/>
    <x v="11"/>
    <x v="19"/>
    <n v="53.01"/>
    <x v="4"/>
    <x v="11"/>
  </r>
  <r>
    <n v="1279"/>
    <s v="Making the Next Traveling Suitcase Album"/>
    <x v="1278"/>
    <n v="12516"/>
    <n v="13864.17"/>
    <x v="0"/>
    <x v="0"/>
    <x v="0"/>
    <n v="1395624170"/>
    <n v="1392171770"/>
    <x v="1"/>
    <n v="189"/>
    <x v="0"/>
    <x v="11"/>
    <x v="38"/>
    <n v="73.36"/>
    <x v="4"/>
    <x v="11"/>
  </r>
  <r>
    <n v="1280"/>
    <s v="Nothing More's New Album"/>
    <x v="1279"/>
    <n v="15000"/>
    <n v="16636.78"/>
    <x v="0"/>
    <x v="0"/>
    <x v="0"/>
    <n v="1299003054"/>
    <n v="1291227054"/>
    <x v="1"/>
    <n v="130"/>
    <x v="0"/>
    <x v="11"/>
    <x v="38"/>
    <n v="127.98"/>
    <x v="4"/>
    <x v="11"/>
  </r>
  <r>
    <n v="1281"/>
    <s v="&quot;Laser Beretta&quot;"/>
    <x v="1280"/>
    <n v="7000"/>
    <n v="7750"/>
    <x v="0"/>
    <x v="0"/>
    <x v="0"/>
    <n v="1375033836"/>
    <n v="1373305836"/>
    <x v="1"/>
    <n v="74"/>
    <x v="0"/>
    <x v="11"/>
    <x v="38"/>
    <n v="104.73"/>
    <x v="4"/>
    <x v="11"/>
  </r>
  <r>
    <n v="1282"/>
    <s v="Natalie York presents: &quot;PROMISES&quot;"/>
    <x v="1281"/>
    <n v="15000"/>
    <n v="18542"/>
    <x v="0"/>
    <x v="0"/>
    <x v="0"/>
    <n v="1386565140"/>
    <n v="1383909855"/>
    <x v="1"/>
    <n v="274"/>
    <x v="0"/>
    <x v="11"/>
    <x v="39"/>
    <n v="67.67"/>
    <x v="4"/>
    <x v="11"/>
  </r>
  <r>
    <n v="1283"/>
    <s v="Sketching In Stereo 3rd Album!"/>
    <x v="1282"/>
    <n v="1000"/>
    <n v="2110.5"/>
    <x v="0"/>
    <x v="0"/>
    <x v="0"/>
    <n v="1362974400"/>
    <n v="1360948389"/>
    <x v="1"/>
    <n v="22"/>
    <x v="0"/>
    <x v="11"/>
    <x v="185"/>
    <n v="95.93"/>
    <x v="4"/>
    <x v="11"/>
  </r>
  <r>
    <n v="1284"/>
    <s v="Free Jujube Brown NYC Performance"/>
    <x v="1283"/>
    <n v="2000"/>
    <n v="2020"/>
    <x v="0"/>
    <x v="0"/>
    <x v="0"/>
    <n v="1483203540"/>
    <n v="1481175482"/>
    <x v="0"/>
    <n v="31"/>
    <x v="0"/>
    <x v="6"/>
    <x v="7"/>
    <n v="65.16"/>
    <x v="1"/>
    <x v="6"/>
  </r>
  <r>
    <n v="1285"/>
    <s v="We just keep going"/>
    <x v="1284"/>
    <n v="2000"/>
    <n v="2033"/>
    <x v="0"/>
    <x v="1"/>
    <x v="1"/>
    <n v="1434808775"/>
    <n v="1433512775"/>
    <x v="0"/>
    <n v="63"/>
    <x v="0"/>
    <x v="6"/>
    <x v="21"/>
    <n v="32.270000000000003"/>
    <x v="1"/>
    <x v="6"/>
  </r>
  <r>
    <n v="1286"/>
    <s v="The Diary of a Nobody"/>
    <x v="1285"/>
    <n v="1500"/>
    <n v="1625"/>
    <x v="0"/>
    <x v="1"/>
    <x v="1"/>
    <n v="1424181600"/>
    <n v="1423041227"/>
    <x v="0"/>
    <n v="20"/>
    <x v="0"/>
    <x v="6"/>
    <x v="29"/>
    <n v="81.25"/>
    <x v="1"/>
    <x v="6"/>
  </r>
  <r>
    <n v="1287"/>
    <s v="Sweeney Todd: The Panto at the Edinburgh Fringe!"/>
    <x v="1286"/>
    <n v="250"/>
    <n v="605"/>
    <x v="0"/>
    <x v="1"/>
    <x v="1"/>
    <n v="1434120856"/>
    <n v="1428936856"/>
    <x v="0"/>
    <n v="25"/>
    <x v="0"/>
    <x v="6"/>
    <x v="186"/>
    <n v="24.2"/>
    <x v="1"/>
    <x v="6"/>
  </r>
  <r>
    <n v="1288"/>
    <s v="&quot;The Rounds&quot; by Justin Moriarty, presented by EggSalad"/>
    <x v="1287"/>
    <n v="4000"/>
    <n v="4018"/>
    <x v="0"/>
    <x v="0"/>
    <x v="0"/>
    <n v="1470801600"/>
    <n v="1468122163"/>
    <x v="0"/>
    <n v="61"/>
    <x v="0"/>
    <x v="6"/>
    <x v="8"/>
    <n v="65.87"/>
    <x v="1"/>
    <x v="6"/>
  </r>
  <r>
    <n v="1289"/>
    <s v="No Brains for Dinner"/>
    <x v="1288"/>
    <n v="1500"/>
    <n v="1876"/>
    <x v="0"/>
    <x v="0"/>
    <x v="0"/>
    <n v="1483499645"/>
    <n v="1480907645"/>
    <x v="0"/>
    <n v="52"/>
    <x v="0"/>
    <x v="6"/>
    <x v="105"/>
    <n v="36.08"/>
    <x v="1"/>
    <x v="6"/>
  </r>
  <r>
    <n v="1290"/>
    <s v="I Died... I Came Back, ... Whatever"/>
    <x v="1289"/>
    <n v="3500"/>
    <n v="3800"/>
    <x v="0"/>
    <x v="0"/>
    <x v="0"/>
    <n v="1429772340"/>
    <n v="1427121931"/>
    <x v="0"/>
    <n v="86"/>
    <x v="0"/>
    <x v="6"/>
    <x v="15"/>
    <n v="44.19"/>
    <x v="1"/>
    <x v="6"/>
  </r>
  <r>
    <n v="1291"/>
    <s v="Enso Theatre Ensemble's &quot;Pride &amp; Prejudice&quot;"/>
    <x v="1290"/>
    <n v="3000"/>
    <n v="4371"/>
    <x v="0"/>
    <x v="0"/>
    <x v="0"/>
    <n v="1428390000"/>
    <n v="1425224391"/>
    <x v="0"/>
    <n v="42"/>
    <x v="0"/>
    <x v="6"/>
    <x v="91"/>
    <n v="104.07"/>
    <x v="1"/>
    <x v="6"/>
  </r>
  <r>
    <n v="1292"/>
    <s v="Season Scandinavia"/>
    <x v="1291"/>
    <n v="1700"/>
    <n v="1870"/>
    <x v="0"/>
    <x v="1"/>
    <x v="1"/>
    <n v="1444172340"/>
    <n v="1441822828"/>
    <x v="0"/>
    <n v="52"/>
    <x v="0"/>
    <x v="6"/>
    <x v="5"/>
    <n v="35.96"/>
    <x v="1"/>
    <x v="6"/>
  </r>
  <r>
    <n v="1293"/>
    <s v="WORSE THAN TIGERS"/>
    <x v="1292"/>
    <n v="15000"/>
    <n v="15335"/>
    <x v="0"/>
    <x v="0"/>
    <x v="0"/>
    <n v="1447523371"/>
    <n v="1444927771"/>
    <x v="0"/>
    <n v="120"/>
    <x v="0"/>
    <x v="6"/>
    <x v="21"/>
    <n v="127.79"/>
    <x v="1"/>
    <x v="6"/>
  </r>
  <r>
    <n v="1294"/>
    <s v="HELMER'S LOO"/>
    <x v="1293"/>
    <n v="500"/>
    <n v="610"/>
    <x v="0"/>
    <x v="1"/>
    <x v="1"/>
    <n v="1445252400"/>
    <n v="1443696797"/>
    <x v="0"/>
    <n v="22"/>
    <x v="0"/>
    <x v="6"/>
    <x v="108"/>
    <n v="27.73"/>
    <x v="1"/>
    <x v="6"/>
  </r>
  <r>
    <n v="1295"/>
    <s v="Misfits of London: The Gin Chronicles"/>
    <x v="1294"/>
    <n v="2500"/>
    <n v="2549"/>
    <x v="0"/>
    <x v="1"/>
    <x v="1"/>
    <n v="1438189200"/>
    <n v="1435585497"/>
    <x v="0"/>
    <n v="64"/>
    <x v="0"/>
    <x v="6"/>
    <x v="21"/>
    <n v="39.83"/>
    <x v="1"/>
    <x v="6"/>
  </r>
  <r>
    <n v="1296"/>
    <s v="Quirky Bird Theatre's Young Actors on Tour"/>
    <x v="1295"/>
    <n v="850"/>
    <n v="1200"/>
    <x v="0"/>
    <x v="1"/>
    <x v="1"/>
    <n v="1457914373"/>
    <n v="1456189973"/>
    <x v="0"/>
    <n v="23"/>
    <x v="0"/>
    <x v="6"/>
    <x v="48"/>
    <n v="52.17"/>
    <x v="1"/>
    <x v="6"/>
  </r>
  <r>
    <n v="1297"/>
    <s v="The One Man Traveling Tennessee Williams Festival"/>
    <x v="1296"/>
    <n v="20000"/>
    <n v="21905"/>
    <x v="0"/>
    <x v="0"/>
    <x v="0"/>
    <n v="1462125358"/>
    <n v="1459533358"/>
    <x v="0"/>
    <n v="238"/>
    <x v="0"/>
    <x v="6"/>
    <x v="5"/>
    <n v="92.04"/>
    <x v="1"/>
    <x v="6"/>
  </r>
  <r>
    <n v="1298"/>
    <s v="Dinosaur Dreams"/>
    <x v="1297"/>
    <n v="2000"/>
    <n v="2093"/>
    <x v="0"/>
    <x v="1"/>
    <x v="1"/>
    <n v="1461860432"/>
    <n v="1459268432"/>
    <x v="0"/>
    <n v="33"/>
    <x v="0"/>
    <x v="6"/>
    <x v="2"/>
    <n v="63.42"/>
    <x v="1"/>
    <x v="6"/>
  </r>
  <r>
    <n v="1299"/>
    <s v="The (out)Siders Project"/>
    <x v="1298"/>
    <n v="3500"/>
    <n v="4340"/>
    <x v="0"/>
    <x v="0"/>
    <x v="0"/>
    <n v="1436902359"/>
    <n v="1434310359"/>
    <x v="0"/>
    <n v="32"/>
    <x v="0"/>
    <x v="6"/>
    <x v="39"/>
    <n v="135.63"/>
    <x v="1"/>
    <x v="6"/>
  </r>
  <r>
    <n v="1300"/>
    <s v="Before The Lights Go Up"/>
    <x v="1299"/>
    <n v="3000"/>
    <n v="4050"/>
    <x v="0"/>
    <x v="0"/>
    <x v="0"/>
    <n v="1464807420"/>
    <n v="1461427938"/>
    <x v="0"/>
    <n v="24"/>
    <x v="0"/>
    <x v="6"/>
    <x v="165"/>
    <n v="168.75"/>
    <x v="1"/>
    <x v="6"/>
  </r>
  <r>
    <n v="1301"/>
    <s v="the dreamer examines his pillow"/>
    <x v="1300"/>
    <n v="2000"/>
    <n v="2055"/>
    <x v="0"/>
    <x v="0"/>
    <x v="0"/>
    <n v="1437447600"/>
    <n v="1436551178"/>
    <x v="0"/>
    <n v="29"/>
    <x v="0"/>
    <x v="6"/>
    <x v="33"/>
    <n v="70.86"/>
    <x v="1"/>
    <x v="6"/>
  </r>
  <r>
    <n v="1302"/>
    <s v="Help bring Boys of a Certain Age back to NYC!"/>
    <x v="1301"/>
    <n v="2500"/>
    <n v="2500"/>
    <x v="0"/>
    <x v="0"/>
    <x v="0"/>
    <n v="1480559011"/>
    <n v="1477963411"/>
    <x v="0"/>
    <n v="50"/>
    <x v="0"/>
    <x v="6"/>
    <x v="8"/>
    <n v="50"/>
    <x v="1"/>
    <x v="6"/>
  </r>
  <r>
    <n v="1303"/>
    <s v="Forward Arena Theatre Company: Summer Season"/>
    <x v="1302"/>
    <n v="3500"/>
    <n v="4559.13"/>
    <x v="0"/>
    <x v="1"/>
    <x v="1"/>
    <n v="1469962800"/>
    <n v="1468578920"/>
    <x v="0"/>
    <n v="108"/>
    <x v="0"/>
    <x v="6"/>
    <x v="22"/>
    <n v="42.21"/>
    <x v="1"/>
    <x v="6"/>
  </r>
  <r>
    <n v="1304"/>
    <s v="HEAT-O â€“ Wearable Modular Heating System (Canceled)"/>
    <x v="1303"/>
    <n v="40000"/>
    <n v="15851"/>
    <x v="1"/>
    <x v="1"/>
    <x v="1"/>
    <n v="1489376405"/>
    <n v="1484196005"/>
    <x v="0"/>
    <n v="104"/>
    <x v="1"/>
    <x v="8"/>
    <x v="67"/>
    <n v="152.41"/>
    <x v="2"/>
    <x v="8"/>
  </r>
  <r>
    <n v="1305"/>
    <s v="Instantly Call for Help with Wearable SOS Ring - Mangos Ring"/>
    <x v="1304"/>
    <n v="30000"/>
    <n v="7793"/>
    <x v="1"/>
    <x v="0"/>
    <x v="0"/>
    <n v="1469122200"/>
    <n v="1466611108"/>
    <x v="0"/>
    <n v="86"/>
    <x v="1"/>
    <x v="8"/>
    <x v="73"/>
    <n v="90.62"/>
    <x v="2"/>
    <x v="8"/>
  </r>
  <r>
    <n v="1306"/>
    <s v="BUHEL Sunglasses &amp; headphones with bone conduction &amp; more"/>
    <x v="1305"/>
    <n v="110000"/>
    <n v="71771"/>
    <x v="1"/>
    <x v="0"/>
    <x v="0"/>
    <n v="1417690734"/>
    <n v="1415098734"/>
    <x v="0"/>
    <n v="356"/>
    <x v="1"/>
    <x v="8"/>
    <x v="187"/>
    <n v="201.6"/>
    <x v="2"/>
    <x v="8"/>
  </r>
  <r>
    <n v="1307"/>
    <s v="VR Card - Customized Virtual Reality Viewer (Canceled)"/>
    <x v="1306"/>
    <n v="50000"/>
    <n v="5757"/>
    <x v="1"/>
    <x v="0"/>
    <x v="0"/>
    <n v="1455710679"/>
    <n v="1453118679"/>
    <x v="0"/>
    <n v="45"/>
    <x v="1"/>
    <x v="8"/>
    <x v="81"/>
    <n v="127.93"/>
    <x v="2"/>
    <x v="8"/>
  </r>
  <r>
    <n v="1308"/>
    <s v="Boost Band: Wristband Phone Charger (Canceled)"/>
    <x v="1307"/>
    <n v="10000"/>
    <n v="1136"/>
    <x v="1"/>
    <x v="0"/>
    <x v="0"/>
    <n v="1475937812"/>
    <n v="1472481812"/>
    <x v="0"/>
    <n v="38"/>
    <x v="1"/>
    <x v="8"/>
    <x v="57"/>
    <n v="29.89"/>
    <x v="2"/>
    <x v="8"/>
  </r>
  <r>
    <n v="1309"/>
    <s v="CORE : Roam (Canceled)"/>
    <x v="1308"/>
    <n v="11500"/>
    <n v="12879"/>
    <x v="1"/>
    <x v="0"/>
    <x v="0"/>
    <n v="1444943468"/>
    <n v="1441919468"/>
    <x v="0"/>
    <n v="35"/>
    <x v="1"/>
    <x v="8"/>
    <x v="20"/>
    <n v="367.97"/>
    <x v="2"/>
    <x v="8"/>
  </r>
  <r>
    <n v="1310"/>
    <s v="k5-jkt.by kiger (Canceled)"/>
    <x v="1309"/>
    <n v="20000"/>
    <n v="3100"/>
    <x v="1"/>
    <x v="0"/>
    <x v="0"/>
    <n v="1471622450"/>
    <n v="1467734450"/>
    <x v="0"/>
    <n v="24"/>
    <x v="1"/>
    <x v="8"/>
    <x v="63"/>
    <n v="129.16999999999999"/>
    <x v="2"/>
    <x v="8"/>
  </r>
  <r>
    <n v="1311"/>
    <s v="Aladdin Lucid Dreaming Stimulator (Canceled)"/>
    <x v="1310"/>
    <n v="250000"/>
    <n v="80070"/>
    <x v="1"/>
    <x v="0"/>
    <x v="0"/>
    <n v="1480536919"/>
    <n v="1477509319"/>
    <x v="0"/>
    <n v="100"/>
    <x v="1"/>
    <x v="8"/>
    <x v="188"/>
    <n v="800.7"/>
    <x v="2"/>
    <x v="8"/>
  </r>
  <r>
    <n v="1312"/>
    <s v="GoSolo Hat for GoPro (Canceled)"/>
    <x v="1311"/>
    <n v="4600"/>
    <n v="28"/>
    <x v="1"/>
    <x v="0"/>
    <x v="0"/>
    <n v="1429375922"/>
    <n v="1426783922"/>
    <x v="0"/>
    <n v="1"/>
    <x v="1"/>
    <x v="8"/>
    <x v="60"/>
    <n v="28"/>
    <x v="2"/>
    <x v="8"/>
  </r>
  <r>
    <n v="1313"/>
    <s v="Serenity: The World's First Intelligent Bag Guardian."/>
    <x v="1312"/>
    <n v="40000"/>
    <n v="12446"/>
    <x v="1"/>
    <x v="0"/>
    <x v="0"/>
    <n v="1457024514"/>
    <n v="1454432514"/>
    <x v="0"/>
    <n v="122"/>
    <x v="1"/>
    <x v="8"/>
    <x v="134"/>
    <n v="102.02"/>
    <x v="2"/>
    <x v="8"/>
  </r>
  <r>
    <n v="1314"/>
    <s v="CulBox - Open Source Smart Watch for Arduino (Canceled)"/>
    <x v="664"/>
    <n v="180000"/>
    <n v="2028"/>
    <x v="1"/>
    <x v="0"/>
    <x v="0"/>
    <n v="1477065860"/>
    <n v="1471881860"/>
    <x v="0"/>
    <n v="11"/>
    <x v="1"/>
    <x v="8"/>
    <x v="60"/>
    <n v="184.36"/>
    <x v="2"/>
    <x v="8"/>
  </r>
  <r>
    <n v="1315"/>
    <s v="World's First Amphibious Heart Rate &amp; Fitness Wearable"/>
    <x v="1313"/>
    <n v="100000"/>
    <n v="40404"/>
    <x v="1"/>
    <x v="0"/>
    <x v="0"/>
    <n v="1446771600"/>
    <n v="1443700648"/>
    <x v="0"/>
    <n v="248"/>
    <x v="1"/>
    <x v="8"/>
    <x v="67"/>
    <n v="162.91999999999999"/>
    <x v="2"/>
    <x v="8"/>
  </r>
  <r>
    <n v="1316"/>
    <s v="Future Belt (Canceled)"/>
    <x v="1314"/>
    <n v="75000"/>
    <n v="1"/>
    <x v="1"/>
    <x v="0"/>
    <x v="0"/>
    <n v="1456700709"/>
    <n v="1453676709"/>
    <x v="0"/>
    <n v="1"/>
    <x v="1"/>
    <x v="8"/>
    <x v="50"/>
    <n v="1"/>
    <x v="2"/>
    <x v="8"/>
  </r>
  <r>
    <n v="1317"/>
    <s v="Lorem ipsum dolor sit amet, consectetuer adipiscing elit. Ae"/>
    <x v="1315"/>
    <n v="200000"/>
    <n v="11467"/>
    <x v="1"/>
    <x v="8"/>
    <x v="7"/>
    <n v="1469109600"/>
    <n v="1464586746"/>
    <x v="0"/>
    <n v="19"/>
    <x v="1"/>
    <x v="8"/>
    <x v="52"/>
    <n v="603.53"/>
    <x v="2"/>
    <x v="8"/>
  </r>
  <r>
    <n v="1318"/>
    <s v="Lucky Tag: A Smart Dog Wearable That Cares (Canceled)"/>
    <x v="1316"/>
    <n v="40000"/>
    <n v="6130"/>
    <x v="1"/>
    <x v="0"/>
    <x v="0"/>
    <n v="1420938172"/>
    <n v="1418346172"/>
    <x v="0"/>
    <n v="135"/>
    <x v="1"/>
    <x v="8"/>
    <x v="77"/>
    <n v="45.41"/>
    <x v="2"/>
    <x v="8"/>
  </r>
  <r>
    <n v="1319"/>
    <s v="Pixel Shades by R A V E Z (Canceled)"/>
    <x v="1317"/>
    <n v="5800"/>
    <n v="876"/>
    <x v="1"/>
    <x v="1"/>
    <x v="1"/>
    <n v="1405094400"/>
    <n v="1403810965"/>
    <x v="0"/>
    <n v="9"/>
    <x v="1"/>
    <x v="8"/>
    <x v="77"/>
    <n v="97.33"/>
    <x v="2"/>
    <x v="8"/>
  </r>
  <r>
    <n v="1320"/>
    <s v="A wearable for elderly that detects falls and sends alerts (Canceled)"/>
    <x v="1318"/>
    <n v="100000"/>
    <n v="503"/>
    <x v="1"/>
    <x v="9"/>
    <x v="3"/>
    <n v="1483138800"/>
    <n v="1480610046"/>
    <x v="0"/>
    <n v="3"/>
    <x v="1"/>
    <x v="8"/>
    <x v="60"/>
    <n v="167.67"/>
    <x v="2"/>
    <x v="8"/>
  </r>
  <r>
    <n v="1321"/>
    <s v="Fashion Forward Headphones &amp; Membership Platform (Canceled)"/>
    <x v="1319"/>
    <n v="462000"/>
    <n v="6019"/>
    <x v="1"/>
    <x v="11"/>
    <x v="9"/>
    <n v="1482515937"/>
    <n v="1479923937"/>
    <x v="0"/>
    <n v="7"/>
    <x v="1"/>
    <x v="8"/>
    <x v="60"/>
    <n v="859.86"/>
    <x v="2"/>
    <x v="8"/>
  </r>
  <r>
    <n v="1322"/>
    <s v="Invisible Reins - Let your children roam free (Canceled)"/>
    <x v="1320"/>
    <n v="35000"/>
    <n v="106"/>
    <x v="1"/>
    <x v="1"/>
    <x v="1"/>
    <n v="1432223125"/>
    <n v="1429631125"/>
    <x v="0"/>
    <n v="4"/>
    <x v="1"/>
    <x v="8"/>
    <x v="50"/>
    <n v="26.5"/>
    <x v="2"/>
    <x v="8"/>
  </r>
  <r>
    <n v="1323"/>
    <s v="PIGGYBACK Earbuds Designed for Sharing! (Canceled)"/>
    <x v="1321"/>
    <n v="15000"/>
    <n v="1332"/>
    <x v="1"/>
    <x v="0"/>
    <x v="0"/>
    <n v="1461653700"/>
    <n v="1458665146"/>
    <x v="0"/>
    <n v="44"/>
    <x v="1"/>
    <x v="8"/>
    <x v="114"/>
    <n v="30.27"/>
    <x v="2"/>
    <x v="8"/>
  </r>
  <r>
    <n v="1324"/>
    <s v="Sunclipse Shadow â€¢ It's your skin, protect it (Canceled)"/>
    <x v="1322"/>
    <n v="50000"/>
    <n v="4920"/>
    <x v="1"/>
    <x v="0"/>
    <x v="0"/>
    <n v="1476371552"/>
    <n v="1473779552"/>
    <x v="0"/>
    <n v="90"/>
    <x v="1"/>
    <x v="8"/>
    <x v="54"/>
    <n v="54.67"/>
    <x v="2"/>
    <x v="8"/>
  </r>
  <r>
    <n v="1325"/>
    <s v="Solar PowerCap USB Cell Phone Charging Hats (Canceled)"/>
    <x v="1323"/>
    <n v="20000"/>
    <n v="486"/>
    <x v="1"/>
    <x v="0"/>
    <x v="0"/>
    <n v="1483063435"/>
    <n v="1480471435"/>
    <x v="0"/>
    <n v="8"/>
    <x v="1"/>
    <x v="8"/>
    <x v="53"/>
    <n v="60.75"/>
    <x v="2"/>
    <x v="8"/>
  </r>
  <r>
    <n v="1326"/>
    <s v="Fitness, Boxing and Sports Wearable Sensor Technology"/>
    <x v="1324"/>
    <n v="100000"/>
    <n v="1130"/>
    <x v="1"/>
    <x v="0"/>
    <x v="0"/>
    <n v="1421348428"/>
    <n v="1417460428"/>
    <x v="0"/>
    <n v="11"/>
    <x v="1"/>
    <x v="8"/>
    <x v="60"/>
    <n v="102.73"/>
    <x v="2"/>
    <x v="8"/>
  </r>
  <r>
    <n v="1327"/>
    <s v="CyClip - The Handlebar Adapter for Apple Watch (Canceled)"/>
    <x v="1325"/>
    <n v="48000"/>
    <n v="1705"/>
    <x v="1"/>
    <x v="0"/>
    <x v="0"/>
    <n v="1432916235"/>
    <n v="1430324235"/>
    <x v="0"/>
    <n v="41"/>
    <x v="1"/>
    <x v="8"/>
    <x v="65"/>
    <n v="41.59"/>
    <x v="2"/>
    <x v="8"/>
  </r>
  <r>
    <n v="1328"/>
    <s v="Hydrate Edge | Hydration Monitoring Wearable (Canceled)"/>
    <x v="1326"/>
    <n v="75000"/>
    <n v="1748"/>
    <x v="1"/>
    <x v="0"/>
    <x v="0"/>
    <n v="1476458734"/>
    <n v="1472570734"/>
    <x v="0"/>
    <n v="15"/>
    <x v="1"/>
    <x v="8"/>
    <x v="53"/>
    <n v="116.53"/>
    <x v="2"/>
    <x v="8"/>
  </r>
  <r>
    <n v="1329"/>
    <s v="Xtnd: Use your cell phone, tablet, or camera hands free"/>
    <x v="1327"/>
    <n v="50000"/>
    <n v="408"/>
    <x v="1"/>
    <x v="0"/>
    <x v="0"/>
    <n v="1417501145"/>
    <n v="1414041545"/>
    <x v="0"/>
    <n v="9"/>
    <x v="1"/>
    <x v="8"/>
    <x v="60"/>
    <n v="45.33"/>
    <x v="2"/>
    <x v="8"/>
  </r>
  <r>
    <n v="1330"/>
    <s v="The 3G Smartwatch for Kids that Encourages Outdoor Play"/>
    <x v="1328"/>
    <n v="35000"/>
    <n v="7873"/>
    <x v="1"/>
    <x v="0"/>
    <x v="0"/>
    <n v="1467432000"/>
    <n v="1464763109"/>
    <x v="0"/>
    <n v="50"/>
    <x v="1"/>
    <x v="8"/>
    <x v="66"/>
    <n v="157.46"/>
    <x v="2"/>
    <x v="8"/>
  </r>
  <r>
    <n v="1331"/>
    <s v="WORLD'S BEST BATTERY BACKUP: EXO WEARABLE POWER! (Canceled)"/>
    <x v="1329"/>
    <n v="250000"/>
    <n v="3417"/>
    <x v="1"/>
    <x v="0"/>
    <x v="0"/>
    <n v="1471435554"/>
    <n v="1468843554"/>
    <x v="0"/>
    <n v="34"/>
    <x v="1"/>
    <x v="8"/>
    <x v="60"/>
    <n v="100.5"/>
    <x v="2"/>
    <x v="8"/>
  </r>
  <r>
    <n v="1332"/>
    <s v="Belt with Legs Invention (Canceled)"/>
    <x v="1330"/>
    <n v="10115"/>
    <n v="0"/>
    <x v="1"/>
    <x v="16"/>
    <x v="11"/>
    <n v="1485480408"/>
    <n v="1482888408"/>
    <x v="0"/>
    <n v="0"/>
    <x v="1"/>
    <x v="8"/>
    <x v="50"/>
    <n v="0"/>
    <x v="2"/>
    <x v="8"/>
  </r>
  <r>
    <n v="1333"/>
    <s v="Bio Hazard Suit for Everyman (Canceled)"/>
    <x v="1331"/>
    <n v="2500"/>
    <n v="0"/>
    <x v="1"/>
    <x v="2"/>
    <x v="2"/>
    <n v="1405478025"/>
    <n v="1402886025"/>
    <x v="0"/>
    <n v="0"/>
    <x v="1"/>
    <x v="8"/>
    <x v="50"/>
    <n v="0"/>
    <x v="2"/>
    <x v="8"/>
  </r>
  <r>
    <n v="1334"/>
    <s v="My TUSK â„¢ (Telephone Utility Support Kit!) (Canceled)"/>
    <x v="1332"/>
    <n v="133000"/>
    <n v="14303"/>
    <x v="1"/>
    <x v="0"/>
    <x v="0"/>
    <n v="1457721287"/>
    <n v="1455129287"/>
    <x v="0"/>
    <n v="276"/>
    <x v="1"/>
    <x v="8"/>
    <x v="57"/>
    <n v="51.82"/>
    <x v="2"/>
    <x v="8"/>
  </r>
  <r>
    <n v="1335"/>
    <s v="UB Fit (Canceled)"/>
    <x v="1333"/>
    <n v="25000"/>
    <n v="4940"/>
    <x v="1"/>
    <x v="0"/>
    <x v="0"/>
    <n v="1449354502"/>
    <n v="1446762502"/>
    <x v="0"/>
    <n v="16"/>
    <x v="1"/>
    <x v="8"/>
    <x v="68"/>
    <n v="308.75"/>
    <x v="2"/>
    <x v="8"/>
  </r>
  <r>
    <n v="1336"/>
    <s v="Jumpy, The World First Edutainment Smartwatch For Kids"/>
    <x v="1334"/>
    <n v="100000"/>
    <n v="84947"/>
    <x v="1"/>
    <x v="0"/>
    <x v="0"/>
    <n v="1418849028"/>
    <n v="1415825028"/>
    <x v="0"/>
    <n v="224"/>
    <x v="1"/>
    <x v="8"/>
    <x v="189"/>
    <n v="379.23"/>
    <x v="2"/>
    <x v="8"/>
  </r>
  <r>
    <n v="1337"/>
    <s v="Ripple: World's Most Dependable Safety Device (Canceled)"/>
    <x v="1335"/>
    <n v="50000"/>
    <n v="24691"/>
    <x v="1"/>
    <x v="0"/>
    <x v="0"/>
    <n v="1488549079"/>
    <n v="1485957079"/>
    <x v="0"/>
    <n v="140"/>
    <x v="1"/>
    <x v="8"/>
    <x v="190"/>
    <n v="176.36"/>
    <x v="2"/>
    <x v="8"/>
  </r>
  <r>
    <n v="1338"/>
    <s v="A New Case In Town | HAND Liberation | HANDL (Canceled)"/>
    <x v="1336"/>
    <n v="30000"/>
    <n v="991"/>
    <x v="1"/>
    <x v="0"/>
    <x v="0"/>
    <n v="1438543033"/>
    <n v="1435951033"/>
    <x v="0"/>
    <n v="15"/>
    <x v="1"/>
    <x v="8"/>
    <x v="56"/>
    <n v="66.069999999999993"/>
    <x v="2"/>
    <x v="8"/>
  </r>
  <r>
    <n v="1339"/>
    <s v="Linkoo (Canceled)"/>
    <x v="1337"/>
    <n v="50000"/>
    <n v="3317"/>
    <x v="1"/>
    <x v="0"/>
    <x v="0"/>
    <n v="1418056315"/>
    <n v="1414164715"/>
    <x v="0"/>
    <n v="37"/>
    <x v="1"/>
    <x v="8"/>
    <x v="113"/>
    <n v="89.65"/>
    <x v="2"/>
    <x v="8"/>
  </r>
  <r>
    <n v="1340"/>
    <s v="Glass Designs (Canceled)"/>
    <x v="1338"/>
    <n v="1680"/>
    <n v="0"/>
    <x v="1"/>
    <x v="0"/>
    <x v="0"/>
    <n v="1408112253"/>
    <n v="1405520253"/>
    <x v="0"/>
    <n v="0"/>
    <x v="1"/>
    <x v="8"/>
    <x v="50"/>
    <n v="0"/>
    <x v="2"/>
    <x v="8"/>
  </r>
  <r>
    <n v="1341"/>
    <s v="BRILLAR: World's First Kids' Smart Wearable Companion."/>
    <x v="1339"/>
    <n v="25000"/>
    <n v="17590"/>
    <x v="1"/>
    <x v="1"/>
    <x v="1"/>
    <n v="1475333917"/>
    <n v="1472569117"/>
    <x v="0"/>
    <n v="46"/>
    <x v="1"/>
    <x v="8"/>
    <x v="140"/>
    <n v="382.39"/>
    <x v="2"/>
    <x v="8"/>
  </r>
  <r>
    <n v="1342"/>
    <s v="Vuzion: An Actual Overlaid Heads Up Display Wearable"/>
    <x v="1340"/>
    <n v="50000"/>
    <n v="100"/>
    <x v="1"/>
    <x v="0"/>
    <x v="0"/>
    <n v="1437161739"/>
    <n v="1434569739"/>
    <x v="0"/>
    <n v="1"/>
    <x v="1"/>
    <x v="8"/>
    <x v="50"/>
    <n v="100"/>
    <x v="2"/>
    <x v="8"/>
  </r>
  <r>
    <n v="1343"/>
    <s v="Sleepman: The First Sleep Enhancement &amp; Fatigue Alert Device"/>
    <x v="1341"/>
    <n v="50000"/>
    <n v="51149"/>
    <x v="1"/>
    <x v="0"/>
    <x v="0"/>
    <n v="1471579140"/>
    <n v="1466512683"/>
    <x v="0"/>
    <n v="323"/>
    <x v="1"/>
    <x v="8"/>
    <x v="21"/>
    <n v="158.36000000000001"/>
    <x v="2"/>
    <x v="8"/>
  </r>
  <r>
    <n v="1344"/>
    <s v="A Masters Guide to The Way of the Warrior"/>
    <x v="1342"/>
    <n v="1500"/>
    <n v="5666"/>
    <x v="0"/>
    <x v="5"/>
    <x v="5"/>
    <n v="1467313039"/>
    <n v="1464807439"/>
    <x v="0"/>
    <n v="139"/>
    <x v="0"/>
    <x v="9"/>
    <x v="191"/>
    <n v="40.76"/>
    <x v="3"/>
    <x v="9"/>
  </r>
  <r>
    <n v="1345"/>
    <s v="Tell the World - My journey from Islam to Christianity"/>
    <x v="1343"/>
    <n v="300"/>
    <n v="375"/>
    <x v="0"/>
    <x v="0"/>
    <x v="0"/>
    <n v="1405366359"/>
    <n v="1402342359"/>
    <x v="0"/>
    <n v="7"/>
    <x v="0"/>
    <x v="9"/>
    <x v="105"/>
    <n v="53.57"/>
    <x v="3"/>
    <x v="9"/>
  </r>
  <r>
    <n v="1346"/>
    <s v="Anthology of Stories from LGBT Nepal"/>
    <x v="1344"/>
    <n v="4900"/>
    <n v="7219"/>
    <x v="0"/>
    <x v="0"/>
    <x v="0"/>
    <n v="1372297751"/>
    <n v="1369705751"/>
    <x v="0"/>
    <n v="149"/>
    <x v="0"/>
    <x v="9"/>
    <x v="92"/>
    <n v="48.45"/>
    <x v="3"/>
    <x v="9"/>
  </r>
  <r>
    <n v="1347"/>
    <s v="Sharing the secrets of profitable specialty food marketing!"/>
    <x v="1345"/>
    <n v="2500"/>
    <n v="2555"/>
    <x v="0"/>
    <x v="0"/>
    <x v="0"/>
    <n v="1425741525"/>
    <n v="1423149525"/>
    <x v="0"/>
    <n v="31"/>
    <x v="0"/>
    <x v="9"/>
    <x v="21"/>
    <n v="82.42"/>
    <x v="3"/>
    <x v="9"/>
  </r>
  <r>
    <n v="1348"/>
    <s v="Confessions of a Survivor â€” by Kathleen Barbee"/>
    <x v="1346"/>
    <n v="5875"/>
    <n v="5985"/>
    <x v="0"/>
    <x v="0"/>
    <x v="0"/>
    <n v="1418904533"/>
    <n v="1416485333"/>
    <x v="0"/>
    <n v="26"/>
    <x v="0"/>
    <x v="9"/>
    <x v="21"/>
    <n v="230.19"/>
    <x v="3"/>
    <x v="9"/>
  </r>
  <r>
    <n v="1349"/>
    <s v="Northern Exposure A Jasper Rock Climbing Guidebook"/>
    <x v="1347"/>
    <n v="5000"/>
    <n v="10210"/>
    <x v="0"/>
    <x v="5"/>
    <x v="5"/>
    <n v="1450249140"/>
    <n v="1447055935"/>
    <x v="0"/>
    <n v="172"/>
    <x v="0"/>
    <x v="9"/>
    <x v="142"/>
    <n v="59.36"/>
    <x v="3"/>
    <x v="9"/>
  </r>
  <r>
    <n v="1350"/>
    <s v="House of Dunbar-The Rise and Fall of a Scottish Noble Family"/>
    <x v="1348"/>
    <n v="5000"/>
    <n v="5202.5"/>
    <x v="0"/>
    <x v="0"/>
    <x v="0"/>
    <n v="1451089134"/>
    <n v="1448497134"/>
    <x v="0"/>
    <n v="78"/>
    <x v="0"/>
    <x v="9"/>
    <x v="3"/>
    <n v="66.7"/>
    <x v="3"/>
    <x v="9"/>
  </r>
  <r>
    <n v="1351"/>
    <s v="Purpose: Your Journey To Find Meaning"/>
    <x v="1349"/>
    <n v="20000"/>
    <n v="20253"/>
    <x v="0"/>
    <x v="0"/>
    <x v="0"/>
    <n v="1455299144"/>
    <n v="1452707144"/>
    <x v="0"/>
    <n v="120"/>
    <x v="0"/>
    <x v="9"/>
    <x v="7"/>
    <n v="168.78"/>
    <x v="3"/>
    <x v="9"/>
  </r>
  <r>
    <n v="1352"/>
    <s v="Will's SmileBook Project"/>
    <x v="1350"/>
    <n v="10000"/>
    <n v="13614"/>
    <x v="0"/>
    <x v="0"/>
    <x v="0"/>
    <n v="1441425540"/>
    <n v="1436968366"/>
    <x v="0"/>
    <n v="227"/>
    <x v="0"/>
    <x v="9"/>
    <x v="104"/>
    <n v="59.97"/>
    <x v="3"/>
    <x v="9"/>
  </r>
  <r>
    <n v="1353"/>
    <s v="Finish The Script! - A College Writing Course in Book Form"/>
    <x v="1351"/>
    <n v="1000"/>
    <n v="1336"/>
    <x v="0"/>
    <x v="0"/>
    <x v="0"/>
    <n v="1362960000"/>
    <n v="1359946188"/>
    <x v="0"/>
    <n v="42"/>
    <x v="0"/>
    <x v="9"/>
    <x v="84"/>
    <n v="31.81"/>
    <x v="3"/>
    <x v="9"/>
  </r>
  <r>
    <n v="1354"/>
    <s v="We Beat Leukaemia: my family's journey with childhood cancer"/>
    <x v="1352"/>
    <n v="1200"/>
    <n v="1563"/>
    <x v="0"/>
    <x v="1"/>
    <x v="1"/>
    <n v="1465672979"/>
    <n v="1463080979"/>
    <x v="0"/>
    <n v="64"/>
    <x v="0"/>
    <x v="9"/>
    <x v="22"/>
    <n v="24.42"/>
    <x v="3"/>
    <x v="9"/>
  </r>
  <r>
    <n v="1355"/>
    <s v="Internationalisation of Sherlock's Home: The Empty House"/>
    <x v="1353"/>
    <n v="2500"/>
    <n v="3067"/>
    <x v="0"/>
    <x v="1"/>
    <x v="1"/>
    <n v="1354269600"/>
    <n v="1351663605"/>
    <x v="0"/>
    <n v="121"/>
    <x v="0"/>
    <x v="9"/>
    <x v="4"/>
    <n v="25.35"/>
    <x v="3"/>
    <x v="9"/>
  </r>
  <r>
    <n v="1356"/>
    <s v="Kick-in-the-A** Starter: Between the Lines, the Book"/>
    <x v="1354"/>
    <n v="3400"/>
    <n v="6215.56"/>
    <x v="0"/>
    <x v="0"/>
    <x v="0"/>
    <n v="1372985760"/>
    <n v="1370393760"/>
    <x v="0"/>
    <n v="87"/>
    <x v="0"/>
    <x v="9"/>
    <x v="25"/>
    <n v="71.44"/>
    <x v="3"/>
    <x v="9"/>
  </r>
  <r>
    <n v="1357"/>
    <s v="Becoming Alicia"/>
    <x v="1355"/>
    <n v="2000"/>
    <n v="2506"/>
    <x v="0"/>
    <x v="0"/>
    <x v="0"/>
    <n v="1362117540"/>
    <n v="1359587137"/>
    <x v="0"/>
    <n v="65"/>
    <x v="0"/>
    <x v="9"/>
    <x v="105"/>
    <n v="38.549999999999997"/>
    <x v="3"/>
    <x v="9"/>
  </r>
  <r>
    <n v="1358"/>
    <s v="The Masada Story Project"/>
    <x v="1356"/>
    <n v="3000"/>
    <n v="3350"/>
    <x v="0"/>
    <x v="0"/>
    <x v="0"/>
    <n v="1309009323"/>
    <n v="1306417323"/>
    <x v="0"/>
    <n v="49"/>
    <x v="0"/>
    <x v="9"/>
    <x v="20"/>
    <n v="68.37"/>
    <x v="3"/>
    <x v="9"/>
  </r>
  <r>
    <n v="1359"/>
    <s v="UnConventional - Worldcon 2011 Research"/>
    <x v="1357"/>
    <n v="660"/>
    <n v="764"/>
    <x v="0"/>
    <x v="0"/>
    <x v="0"/>
    <n v="1309980790"/>
    <n v="1304623990"/>
    <x v="0"/>
    <n v="19"/>
    <x v="0"/>
    <x v="9"/>
    <x v="31"/>
    <n v="40.21"/>
    <x v="3"/>
    <x v="9"/>
  </r>
  <r>
    <n v="1360"/>
    <s v="So Bad, It's Good! - A Book of Bad Movies"/>
    <x v="1358"/>
    <n v="1500"/>
    <n v="2598"/>
    <x v="0"/>
    <x v="0"/>
    <x v="0"/>
    <n v="1343943420"/>
    <n v="1341524220"/>
    <x v="0"/>
    <n v="81"/>
    <x v="0"/>
    <x v="9"/>
    <x v="36"/>
    <n v="32.07"/>
    <x v="3"/>
    <x v="9"/>
  </r>
  <r>
    <n v="1361"/>
    <s v="Me, Myself &amp; I - the dark art of big wall soloing"/>
    <x v="1359"/>
    <n v="6000"/>
    <n v="7559"/>
    <x v="0"/>
    <x v="1"/>
    <x v="1"/>
    <n v="1403370772"/>
    <n v="1400778772"/>
    <x v="0"/>
    <n v="264"/>
    <x v="0"/>
    <x v="9"/>
    <x v="9"/>
    <n v="28.63"/>
    <x v="3"/>
    <x v="9"/>
  </r>
  <r>
    <n v="1362"/>
    <s v="A Fantastic Affair: Karl Barth in America 1962â€“Research"/>
    <x v="1360"/>
    <n v="1000"/>
    <n v="1091"/>
    <x v="0"/>
    <x v="0"/>
    <x v="0"/>
    <n v="1378592731"/>
    <n v="1373408731"/>
    <x v="0"/>
    <n v="25"/>
    <x v="0"/>
    <x v="9"/>
    <x v="15"/>
    <n v="43.64"/>
    <x v="3"/>
    <x v="9"/>
  </r>
  <r>
    <n v="1363"/>
    <s v="A Book about Hidden Disease Causing Products we use Everyday"/>
    <x v="1361"/>
    <n v="200"/>
    <n v="200"/>
    <x v="0"/>
    <x v="0"/>
    <x v="0"/>
    <n v="1455523140"/>
    <n v="1453925727"/>
    <x v="0"/>
    <n v="5"/>
    <x v="0"/>
    <x v="9"/>
    <x v="8"/>
    <n v="40"/>
    <x v="3"/>
    <x v="9"/>
  </r>
  <r>
    <n v="1364"/>
    <s v="&quot;The Rock History Through J.S.Fuck&quot; ExtremeRock Double Album"/>
    <x v="1362"/>
    <n v="42000"/>
    <n v="49830"/>
    <x v="0"/>
    <x v="8"/>
    <x v="7"/>
    <n v="1420648906"/>
    <n v="1415464906"/>
    <x v="0"/>
    <n v="144"/>
    <x v="0"/>
    <x v="11"/>
    <x v="17"/>
    <n v="346.04"/>
    <x v="4"/>
    <x v="11"/>
  </r>
  <r>
    <n v="1365"/>
    <s v="MYFEVER's First Studio EP &quot;See The Light&quot;"/>
    <x v="1363"/>
    <n v="7500"/>
    <n v="7520"/>
    <x v="0"/>
    <x v="0"/>
    <x v="0"/>
    <n v="1426523752"/>
    <n v="1423935352"/>
    <x v="0"/>
    <n v="92"/>
    <x v="0"/>
    <x v="11"/>
    <x v="8"/>
    <n v="81.739999999999995"/>
    <x v="4"/>
    <x v="11"/>
  </r>
  <r>
    <n v="1366"/>
    <s v="Kick It! A Tribute to the A.K.s"/>
    <x v="1364"/>
    <n v="7500"/>
    <n v="9486.69"/>
    <x v="0"/>
    <x v="0"/>
    <x v="0"/>
    <n v="1417049663"/>
    <n v="1413158063"/>
    <x v="0"/>
    <n v="147"/>
    <x v="0"/>
    <x v="11"/>
    <x v="9"/>
    <n v="64.540000000000006"/>
    <x v="4"/>
    <x v="11"/>
  </r>
  <r>
    <n v="1367"/>
    <s v="House of Rabbits  - &quot;Songs of Charivari&quot;"/>
    <x v="1365"/>
    <n v="5000"/>
    <n v="5713"/>
    <x v="0"/>
    <x v="0"/>
    <x v="0"/>
    <n v="1447463050"/>
    <n v="1444867450"/>
    <x v="0"/>
    <n v="90"/>
    <x v="0"/>
    <x v="11"/>
    <x v="35"/>
    <n v="63.48"/>
    <x v="4"/>
    <x v="11"/>
  </r>
  <r>
    <n v="1368"/>
    <s v="Saturate &quot; The Separation Effect &quot; CD"/>
    <x v="1366"/>
    <n v="5000"/>
    <n v="5535"/>
    <x v="0"/>
    <x v="0"/>
    <x v="0"/>
    <n v="1434342894"/>
    <n v="1432269294"/>
    <x v="0"/>
    <n v="87"/>
    <x v="0"/>
    <x v="11"/>
    <x v="38"/>
    <n v="63.62"/>
    <x v="4"/>
    <x v="11"/>
  </r>
  <r>
    <n v="1369"/>
    <s v="FEEL BETTER: Derek Fawcett's solo, full-length debut"/>
    <x v="1367"/>
    <n v="32360"/>
    <n v="34090.629999999997"/>
    <x v="0"/>
    <x v="0"/>
    <x v="0"/>
    <n v="1397225746"/>
    <n v="1394633746"/>
    <x v="0"/>
    <n v="406"/>
    <x v="0"/>
    <x v="11"/>
    <x v="2"/>
    <n v="83.97"/>
    <x v="4"/>
    <x v="11"/>
  </r>
  <r>
    <n v="1370"/>
    <s v="Food On You presents Baby's First Parental Advisory"/>
    <x v="1368"/>
    <n v="1500"/>
    <n v="1555"/>
    <x v="0"/>
    <x v="0"/>
    <x v="0"/>
    <n v="1381881890"/>
    <n v="1380585890"/>
    <x v="0"/>
    <n v="20"/>
    <x v="0"/>
    <x v="11"/>
    <x v="3"/>
    <n v="77.75"/>
    <x v="4"/>
    <x v="11"/>
  </r>
  <r>
    <n v="1371"/>
    <s v="The Defiant Tour Documentary with LoNero"/>
    <x v="1369"/>
    <n v="6999"/>
    <n v="7495"/>
    <x v="0"/>
    <x v="0"/>
    <x v="0"/>
    <n v="1431022342"/>
    <n v="1428430342"/>
    <x v="0"/>
    <n v="70"/>
    <x v="0"/>
    <x v="11"/>
    <x v="13"/>
    <n v="107.07"/>
    <x v="4"/>
    <x v="11"/>
  </r>
  <r>
    <n v="1372"/>
    <s v="Ted Lukas &amp; the Misled new CD - &quot;FEED&quot;"/>
    <x v="1370"/>
    <n v="500"/>
    <n v="620"/>
    <x v="0"/>
    <x v="0"/>
    <x v="0"/>
    <n v="1342115132"/>
    <n v="1339523132"/>
    <x v="0"/>
    <n v="16"/>
    <x v="0"/>
    <x v="11"/>
    <x v="39"/>
    <n v="38.75"/>
    <x v="4"/>
    <x v="11"/>
  </r>
  <r>
    <n v="1373"/>
    <s v="Broccoli Samurai: Tour Van or Bust!"/>
    <x v="1371"/>
    <n v="10000"/>
    <n v="10501"/>
    <x v="0"/>
    <x v="0"/>
    <x v="0"/>
    <n v="1483138233"/>
    <n v="1480546233"/>
    <x v="0"/>
    <n v="52"/>
    <x v="0"/>
    <x v="11"/>
    <x v="2"/>
    <n v="201.94"/>
    <x v="4"/>
    <x v="11"/>
  </r>
  <r>
    <n v="1374"/>
    <s v="Sisters of Murphyâ€™s full-length album"/>
    <x v="1372"/>
    <n v="1500"/>
    <n v="2842"/>
    <x v="0"/>
    <x v="0"/>
    <x v="0"/>
    <n v="1458874388"/>
    <n v="1456285988"/>
    <x v="0"/>
    <n v="66"/>
    <x v="0"/>
    <x v="11"/>
    <x v="192"/>
    <n v="43.06"/>
    <x v="4"/>
    <x v="11"/>
  </r>
  <r>
    <n v="1375"/>
    <s v="PAMPA FOLKS - 1st &quot;Indie Pop Western&quot; Album"/>
    <x v="1373"/>
    <n v="4000"/>
    <n v="6853"/>
    <x v="0"/>
    <x v="6"/>
    <x v="3"/>
    <n v="1484444119"/>
    <n v="1481852119"/>
    <x v="0"/>
    <n v="109"/>
    <x v="0"/>
    <x v="11"/>
    <x v="193"/>
    <n v="62.87"/>
    <x v="4"/>
    <x v="11"/>
  </r>
  <r>
    <n v="1376"/>
    <s v="Dead Pirates / HIGHMARE LP 2nd pressing"/>
    <x v="1374"/>
    <n v="3700"/>
    <n v="9342"/>
    <x v="0"/>
    <x v="1"/>
    <x v="1"/>
    <n v="1480784606"/>
    <n v="1478189006"/>
    <x v="0"/>
    <n v="168"/>
    <x v="0"/>
    <x v="11"/>
    <x v="194"/>
    <n v="55.61"/>
    <x v="4"/>
    <x v="11"/>
  </r>
  <r>
    <n v="1377"/>
    <s v="Official Debut EP for Stereo Jo"/>
    <x v="1375"/>
    <n v="1300"/>
    <n v="1510"/>
    <x v="0"/>
    <x v="0"/>
    <x v="0"/>
    <n v="1486095060"/>
    <n v="1484198170"/>
    <x v="0"/>
    <n v="31"/>
    <x v="0"/>
    <x v="11"/>
    <x v="31"/>
    <n v="48.71"/>
    <x v="4"/>
    <x v="11"/>
  </r>
  <r>
    <n v="1378"/>
    <s v="SIX BY SEVEN"/>
    <x v="1376"/>
    <n v="2000"/>
    <n v="4067"/>
    <x v="0"/>
    <x v="1"/>
    <x v="1"/>
    <n v="1470075210"/>
    <n v="1468779210"/>
    <x v="0"/>
    <n v="133"/>
    <x v="0"/>
    <x v="11"/>
    <x v="195"/>
    <n v="30.58"/>
    <x v="4"/>
    <x v="11"/>
  </r>
  <r>
    <n v="1379"/>
    <s v="J. Walter Makes a Record"/>
    <x v="1377"/>
    <n v="10000"/>
    <n v="11160"/>
    <x v="0"/>
    <x v="0"/>
    <x v="0"/>
    <n v="1433504876"/>
    <n v="1430912876"/>
    <x v="0"/>
    <n v="151"/>
    <x v="0"/>
    <x v="11"/>
    <x v="20"/>
    <n v="73.91"/>
    <x v="4"/>
    <x v="11"/>
  </r>
  <r>
    <n v="1380"/>
    <s v="BARNFEST 2015"/>
    <x v="1378"/>
    <n v="25"/>
    <n v="106"/>
    <x v="0"/>
    <x v="0"/>
    <x v="0"/>
    <n v="1433815200"/>
    <n v="1431886706"/>
    <x v="0"/>
    <n v="5"/>
    <x v="0"/>
    <x v="11"/>
    <x v="196"/>
    <n v="21.2"/>
    <x v="4"/>
    <x v="11"/>
  </r>
  <r>
    <n v="1381"/>
    <s v="&quot;Me &amp; Eugene&quot; - NEW EP by Jameson and the Sordid Seeds"/>
    <x v="1379"/>
    <n v="5000"/>
    <n v="5355"/>
    <x v="0"/>
    <x v="0"/>
    <x v="0"/>
    <n v="1482988125"/>
    <n v="1480396125"/>
    <x v="0"/>
    <n v="73"/>
    <x v="0"/>
    <x v="11"/>
    <x v="13"/>
    <n v="73.36"/>
    <x v="4"/>
    <x v="11"/>
  </r>
  <r>
    <n v="1382"/>
    <s v="The Floorwalkers New Album!"/>
    <x v="1380"/>
    <n v="8000"/>
    <n v="8349"/>
    <x v="0"/>
    <x v="0"/>
    <x v="0"/>
    <n v="1367867536"/>
    <n v="1365275536"/>
    <x v="0"/>
    <n v="148"/>
    <x v="0"/>
    <x v="11"/>
    <x v="3"/>
    <n v="56.41"/>
    <x v="4"/>
    <x v="11"/>
  </r>
  <r>
    <n v="1383"/>
    <s v="Help Monochrome Seasons Fund His New Album ''Space Culture''"/>
    <x v="1381"/>
    <n v="2200"/>
    <n v="4673"/>
    <x v="0"/>
    <x v="5"/>
    <x v="5"/>
    <n v="1482457678"/>
    <n v="1480729678"/>
    <x v="0"/>
    <n v="93"/>
    <x v="0"/>
    <x v="11"/>
    <x v="197"/>
    <n v="50.25"/>
    <x v="4"/>
    <x v="11"/>
  </r>
  <r>
    <n v="1384"/>
    <s v="Manny Manriquez' new rock opera journey: Outland Warrior"/>
    <x v="1382"/>
    <n v="3500"/>
    <n v="4343"/>
    <x v="0"/>
    <x v="0"/>
    <x v="0"/>
    <n v="1436117922"/>
    <n v="1433525922"/>
    <x v="0"/>
    <n v="63"/>
    <x v="0"/>
    <x v="11"/>
    <x v="39"/>
    <n v="68.94"/>
    <x v="4"/>
    <x v="11"/>
  </r>
  <r>
    <n v="1385"/>
    <s v="Chi Might Project"/>
    <x v="1383"/>
    <n v="8000"/>
    <n v="8832.49"/>
    <x v="0"/>
    <x v="12"/>
    <x v="3"/>
    <n v="1461931860"/>
    <n v="1457109121"/>
    <x v="0"/>
    <n v="134"/>
    <x v="0"/>
    <x v="11"/>
    <x v="5"/>
    <n v="65.91"/>
    <x v="4"/>
    <x v="11"/>
  </r>
  <r>
    <n v="1386"/>
    <s v="MALTESE CROSS: The First Album"/>
    <x v="1384"/>
    <n v="400"/>
    <n v="875"/>
    <x v="0"/>
    <x v="0"/>
    <x v="0"/>
    <n v="1438183889"/>
    <n v="1435591889"/>
    <x v="0"/>
    <n v="14"/>
    <x v="0"/>
    <x v="11"/>
    <x v="198"/>
    <n v="62.5"/>
    <x v="4"/>
    <x v="11"/>
  </r>
  <r>
    <n v="1387"/>
    <s v="FAMILY BUSINESS KICKSTARTER"/>
    <x v="1385"/>
    <n v="4000"/>
    <n v="5465"/>
    <x v="0"/>
    <x v="0"/>
    <x v="0"/>
    <n v="1433305800"/>
    <n v="1430604395"/>
    <x v="0"/>
    <n v="78"/>
    <x v="0"/>
    <x v="11"/>
    <x v="0"/>
    <n v="70.06"/>
    <x v="4"/>
    <x v="11"/>
  </r>
  <r>
    <n v="1388"/>
    <s v="Ghosts of Jupiter: The Great Bright Horses"/>
    <x v="1386"/>
    <n v="5000"/>
    <n v="6740.37"/>
    <x v="0"/>
    <x v="0"/>
    <x v="0"/>
    <n v="1476720840"/>
    <n v="1474469117"/>
    <x v="0"/>
    <n v="112"/>
    <x v="0"/>
    <x v="11"/>
    <x v="165"/>
    <n v="60.18"/>
    <x v="4"/>
    <x v="11"/>
  </r>
  <r>
    <n v="1389"/>
    <s v="Pre-order DANCEHALL's first record!!!"/>
    <x v="1387"/>
    <n v="500"/>
    <n v="727"/>
    <x v="0"/>
    <x v="1"/>
    <x v="1"/>
    <n v="1471087957"/>
    <n v="1468495957"/>
    <x v="0"/>
    <n v="34"/>
    <x v="0"/>
    <x v="11"/>
    <x v="14"/>
    <n v="21.38"/>
    <x v="4"/>
    <x v="11"/>
  </r>
  <r>
    <n v="1390"/>
    <s v="New Music Video/Artist Development"/>
    <x v="1388"/>
    <n v="2800"/>
    <n v="3055"/>
    <x v="0"/>
    <x v="0"/>
    <x v="0"/>
    <n v="1430154720"/>
    <n v="1427224606"/>
    <x v="0"/>
    <n v="19"/>
    <x v="0"/>
    <x v="11"/>
    <x v="15"/>
    <n v="160.79"/>
    <x v="4"/>
    <x v="11"/>
  </r>
  <r>
    <n v="1391"/>
    <s v="Rules and Regulations"/>
    <x v="1389"/>
    <n v="500"/>
    <n v="551"/>
    <x v="0"/>
    <x v="0"/>
    <x v="0"/>
    <n v="1440219540"/>
    <n v="1436369818"/>
    <x v="0"/>
    <n v="13"/>
    <x v="0"/>
    <x v="11"/>
    <x v="5"/>
    <n v="42.38"/>
    <x v="4"/>
    <x v="11"/>
  </r>
  <r>
    <n v="1392"/>
    <s v="Telesomniac's Debut Album"/>
    <x v="1390"/>
    <n v="2500"/>
    <n v="2841"/>
    <x v="0"/>
    <x v="0"/>
    <x v="0"/>
    <n v="1456976586"/>
    <n v="1454298186"/>
    <x v="0"/>
    <n v="104"/>
    <x v="0"/>
    <x v="11"/>
    <x v="35"/>
    <n v="27.32"/>
    <x v="4"/>
    <x v="11"/>
  </r>
  <r>
    <n v="1393"/>
    <s v="WolfHunt | Social Commentary Rock Project"/>
    <x v="1391"/>
    <n v="10000"/>
    <n v="10235"/>
    <x v="0"/>
    <x v="0"/>
    <x v="0"/>
    <n v="1470068523"/>
    <n v="1467476523"/>
    <x v="0"/>
    <n v="52"/>
    <x v="0"/>
    <x v="11"/>
    <x v="21"/>
    <n v="196.83"/>
    <x v="4"/>
    <x v="11"/>
  </r>
  <r>
    <n v="1394"/>
    <s v="&quot;Intrusive Thoughts&quot;: first full LP by The Reckless Scamps"/>
    <x v="1392"/>
    <n v="750"/>
    <n v="916"/>
    <x v="0"/>
    <x v="0"/>
    <x v="0"/>
    <n v="1488337200"/>
    <n v="1484623726"/>
    <x v="0"/>
    <n v="17"/>
    <x v="0"/>
    <x v="11"/>
    <x v="108"/>
    <n v="53.88"/>
    <x v="4"/>
    <x v="11"/>
  </r>
  <r>
    <n v="1395"/>
    <s v="Quiet Oaks Full Length Album"/>
    <x v="1393"/>
    <n v="3500"/>
    <n v="3916"/>
    <x v="0"/>
    <x v="0"/>
    <x v="0"/>
    <n v="1484430481"/>
    <n v="1481838481"/>
    <x v="0"/>
    <n v="82"/>
    <x v="0"/>
    <x v="11"/>
    <x v="20"/>
    <n v="47.76"/>
    <x v="4"/>
    <x v="11"/>
  </r>
  <r>
    <n v="1396"/>
    <s v="Bret Coats' &quot;Music For The People&quot; KickStarter"/>
    <x v="1394"/>
    <n v="6000"/>
    <n v="6438"/>
    <x v="0"/>
    <x v="0"/>
    <x v="0"/>
    <n v="1423871882"/>
    <n v="1421279882"/>
    <x v="0"/>
    <n v="73"/>
    <x v="0"/>
    <x v="11"/>
    <x v="13"/>
    <n v="88.19"/>
    <x v="4"/>
    <x v="11"/>
  </r>
  <r>
    <n v="1397"/>
    <s v="Halls of the Machine - All Tribal Dignitaries"/>
    <x v="1395"/>
    <n v="10000"/>
    <n v="11385"/>
    <x v="0"/>
    <x v="0"/>
    <x v="0"/>
    <n v="1477603140"/>
    <n v="1475013710"/>
    <x v="0"/>
    <n v="158"/>
    <x v="0"/>
    <x v="11"/>
    <x v="35"/>
    <n v="72.06"/>
    <x v="4"/>
    <x v="11"/>
  </r>
  <r>
    <n v="1398"/>
    <s v="We Invite You to Come &quot;Back to the 80's with StonyCold!&quot;"/>
    <x v="1396"/>
    <n v="4400"/>
    <n v="4826"/>
    <x v="0"/>
    <x v="0"/>
    <x v="0"/>
    <n v="1467752334"/>
    <n v="1465160334"/>
    <x v="0"/>
    <n v="65"/>
    <x v="0"/>
    <x v="11"/>
    <x v="5"/>
    <n v="74.25"/>
    <x v="4"/>
    <x v="11"/>
  </r>
  <r>
    <n v="1399"/>
    <s v="Rocket And A Bomb Live DVD/Album + new Michael Knott 7&quot;EP"/>
    <x v="1397"/>
    <n v="9000"/>
    <n v="11353"/>
    <x v="0"/>
    <x v="0"/>
    <x v="0"/>
    <n v="1412640373"/>
    <n v="1410048373"/>
    <x v="0"/>
    <n v="184"/>
    <x v="0"/>
    <x v="11"/>
    <x v="9"/>
    <n v="61.7"/>
    <x v="4"/>
    <x v="11"/>
  </r>
  <r>
    <n v="1400"/>
    <s v="Stone Kings: From Creation To Devastation"/>
    <x v="1398"/>
    <n v="350"/>
    <n v="586"/>
    <x v="0"/>
    <x v="1"/>
    <x v="1"/>
    <n v="1465709400"/>
    <n v="1462695073"/>
    <x v="0"/>
    <n v="34"/>
    <x v="0"/>
    <x v="11"/>
    <x v="23"/>
    <n v="17.239999999999998"/>
    <x v="4"/>
    <x v="11"/>
  </r>
  <r>
    <n v="1401"/>
    <s v="Michale Graves â€œVagabond Acousticâ€ Extremely Limited Edition"/>
    <x v="1399"/>
    <n v="2500"/>
    <n v="12413"/>
    <x v="0"/>
    <x v="0"/>
    <x v="0"/>
    <n v="1369612474"/>
    <n v="1367798074"/>
    <x v="0"/>
    <n v="240"/>
    <x v="0"/>
    <x v="11"/>
    <x v="199"/>
    <n v="51.72"/>
    <x v="4"/>
    <x v="11"/>
  </r>
  <r>
    <n v="1402"/>
    <s v="Nineteen Fifty Eight - Untitled EP"/>
    <x v="1400"/>
    <n v="2500"/>
    <n v="2729"/>
    <x v="0"/>
    <x v="1"/>
    <x v="1"/>
    <n v="1430439411"/>
    <n v="1425259011"/>
    <x v="0"/>
    <n v="113"/>
    <x v="0"/>
    <x v="11"/>
    <x v="15"/>
    <n v="24.15"/>
    <x v="4"/>
    <x v="11"/>
  </r>
  <r>
    <n v="1403"/>
    <s v="Gregorian Rock"/>
    <x v="1401"/>
    <n v="4000"/>
    <n v="4103"/>
    <x v="0"/>
    <x v="0"/>
    <x v="0"/>
    <n v="1374802235"/>
    <n v="1372210235"/>
    <x v="0"/>
    <n v="66"/>
    <x v="0"/>
    <x v="11"/>
    <x v="33"/>
    <n v="62.17"/>
    <x v="4"/>
    <x v="11"/>
  </r>
  <r>
    <n v="1404"/>
    <s v="3 Men and a Book"/>
    <x v="1402"/>
    <n v="14500"/>
    <n v="241"/>
    <x v="2"/>
    <x v="1"/>
    <x v="1"/>
    <n v="1424607285"/>
    <n v="1422447285"/>
    <x v="1"/>
    <n v="5"/>
    <x v="1"/>
    <x v="22"/>
    <x v="53"/>
    <n v="48.2"/>
    <x v="3"/>
    <x v="22"/>
  </r>
  <r>
    <n v="1405"/>
    <s v="The Bible translated into Emoticons"/>
    <x v="1403"/>
    <n v="25000"/>
    <n v="105"/>
    <x v="2"/>
    <x v="0"/>
    <x v="0"/>
    <n v="1417195201"/>
    <n v="1414599601"/>
    <x v="1"/>
    <n v="17"/>
    <x v="1"/>
    <x v="22"/>
    <x v="50"/>
    <n v="6.18"/>
    <x v="3"/>
    <x v="22"/>
  </r>
  <r>
    <n v="1406"/>
    <s v="Man Down! Translation project"/>
    <x v="1404"/>
    <n v="12000"/>
    <n v="15"/>
    <x v="2"/>
    <x v="13"/>
    <x v="3"/>
    <n v="1449914400"/>
    <n v="1445336607"/>
    <x v="0"/>
    <n v="3"/>
    <x v="1"/>
    <x v="22"/>
    <x v="50"/>
    <n v="5"/>
    <x v="3"/>
    <x v="22"/>
  </r>
  <r>
    <n v="1407"/>
    <s v="My life, My travel, My past - time to share"/>
    <x v="1405"/>
    <n v="3000"/>
    <n v="15"/>
    <x v="2"/>
    <x v="0"/>
    <x v="0"/>
    <n v="1407847978"/>
    <n v="1405687978"/>
    <x v="0"/>
    <n v="2"/>
    <x v="1"/>
    <x v="22"/>
    <x v="60"/>
    <n v="7.5"/>
    <x v="3"/>
    <x v="22"/>
  </r>
  <r>
    <n v="1408"/>
    <s v="General Treatise on Chess. Tactics. by R. Grau, translation"/>
    <x v="1406"/>
    <n v="1000"/>
    <n v="72"/>
    <x v="2"/>
    <x v="1"/>
    <x v="1"/>
    <n v="1447451756"/>
    <n v="1444856156"/>
    <x v="0"/>
    <n v="6"/>
    <x v="1"/>
    <x v="22"/>
    <x v="113"/>
    <n v="12"/>
    <x v="3"/>
    <x v="22"/>
  </r>
  <r>
    <n v="1409"/>
    <s v="Modern Literal Torah Translation: Genesis"/>
    <x v="1407"/>
    <n v="4000"/>
    <n v="0"/>
    <x v="2"/>
    <x v="0"/>
    <x v="0"/>
    <n v="1420085535"/>
    <n v="1414897935"/>
    <x v="0"/>
    <n v="0"/>
    <x v="1"/>
    <x v="22"/>
    <x v="50"/>
    <n v="0"/>
    <x v="3"/>
    <x v="22"/>
  </r>
  <r>
    <n v="1410"/>
    <s v="Existence Space and Office (English translation)"/>
    <x v="1408"/>
    <n v="6000"/>
    <n v="1"/>
    <x v="2"/>
    <x v="13"/>
    <x v="3"/>
    <n v="1464939520"/>
    <n v="1461051520"/>
    <x v="0"/>
    <n v="1"/>
    <x v="1"/>
    <x v="22"/>
    <x v="50"/>
    <n v="1"/>
    <x v="3"/>
    <x v="22"/>
  </r>
  <r>
    <n v="1411"/>
    <s v="The Divine Comedy- A New English Translation"/>
    <x v="1409"/>
    <n v="3000"/>
    <n v="7"/>
    <x v="2"/>
    <x v="1"/>
    <x v="1"/>
    <n v="1423185900"/>
    <n v="1420766700"/>
    <x v="0"/>
    <n v="3"/>
    <x v="1"/>
    <x v="22"/>
    <x v="50"/>
    <n v="2.33"/>
    <x v="3"/>
    <x v="22"/>
  </r>
  <r>
    <n v="1412"/>
    <s v="For overseas shogi fans! Shogi novel translation project"/>
    <x v="1410"/>
    <n v="7000"/>
    <n v="320"/>
    <x v="2"/>
    <x v="0"/>
    <x v="0"/>
    <n v="1417656699"/>
    <n v="1415064699"/>
    <x v="0"/>
    <n v="13"/>
    <x v="1"/>
    <x v="22"/>
    <x v="62"/>
    <n v="24.62"/>
    <x v="3"/>
    <x v="22"/>
  </r>
  <r>
    <n v="1413"/>
    <s v="LE NUVOLE DEL CIELO-CLOUDS OF THE SKY"/>
    <x v="1411"/>
    <n v="2000"/>
    <n v="100"/>
    <x v="2"/>
    <x v="13"/>
    <x v="3"/>
    <n v="1455964170"/>
    <n v="1450780170"/>
    <x v="0"/>
    <n v="1"/>
    <x v="1"/>
    <x v="22"/>
    <x v="62"/>
    <n v="100"/>
    <x v="3"/>
    <x v="22"/>
  </r>
  <r>
    <n v="1414"/>
    <s v="Database of Interlinear Greek Words"/>
    <x v="1412"/>
    <n v="500"/>
    <n v="1"/>
    <x v="2"/>
    <x v="0"/>
    <x v="0"/>
    <n v="1483423467"/>
    <n v="1480831467"/>
    <x v="0"/>
    <n v="1"/>
    <x v="1"/>
    <x v="22"/>
    <x v="50"/>
    <n v="1"/>
    <x v="3"/>
    <x v="22"/>
  </r>
  <r>
    <n v="1415"/>
    <s v="The Complete Homilies of Blessed Oscar Romero: Volume 2"/>
    <x v="1413"/>
    <n v="4400"/>
    <n v="800"/>
    <x v="2"/>
    <x v="0"/>
    <x v="0"/>
    <n v="1439741591"/>
    <n v="1436285591"/>
    <x v="0"/>
    <n v="9"/>
    <x v="1"/>
    <x v="22"/>
    <x v="82"/>
    <n v="88.89"/>
    <x v="3"/>
    <x v="22"/>
  </r>
  <r>
    <n v="1416"/>
    <s v="Glenn's  little book of  quotes"/>
    <x v="1414"/>
    <n v="50000"/>
    <n v="0"/>
    <x v="2"/>
    <x v="0"/>
    <x v="0"/>
    <n v="1448147619"/>
    <n v="1445552019"/>
    <x v="0"/>
    <n v="0"/>
    <x v="1"/>
    <x v="22"/>
    <x v="50"/>
    <n v="0"/>
    <x v="3"/>
    <x v="22"/>
  </r>
  <r>
    <n v="1417"/>
    <s v="Digitizing 8 Rare Siddha Yoga Books"/>
    <x v="1415"/>
    <n v="4500"/>
    <n v="55"/>
    <x v="2"/>
    <x v="0"/>
    <x v="0"/>
    <n v="1442315460"/>
    <n v="1439696174"/>
    <x v="0"/>
    <n v="2"/>
    <x v="1"/>
    <x v="22"/>
    <x v="60"/>
    <n v="27.5"/>
    <x v="3"/>
    <x v="22"/>
  </r>
  <r>
    <n v="1418"/>
    <s v="Realidades del Hombre"/>
    <x v="1416"/>
    <n v="3000"/>
    <n v="6"/>
    <x v="2"/>
    <x v="3"/>
    <x v="3"/>
    <n v="1456397834"/>
    <n v="1453805834"/>
    <x v="0"/>
    <n v="1"/>
    <x v="1"/>
    <x v="22"/>
    <x v="50"/>
    <n v="6"/>
    <x v="3"/>
    <x v="22"/>
  </r>
  <r>
    <n v="1419"/>
    <s v="Book Tour &quot;Words of Fire! Women Loving Women in Latin Amer&quot;"/>
    <x v="1417"/>
    <n v="6300"/>
    <n v="445"/>
    <x v="2"/>
    <x v="0"/>
    <x v="0"/>
    <n v="1476010619"/>
    <n v="1473418619"/>
    <x v="0"/>
    <n v="10"/>
    <x v="1"/>
    <x v="22"/>
    <x v="113"/>
    <n v="44.5"/>
    <x v="3"/>
    <x v="22"/>
  </r>
  <r>
    <n v="1420"/>
    <s v="Shakespeare in the Hood - Romeo and Juliet"/>
    <x v="1418"/>
    <n v="110"/>
    <n v="3"/>
    <x v="2"/>
    <x v="0"/>
    <x v="0"/>
    <n v="1467129686"/>
    <n v="1464969686"/>
    <x v="0"/>
    <n v="3"/>
    <x v="1"/>
    <x v="22"/>
    <x v="56"/>
    <n v="1"/>
    <x v="3"/>
    <x v="22"/>
  </r>
  <r>
    <n v="1421"/>
    <s v="English translation of &quot;The Escape to Myanmar&quot;"/>
    <x v="1419"/>
    <n v="200000"/>
    <n v="200"/>
    <x v="2"/>
    <x v="11"/>
    <x v="9"/>
    <n v="1423432709"/>
    <n v="1420840709"/>
    <x v="0"/>
    <n v="2"/>
    <x v="1"/>
    <x v="22"/>
    <x v="50"/>
    <n v="100"/>
    <x v="3"/>
    <x v="22"/>
  </r>
  <r>
    <n v="1422"/>
    <s v="&quot;Hope Without Borders&quot; trilogy by I R Tyler, Chinese edition"/>
    <x v="1420"/>
    <n v="25000"/>
    <n v="26"/>
    <x v="2"/>
    <x v="4"/>
    <x v="4"/>
    <n v="1474436704"/>
    <n v="1471844704"/>
    <x v="0"/>
    <n v="2"/>
    <x v="1"/>
    <x v="22"/>
    <x v="50"/>
    <n v="13"/>
    <x v="3"/>
    <x v="22"/>
  </r>
  <r>
    <n v="1423"/>
    <s v="Progressive King James Version New Testament"/>
    <x v="1421"/>
    <n v="30000"/>
    <n v="100"/>
    <x v="2"/>
    <x v="2"/>
    <x v="2"/>
    <n v="1451637531"/>
    <n v="1449045531"/>
    <x v="0"/>
    <n v="1"/>
    <x v="1"/>
    <x v="22"/>
    <x v="50"/>
    <n v="100"/>
    <x v="3"/>
    <x v="22"/>
  </r>
  <r>
    <n v="1424"/>
    <s v="Subway Mantras"/>
    <x v="1422"/>
    <n v="7500"/>
    <n v="1527"/>
    <x v="2"/>
    <x v="0"/>
    <x v="0"/>
    <n v="1479233602"/>
    <n v="1478106802"/>
    <x v="0"/>
    <n v="14"/>
    <x v="1"/>
    <x v="22"/>
    <x v="68"/>
    <n v="109.07"/>
    <x v="3"/>
    <x v="22"/>
  </r>
  <r>
    <n v="1425"/>
    <s v="Hello!(Sawadee).&quot;.America&quot;   BOOK"/>
    <x v="1423"/>
    <n v="13000"/>
    <n v="0"/>
    <x v="2"/>
    <x v="0"/>
    <x v="0"/>
    <n v="1430276959"/>
    <n v="1427684959"/>
    <x v="0"/>
    <n v="0"/>
    <x v="1"/>
    <x v="22"/>
    <x v="50"/>
    <n v="0"/>
    <x v="3"/>
    <x v="22"/>
  </r>
  <r>
    <n v="1426"/>
    <s v="Die Welt der Haie in Englisch (The World of Sharks)"/>
    <x v="1424"/>
    <n v="1000"/>
    <n v="0"/>
    <x v="2"/>
    <x v="12"/>
    <x v="3"/>
    <n v="1440408120"/>
    <n v="1435224120"/>
    <x v="0"/>
    <n v="0"/>
    <x v="1"/>
    <x v="22"/>
    <x v="50"/>
    <n v="0"/>
    <x v="3"/>
    <x v="22"/>
  </r>
  <r>
    <n v="1427"/>
    <s v="WHAT CAN I DO?..."/>
    <x v="1425"/>
    <n v="5000"/>
    <n v="419"/>
    <x v="2"/>
    <x v="12"/>
    <x v="3"/>
    <n v="1474230385"/>
    <n v="1471638385"/>
    <x v="0"/>
    <n v="4"/>
    <x v="1"/>
    <x v="22"/>
    <x v="59"/>
    <n v="104.75"/>
    <x v="3"/>
    <x v="22"/>
  </r>
  <r>
    <n v="1428"/>
    <s v="Translation of the book &quot;He sees me with his Heart&quot;"/>
    <x v="1426"/>
    <n v="1000"/>
    <n v="45"/>
    <x v="2"/>
    <x v="3"/>
    <x v="3"/>
    <n v="1459584417"/>
    <n v="1456996017"/>
    <x v="0"/>
    <n v="3"/>
    <x v="1"/>
    <x v="22"/>
    <x v="62"/>
    <n v="15"/>
    <x v="3"/>
    <x v="22"/>
  </r>
  <r>
    <n v="1429"/>
    <s v="10 P.M."/>
    <x v="1427"/>
    <n v="10000"/>
    <n v="0"/>
    <x v="2"/>
    <x v="0"/>
    <x v="0"/>
    <n v="1428629242"/>
    <n v="1426037242"/>
    <x v="0"/>
    <n v="0"/>
    <x v="1"/>
    <x v="22"/>
    <x v="50"/>
    <n v="0"/>
    <x v="3"/>
    <x v="22"/>
  </r>
  <r>
    <n v="1430"/>
    <s v="Esoteric Project Management"/>
    <x v="1428"/>
    <n v="5000"/>
    <n v="403"/>
    <x v="2"/>
    <x v="0"/>
    <x v="0"/>
    <n v="1419017488"/>
    <n v="1416339088"/>
    <x v="0"/>
    <n v="5"/>
    <x v="1"/>
    <x v="22"/>
    <x v="59"/>
    <n v="80.599999999999994"/>
    <x v="3"/>
    <x v="22"/>
  </r>
  <r>
    <n v="1431"/>
    <s v="Publishing Persian version of IT AIN'T SO AWFUL, FALAFEL"/>
    <x v="1429"/>
    <n v="17000"/>
    <n v="5431"/>
    <x v="2"/>
    <x v="0"/>
    <x v="0"/>
    <n v="1448517816"/>
    <n v="1445922216"/>
    <x v="0"/>
    <n v="47"/>
    <x v="1"/>
    <x v="22"/>
    <x v="188"/>
    <n v="115.55"/>
    <x v="3"/>
    <x v="22"/>
  </r>
  <r>
    <n v="1432"/>
    <s v="The Holy Bib-el"/>
    <x v="1430"/>
    <n v="40000"/>
    <n v="0"/>
    <x v="2"/>
    <x v="0"/>
    <x v="0"/>
    <n v="1437417828"/>
    <n v="1434825828"/>
    <x v="0"/>
    <n v="0"/>
    <x v="1"/>
    <x v="22"/>
    <x v="50"/>
    <n v="0"/>
    <x v="3"/>
    <x v="22"/>
  </r>
  <r>
    <n v="1433"/>
    <s v="The Gayatri Mantra for Jhansi, India"/>
    <x v="1431"/>
    <n v="12000"/>
    <n v="805"/>
    <x v="2"/>
    <x v="13"/>
    <x v="3"/>
    <n v="1481367600"/>
    <n v="1477839675"/>
    <x v="0"/>
    <n v="10"/>
    <x v="1"/>
    <x v="22"/>
    <x v="113"/>
    <n v="80.5"/>
    <x v="3"/>
    <x v="22"/>
  </r>
  <r>
    <n v="1434"/>
    <s v="Translation of 'SOCIALCAPITALISM' (2014)"/>
    <x v="1432"/>
    <n v="82000"/>
    <n v="8190"/>
    <x v="2"/>
    <x v="8"/>
    <x v="7"/>
    <n v="1433775600"/>
    <n v="1431973478"/>
    <x v="0"/>
    <n v="11"/>
    <x v="1"/>
    <x v="22"/>
    <x v="54"/>
    <n v="744.55"/>
    <x v="3"/>
    <x v="22"/>
  </r>
  <r>
    <n v="1435"/>
    <s v="Trilogy of Crystals, book 1, translation"/>
    <x v="1433"/>
    <n v="15000"/>
    <n v="15"/>
    <x v="2"/>
    <x v="13"/>
    <x v="3"/>
    <n v="1444589020"/>
    <n v="1441997020"/>
    <x v="0"/>
    <n v="2"/>
    <x v="1"/>
    <x v="22"/>
    <x v="50"/>
    <n v="7.5"/>
    <x v="3"/>
    <x v="22"/>
  </r>
  <r>
    <n v="1436"/>
    <s v="Translation of an interactive eLearning-website for surgery"/>
    <x v="1434"/>
    <n v="10000"/>
    <n v="77"/>
    <x v="2"/>
    <x v="12"/>
    <x v="3"/>
    <n v="1456043057"/>
    <n v="1453451057"/>
    <x v="0"/>
    <n v="2"/>
    <x v="1"/>
    <x v="22"/>
    <x v="60"/>
    <n v="38.5"/>
    <x v="3"/>
    <x v="22"/>
  </r>
  <r>
    <n v="1437"/>
    <s v="THE BACHELOR KNOWS NO BORDERS"/>
    <x v="1435"/>
    <n v="3000"/>
    <n v="807"/>
    <x v="2"/>
    <x v="0"/>
    <x v="0"/>
    <n v="1405227540"/>
    <n v="1402058739"/>
    <x v="0"/>
    <n v="22"/>
    <x v="1"/>
    <x v="22"/>
    <x v="117"/>
    <n v="36.68"/>
    <x v="3"/>
    <x v="22"/>
  </r>
  <r>
    <n v="1438"/>
    <s v="Felting tutorials - worldwide wool craft - translation"/>
    <x v="1436"/>
    <n v="20000"/>
    <n v="600"/>
    <x v="2"/>
    <x v="8"/>
    <x v="7"/>
    <n v="1461765300"/>
    <n v="1459198499"/>
    <x v="0"/>
    <n v="8"/>
    <x v="1"/>
    <x v="22"/>
    <x v="56"/>
    <n v="75"/>
    <x v="3"/>
    <x v="22"/>
  </r>
  <r>
    <n v="1439"/>
    <s v="Watermark the truth beneath the surface - Translate"/>
    <x v="1437"/>
    <n v="2725"/>
    <n v="180"/>
    <x v="2"/>
    <x v="5"/>
    <x v="5"/>
    <n v="1425758101"/>
    <n v="1423166101"/>
    <x v="0"/>
    <n v="6"/>
    <x v="1"/>
    <x v="22"/>
    <x v="113"/>
    <n v="30"/>
    <x v="3"/>
    <x v="22"/>
  </r>
  <r>
    <n v="1440"/>
    <s v="Perfume Collectibles - Vintage Bottles - History of Perfume"/>
    <x v="1438"/>
    <n v="13000"/>
    <n v="1"/>
    <x v="2"/>
    <x v="13"/>
    <x v="3"/>
    <n v="1464285463"/>
    <n v="1461693463"/>
    <x v="0"/>
    <n v="1"/>
    <x v="1"/>
    <x v="22"/>
    <x v="50"/>
    <n v="1"/>
    <x v="3"/>
    <x v="22"/>
  </r>
  <r>
    <n v="1441"/>
    <s v="Sikh Police: Guru Granth Sahib Project"/>
    <x v="1439"/>
    <n v="180000"/>
    <n v="2020"/>
    <x v="2"/>
    <x v="1"/>
    <x v="1"/>
    <n v="1441995769"/>
    <n v="1436811769"/>
    <x v="0"/>
    <n v="3"/>
    <x v="1"/>
    <x v="22"/>
    <x v="60"/>
    <n v="673.33"/>
    <x v="3"/>
    <x v="22"/>
  </r>
  <r>
    <n v="1442"/>
    <s v="Alternative Economics: Reversing Stagnation on Smashwords"/>
    <x v="1440"/>
    <n v="1500"/>
    <n v="0"/>
    <x v="2"/>
    <x v="0"/>
    <x v="0"/>
    <n v="1464190158"/>
    <n v="1461598158"/>
    <x v="0"/>
    <n v="0"/>
    <x v="1"/>
    <x v="22"/>
    <x v="50"/>
    <n v="0"/>
    <x v="3"/>
    <x v="22"/>
  </r>
  <r>
    <n v="1443"/>
    <s v="Translate my Saga Fantasy : Icarus Ã  l'Ã©cole des dieux"/>
    <x v="1441"/>
    <n v="13000"/>
    <n v="0"/>
    <x v="2"/>
    <x v="6"/>
    <x v="3"/>
    <n v="1483395209"/>
    <n v="1480803209"/>
    <x v="0"/>
    <n v="0"/>
    <x v="1"/>
    <x v="22"/>
    <x v="50"/>
    <n v="0"/>
    <x v="3"/>
    <x v="22"/>
  </r>
  <r>
    <n v="1444"/>
    <s v="Expand the MillionairesLetter in the US Market!"/>
    <x v="1442"/>
    <n v="4950"/>
    <n v="0"/>
    <x v="2"/>
    <x v="12"/>
    <x v="3"/>
    <n v="1442091462"/>
    <n v="1436907462"/>
    <x v="0"/>
    <n v="0"/>
    <x v="1"/>
    <x v="22"/>
    <x v="50"/>
    <n v="0"/>
    <x v="3"/>
    <x v="22"/>
  </r>
  <r>
    <n v="1445"/>
    <s v="Finnegans Wake von James Joyce - deutsche Ãœbersetzung"/>
    <x v="1443"/>
    <n v="130000"/>
    <n v="0"/>
    <x v="2"/>
    <x v="12"/>
    <x v="3"/>
    <n v="1434286855"/>
    <n v="1431694855"/>
    <x v="0"/>
    <n v="0"/>
    <x v="1"/>
    <x v="22"/>
    <x v="50"/>
    <n v="0"/>
    <x v="3"/>
    <x v="22"/>
  </r>
  <r>
    <n v="1446"/>
    <s v="Italian Manual Kickstarter - Manuale Italiano non ufficiale"/>
    <x v="1444"/>
    <n v="900"/>
    <n v="0"/>
    <x v="2"/>
    <x v="13"/>
    <x v="3"/>
    <n v="1461235478"/>
    <n v="1459507478"/>
    <x v="0"/>
    <n v="0"/>
    <x v="1"/>
    <x v="22"/>
    <x v="50"/>
    <n v="0"/>
    <x v="3"/>
    <x v="22"/>
  </r>
  <r>
    <n v="1447"/>
    <s v="Indian Language Dictionary"/>
    <x v="1445"/>
    <n v="500000"/>
    <n v="75"/>
    <x v="2"/>
    <x v="0"/>
    <x v="0"/>
    <n v="1467999134"/>
    <n v="1465407134"/>
    <x v="0"/>
    <n v="3"/>
    <x v="1"/>
    <x v="22"/>
    <x v="50"/>
    <n v="25"/>
    <x v="3"/>
    <x v="22"/>
  </r>
  <r>
    <n v="1448"/>
    <s v="Focus on changing your situation"/>
    <x v="1446"/>
    <n v="200000"/>
    <n v="0"/>
    <x v="2"/>
    <x v="2"/>
    <x v="2"/>
    <n v="1432272300"/>
    <n v="1429655318"/>
    <x v="0"/>
    <n v="0"/>
    <x v="1"/>
    <x v="22"/>
    <x v="50"/>
    <n v="0"/>
    <x v="3"/>
    <x v="22"/>
  </r>
  <r>
    <n v="1449"/>
    <s v="MamaCheng's International Shopping Concierge Services"/>
    <x v="1447"/>
    <n v="8888"/>
    <n v="0"/>
    <x v="2"/>
    <x v="0"/>
    <x v="0"/>
    <n v="1431286105"/>
    <n v="1427138905"/>
    <x v="0"/>
    <n v="0"/>
    <x v="1"/>
    <x v="22"/>
    <x v="50"/>
    <n v="0"/>
    <x v="3"/>
    <x v="22"/>
  </r>
  <r>
    <n v="1450"/>
    <s v="The Art of the Dill"/>
    <x v="1448"/>
    <n v="100000"/>
    <n v="1"/>
    <x v="2"/>
    <x v="0"/>
    <x v="0"/>
    <n v="1455941197"/>
    <n v="1453349197"/>
    <x v="0"/>
    <n v="1"/>
    <x v="1"/>
    <x v="22"/>
    <x v="50"/>
    <n v="1"/>
    <x v="3"/>
    <x v="22"/>
  </r>
  <r>
    <n v="1451"/>
    <s v="Modern Literal Torah Translation (Canceled)"/>
    <x v="1449"/>
    <n v="18950"/>
    <n v="2"/>
    <x v="1"/>
    <x v="0"/>
    <x v="0"/>
    <n v="1416355259"/>
    <n v="1413759659"/>
    <x v="0"/>
    <n v="2"/>
    <x v="1"/>
    <x v="22"/>
    <x v="50"/>
    <n v="1"/>
    <x v="3"/>
    <x v="22"/>
  </r>
  <r>
    <n v="1452"/>
    <s v="The Judo Preservation Project (Canceled)"/>
    <x v="1450"/>
    <n v="14000"/>
    <n v="0"/>
    <x v="1"/>
    <x v="0"/>
    <x v="0"/>
    <n v="1406566363"/>
    <n v="1403974363"/>
    <x v="0"/>
    <n v="0"/>
    <x v="1"/>
    <x v="22"/>
    <x v="50"/>
    <n v="0"/>
    <x v="3"/>
    <x v="22"/>
  </r>
  <r>
    <n v="1453"/>
    <s v="ON THE DISSECTION OF THE PARTS OF THE HUMAN BODY (1545-1546) (Canceled)"/>
    <x v="1451"/>
    <n v="25000"/>
    <n v="0"/>
    <x v="1"/>
    <x v="6"/>
    <x v="3"/>
    <n v="1492270947"/>
    <n v="1488386547"/>
    <x v="0"/>
    <n v="0"/>
    <x v="1"/>
    <x v="22"/>
    <x v="50"/>
    <n v="0"/>
    <x v="3"/>
    <x v="22"/>
  </r>
  <r>
    <n v="1454"/>
    <s v="Beginner's Guide to Fibromyalgia translation - fibromialgia"/>
    <x v="1452"/>
    <n v="1750"/>
    <n v="15"/>
    <x v="1"/>
    <x v="3"/>
    <x v="3"/>
    <n v="1461535140"/>
    <n v="1459716480"/>
    <x v="0"/>
    <n v="1"/>
    <x v="1"/>
    <x v="22"/>
    <x v="60"/>
    <n v="15"/>
    <x v="3"/>
    <x v="22"/>
  </r>
  <r>
    <n v="1455"/>
    <s v="Heart Jewel: Advice from a Modern Tibetan Master (Canceled)"/>
    <x v="1453"/>
    <n v="15000"/>
    <n v="1575"/>
    <x v="1"/>
    <x v="0"/>
    <x v="0"/>
    <n v="1409924340"/>
    <n v="1405181320"/>
    <x v="0"/>
    <n v="7"/>
    <x v="1"/>
    <x v="22"/>
    <x v="57"/>
    <n v="225"/>
    <x v="3"/>
    <x v="22"/>
  </r>
  <r>
    <n v="1456"/>
    <s v="Sometimes you don't need love (Canceled)"/>
    <x v="1454"/>
    <n v="5000"/>
    <n v="145"/>
    <x v="1"/>
    <x v="13"/>
    <x v="3"/>
    <n v="1483459365"/>
    <n v="1480867365"/>
    <x v="0"/>
    <n v="3"/>
    <x v="1"/>
    <x v="22"/>
    <x v="56"/>
    <n v="48.33"/>
    <x v="3"/>
    <x v="22"/>
  </r>
  <r>
    <n v="1457"/>
    <s v="Hey! I&quot;m not invisable, I am Just Old (Canceled)"/>
    <x v="1455"/>
    <n v="6000"/>
    <n v="0"/>
    <x v="1"/>
    <x v="0"/>
    <x v="0"/>
    <n v="1447281044"/>
    <n v="1444685444"/>
    <x v="0"/>
    <n v="0"/>
    <x v="1"/>
    <x v="22"/>
    <x v="50"/>
    <n v="0"/>
    <x v="3"/>
    <x v="22"/>
  </r>
  <r>
    <n v="1458"/>
    <s v="The Atheist/Agnostic Translation Guide to the AA's Big Book"/>
    <x v="1456"/>
    <n v="5000"/>
    <n v="0"/>
    <x v="1"/>
    <x v="0"/>
    <x v="0"/>
    <n v="1407729600"/>
    <n v="1405097760"/>
    <x v="0"/>
    <n v="0"/>
    <x v="1"/>
    <x v="22"/>
    <x v="50"/>
    <n v="0"/>
    <x v="3"/>
    <x v="22"/>
  </r>
  <r>
    <n v="1459"/>
    <s v="Like all the others (Canceled)"/>
    <x v="1457"/>
    <n v="37000"/>
    <n v="0"/>
    <x v="1"/>
    <x v="8"/>
    <x v="7"/>
    <n v="1449077100"/>
    <n v="1446612896"/>
    <x v="0"/>
    <n v="0"/>
    <x v="1"/>
    <x v="22"/>
    <x v="50"/>
    <n v="0"/>
    <x v="3"/>
    <x v="22"/>
  </r>
  <r>
    <n v="1460"/>
    <s v="KJV2015 (Canceled)"/>
    <x v="1458"/>
    <n v="25000000"/>
    <n v="0"/>
    <x v="1"/>
    <x v="0"/>
    <x v="0"/>
    <n v="1417391100"/>
    <n v="1412371898"/>
    <x v="0"/>
    <n v="0"/>
    <x v="1"/>
    <x v="22"/>
    <x v="50"/>
    <n v="0"/>
    <x v="3"/>
    <x v="22"/>
  </r>
  <r>
    <n v="1461"/>
    <s v="Relatively Prime Series 2"/>
    <x v="1459"/>
    <n v="15000"/>
    <n v="15186.69"/>
    <x v="0"/>
    <x v="0"/>
    <x v="0"/>
    <n v="1413849600"/>
    <n v="1410967754"/>
    <x v="1"/>
    <n v="340"/>
    <x v="0"/>
    <x v="23"/>
    <x v="7"/>
    <n v="44.67"/>
    <x v="3"/>
    <x v="23"/>
  </r>
  <r>
    <n v="1462"/>
    <s v="Unbound: Fiction on the Radio"/>
    <x v="1460"/>
    <n v="4000"/>
    <n v="4340.7"/>
    <x v="0"/>
    <x v="0"/>
    <x v="0"/>
    <n v="1365609271"/>
    <n v="1363017271"/>
    <x v="1"/>
    <n v="150"/>
    <x v="0"/>
    <x v="23"/>
    <x v="15"/>
    <n v="28.94"/>
    <x v="3"/>
    <x v="23"/>
  </r>
  <r>
    <n v="1463"/>
    <s v="The River Runs Through Us, a Six-Part Public Radio Series"/>
    <x v="1461"/>
    <n v="600"/>
    <n v="886"/>
    <x v="0"/>
    <x v="0"/>
    <x v="0"/>
    <n v="1365367938"/>
    <n v="1361483538"/>
    <x v="1"/>
    <n v="25"/>
    <x v="0"/>
    <x v="23"/>
    <x v="34"/>
    <n v="35.44"/>
    <x v="3"/>
    <x v="23"/>
  </r>
  <r>
    <n v="1464"/>
    <s v="Science Studio"/>
    <x v="1462"/>
    <n v="5000"/>
    <n v="8160"/>
    <x v="0"/>
    <x v="0"/>
    <x v="0"/>
    <n v="1361029958"/>
    <n v="1358437958"/>
    <x v="1"/>
    <n v="234"/>
    <x v="0"/>
    <x v="23"/>
    <x v="200"/>
    <n v="34.869999999999997"/>
    <x v="3"/>
    <x v="23"/>
  </r>
  <r>
    <n v="1465"/>
    <s v="Idle Thumbs Video Game Podcast"/>
    <x v="1463"/>
    <n v="30000"/>
    <n v="136924.35"/>
    <x v="0"/>
    <x v="0"/>
    <x v="0"/>
    <n v="1332385200"/>
    <n v="1329759452"/>
    <x v="1"/>
    <n v="2602"/>
    <x v="0"/>
    <x v="23"/>
    <x v="201"/>
    <n v="52.62"/>
    <x v="3"/>
    <x v="23"/>
  </r>
  <r>
    <n v="1466"/>
    <s v="WAYO 104.3 FM ROCHESTER, NY"/>
    <x v="1464"/>
    <n v="16000"/>
    <n v="17260.37"/>
    <x v="0"/>
    <x v="0"/>
    <x v="0"/>
    <n v="1452574800"/>
    <n v="1449029266"/>
    <x v="1"/>
    <n v="248"/>
    <x v="0"/>
    <x v="23"/>
    <x v="29"/>
    <n v="69.599999999999994"/>
    <x v="3"/>
    <x v="23"/>
  </r>
  <r>
    <n v="1467"/>
    <s v="Radio Ambulante"/>
    <x v="1465"/>
    <n v="40000"/>
    <n v="46032"/>
    <x v="0"/>
    <x v="0"/>
    <x v="0"/>
    <n v="1332699285"/>
    <n v="1327518885"/>
    <x v="1"/>
    <n v="600"/>
    <x v="0"/>
    <x v="23"/>
    <x v="41"/>
    <n v="76.72"/>
    <x v="3"/>
    <x v="23"/>
  </r>
  <r>
    <n v="1468"/>
    <s v="A New Season of Destination DIY"/>
    <x v="1466"/>
    <n v="9500"/>
    <n v="9725"/>
    <x v="0"/>
    <x v="0"/>
    <x v="0"/>
    <n v="1307838049"/>
    <n v="1302654049"/>
    <x v="1"/>
    <n v="293"/>
    <x v="0"/>
    <x v="23"/>
    <x v="21"/>
    <n v="33.19"/>
    <x v="3"/>
    <x v="23"/>
  </r>
  <r>
    <n v="1469"/>
    <s v="The Local Global Mashup Show"/>
    <x v="1467"/>
    <n v="44250"/>
    <n v="47978"/>
    <x v="0"/>
    <x v="0"/>
    <x v="0"/>
    <n v="1360938109"/>
    <n v="1358346109"/>
    <x v="1"/>
    <n v="321"/>
    <x v="0"/>
    <x v="23"/>
    <x v="29"/>
    <n v="149.46"/>
    <x v="3"/>
    <x v="23"/>
  </r>
  <r>
    <n v="1470"/>
    <s v="The CASAMENA Radio Hour Volume 1 CDx2"/>
    <x v="1468"/>
    <n v="1500"/>
    <n v="1877"/>
    <x v="0"/>
    <x v="0"/>
    <x v="0"/>
    <n v="1356724263"/>
    <n v="1354909863"/>
    <x v="1"/>
    <n v="81"/>
    <x v="0"/>
    <x v="23"/>
    <x v="105"/>
    <n v="23.17"/>
    <x v="3"/>
    <x v="23"/>
  </r>
  <r>
    <n v="1471"/>
    <s v="93.5 KNCE: True Taos Radio"/>
    <x v="1469"/>
    <n v="32000"/>
    <n v="33229"/>
    <x v="0"/>
    <x v="0"/>
    <x v="0"/>
    <n v="1428620334"/>
    <n v="1426028334"/>
    <x v="1"/>
    <n v="343"/>
    <x v="0"/>
    <x v="23"/>
    <x v="3"/>
    <n v="96.88"/>
    <x v="3"/>
    <x v="23"/>
  </r>
  <r>
    <n v="1472"/>
    <s v="The Longest Shortest Time: Season 2"/>
    <x v="1470"/>
    <n v="25000"/>
    <n v="34676"/>
    <x v="0"/>
    <x v="0"/>
    <x v="0"/>
    <n v="1381928503"/>
    <n v="1379336503"/>
    <x v="1"/>
    <n v="336"/>
    <x v="0"/>
    <x v="23"/>
    <x v="86"/>
    <n v="103.2"/>
    <x v="3"/>
    <x v="23"/>
  </r>
  <r>
    <n v="1473"/>
    <s v="ONE LOVES ONLY FORM"/>
    <x v="1471"/>
    <n v="1500"/>
    <n v="1807.74"/>
    <x v="0"/>
    <x v="0"/>
    <x v="0"/>
    <n v="1330644639"/>
    <n v="1328052639"/>
    <x v="1"/>
    <n v="47"/>
    <x v="0"/>
    <x v="23"/>
    <x v="10"/>
    <n v="38.46"/>
    <x v="3"/>
    <x v="23"/>
  </r>
  <r>
    <n v="1474"/>
    <s v="Bring the Seattle Geekly podcast back!"/>
    <x v="1472"/>
    <n v="3000"/>
    <n v="3368"/>
    <x v="0"/>
    <x v="0"/>
    <x v="0"/>
    <n v="1379093292"/>
    <n v="1376501292"/>
    <x v="1"/>
    <n v="76"/>
    <x v="0"/>
    <x v="23"/>
    <x v="20"/>
    <n v="44.32"/>
    <x v="3"/>
    <x v="23"/>
  </r>
  <r>
    <n v="1475"/>
    <s v="30-Hour Comedy Podcast Marathon and Tour"/>
    <x v="1473"/>
    <n v="15000"/>
    <n v="28300.45"/>
    <x v="0"/>
    <x v="0"/>
    <x v="0"/>
    <n v="1419051540"/>
    <n v="1416244863"/>
    <x v="1"/>
    <n v="441"/>
    <x v="0"/>
    <x v="23"/>
    <x v="192"/>
    <n v="64.17"/>
    <x v="3"/>
    <x v="23"/>
  </r>
  <r>
    <n v="1476"/>
    <s v="The Comedy Button Podcast"/>
    <x v="1474"/>
    <n v="6000"/>
    <n v="39693.279999999999"/>
    <x v="0"/>
    <x v="0"/>
    <x v="0"/>
    <n v="1315616422"/>
    <n v="1313024422"/>
    <x v="1"/>
    <n v="916"/>
    <x v="0"/>
    <x v="23"/>
    <x v="202"/>
    <n v="43.33"/>
    <x v="3"/>
    <x v="23"/>
  </r>
  <r>
    <n v="1477"/>
    <s v="Keep Live Music on WMSE"/>
    <x v="1475"/>
    <n v="30000"/>
    <n v="33393"/>
    <x v="0"/>
    <x v="0"/>
    <x v="0"/>
    <n v="1324609200"/>
    <n v="1319467604"/>
    <x v="1"/>
    <n v="369"/>
    <x v="0"/>
    <x v="23"/>
    <x v="38"/>
    <n v="90.5"/>
    <x v="3"/>
    <x v="23"/>
  </r>
  <r>
    <n v="1478"/>
    <s v="Planet Money T-shirt"/>
    <x v="1476"/>
    <n v="50000"/>
    <n v="590807.11"/>
    <x v="0"/>
    <x v="0"/>
    <x v="0"/>
    <n v="1368564913"/>
    <n v="1367355313"/>
    <x v="1"/>
    <n v="20242"/>
    <x v="0"/>
    <x v="23"/>
    <x v="203"/>
    <n v="29.19"/>
    <x v="3"/>
    <x v="23"/>
  </r>
  <r>
    <n v="1479"/>
    <s v="Let's Talk Calmly About Security and Privacy"/>
    <x v="1477"/>
    <n v="1600"/>
    <n v="2198"/>
    <x v="0"/>
    <x v="0"/>
    <x v="0"/>
    <n v="1399694340"/>
    <n v="1398448389"/>
    <x v="1"/>
    <n v="71"/>
    <x v="0"/>
    <x v="23"/>
    <x v="0"/>
    <n v="30.96"/>
    <x v="3"/>
    <x v="23"/>
  </r>
  <r>
    <n v="1480"/>
    <s v="The Stage at KDHX"/>
    <x v="1478"/>
    <n v="50000"/>
    <n v="58520.2"/>
    <x v="0"/>
    <x v="0"/>
    <x v="0"/>
    <n v="1374858000"/>
    <n v="1373408699"/>
    <x v="1"/>
    <n v="635"/>
    <x v="0"/>
    <x v="23"/>
    <x v="16"/>
    <n v="92.16"/>
    <x v="3"/>
    <x v="23"/>
  </r>
  <r>
    <n v="1481"/>
    <s v="Downloads From My Mind - Science Fiction Short Stories"/>
    <x v="1479"/>
    <n v="5000"/>
    <n v="105"/>
    <x v="2"/>
    <x v="5"/>
    <x v="5"/>
    <n v="1383430145"/>
    <n v="1380838145"/>
    <x v="0"/>
    <n v="6"/>
    <x v="1"/>
    <x v="10"/>
    <x v="53"/>
    <n v="17.5"/>
    <x v="3"/>
    <x v="10"/>
  </r>
  <r>
    <n v="1482"/>
    <s v="Black Matter: Reality is in the eyes of the beholder"/>
    <x v="1480"/>
    <n v="5000"/>
    <n v="5"/>
    <x v="2"/>
    <x v="0"/>
    <x v="0"/>
    <n v="1347004260"/>
    <n v="1345062936"/>
    <x v="0"/>
    <n v="1"/>
    <x v="1"/>
    <x v="10"/>
    <x v="50"/>
    <n v="5"/>
    <x v="3"/>
    <x v="10"/>
  </r>
  <r>
    <n v="1483"/>
    <s v="The Book Club Rebellion"/>
    <x v="1481"/>
    <n v="7000"/>
    <n v="50"/>
    <x v="2"/>
    <x v="0"/>
    <x v="0"/>
    <n v="1469162275"/>
    <n v="1467002275"/>
    <x v="0"/>
    <n v="2"/>
    <x v="1"/>
    <x v="10"/>
    <x v="60"/>
    <n v="25"/>
    <x v="3"/>
    <x v="10"/>
  </r>
  <r>
    <n v="1484"/>
    <s v="a book called filtered down thru the stars"/>
    <x v="1482"/>
    <n v="2000"/>
    <n v="0"/>
    <x v="2"/>
    <x v="0"/>
    <x v="0"/>
    <n v="1342882260"/>
    <n v="1337834963"/>
    <x v="0"/>
    <n v="0"/>
    <x v="1"/>
    <x v="10"/>
    <x v="50"/>
    <n v="0"/>
    <x v="3"/>
    <x v="10"/>
  </r>
  <r>
    <n v="1485"/>
    <s v="Covenant Kept - A Christian novel"/>
    <x v="1483"/>
    <n v="6700"/>
    <n v="150"/>
    <x v="2"/>
    <x v="0"/>
    <x v="0"/>
    <n v="1434827173"/>
    <n v="1430939173"/>
    <x v="0"/>
    <n v="3"/>
    <x v="1"/>
    <x v="10"/>
    <x v="53"/>
    <n v="50"/>
    <x v="3"/>
    <x v="10"/>
  </r>
  <r>
    <n v="1486"/>
    <s v="I Died. Yesterday by Pamela Norton Docken"/>
    <x v="1484"/>
    <n v="20000"/>
    <n v="48"/>
    <x v="2"/>
    <x v="0"/>
    <x v="0"/>
    <n v="1425009761"/>
    <n v="1422417761"/>
    <x v="0"/>
    <n v="3"/>
    <x v="1"/>
    <x v="10"/>
    <x v="50"/>
    <n v="16"/>
    <x v="3"/>
    <x v="10"/>
  </r>
  <r>
    <n v="1487"/>
    <s v="You Killed Me First"/>
    <x v="1485"/>
    <n v="10000"/>
    <n v="0"/>
    <x v="2"/>
    <x v="0"/>
    <x v="0"/>
    <n v="1470175271"/>
    <n v="1467583271"/>
    <x v="0"/>
    <n v="0"/>
    <x v="1"/>
    <x v="10"/>
    <x v="50"/>
    <n v="0"/>
    <x v="3"/>
    <x v="10"/>
  </r>
  <r>
    <n v="1488"/>
    <s v="Nanolution"/>
    <x v="1486"/>
    <n v="15000"/>
    <n v="360"/>
    <x v="2"/>
    <x v="2"/>
    <x v="2"/>
    <n v="1388928660"/>
    <n v="1386336660"/>
    <x v="0"/>
    <n v="6"/>
    <x v="1"/>
    <x v="10"/>
    <x v="53"/>
    <n v="60"/>
    <x v="3"/>
    <x v="10"/>
  </r>
  <r>
    <n v="1489"/>
    <s v="QUIET ENJOYMENT, a novel of two gay friends, life and AIDS"/>
    <x v="1487"/>
    <n v="5000"/>
    <n v="0"/>
    <x v="2"/>
    <x v="0"/>
    <x v="0"/>
    <n v="1352994052"/>
    <n v="1350398452"/>
    <x v="0"/>
    <n v="0"/>
    <x v="1"/>
    <x v="10"/>
    <x v="50"/>
    <n v="0"/>
    <x v="3"/>
    <x v="10"/>
  </r>
  <r>
    <n v="1490"/>
    <s v="Publishing Book ll of The Merlin Chronicles Trilogy"/>
    <x v="1488"/>
    <n v="2900"/>
    <n v="895"/>
    <x v="2"/>
    <x v="0"/>
    <x v="0"/>
    <n v="1380720474"/>
    <n v="1378214874"/>
    <x v="0"/>
    <n v="19"/>
    <x v="1"/>
    <x v="10"/>
    <x v="134"/>
    <n v="47.11"/>
    <x v="3"/>
    <x v="10"/>
  </r>
  <r>
    <n v="1491"/>
    <s v="Tales of guns, gold and a beagle in the Old West"/>
    <x v="1489"/>
    <n v="1200"/>
    <n v="100"/>
    <x v="2"/>
    <x v="0"/>
    <x v="0"/>
    <n v="1424014680"/>
    <n v="1418922443"/>
    <x v="0"/>
    <n v="1"/>
    <x v="1"/>
    <x v="10"/>
    <x v="59"/>
    <n v="100"/>
    <x v="3"/>
    <x v="10"/>
  </r>
  <r>
    <n v="1492"/>
    <s v="The Grym Brothers Series"/>
    <x v="1490"/>
    <n v="4000"/>
    <n v="30"/>
    <x v="2"/>
    <x v="0"/>
    <x v="0"/>
    <n v="1308431646"/>
    <n v="1305839646"/>
    <x v="0"/>
    <n v="2"/>
    <x v="1"/>
    <x v="10"/>
    <x v="60"/>
    <n v="15"/>
    <x v="3"/>
    <x v="10"/>
  </r>
  <r>
    <n v="1493"/>
    <s v="The Great Grand Zeppelin Chase"/>
    <x v="1491"/>
    <n v="2400"/>
    <n v="0"/>
    <x v="2"/>
    <x v="0"/>
    <x v="0"/>
    <n v="1371415675"/>
    <n v="1368823675"/>
    <x v="0"/>
    <n v="0"/>
    <x v="1"/>
    <x v="10"/>
    <x v="50"/>
    <n v="0"/>
    <x v="3"/>
    <x v="10"/>
  </r>
  <r>
    <n v="1494"/>
    <s v="Six Days in September: A Civil War Novel"/>
    <x v="1492"/>
    <n v="5000"/>
    <n v="445"/>
    <x v="2"/>
    <x v="0"/>
    <x v="0"/>
    <n v="1428075480"/>
    <n v="1425489613"/>
    <x v="0"/>
    <n v="11"/>
    <x v="1"/>
    <x v="10"/>
    <x v="114"/>
    <n v="40.450000000000003"/>
    <x v="3"/>
    <x v="10"/>
  </r>
  <r>
    <n v="1495"/>
    <s v="A Magical Bildungsroman with a Female Heroine"/>
    <x v="1493"/>
    <n v="2000"/>
    <n v="0"/>
    <x v="2"/>
    <x v="0"/>
    <x v="0"/>
    <n v="1314471431"/>
    <n v="1311879431"/>
    <x v="0"/>
    <n v="0"/>
    <x v="1"/>
    <x v="10"/>
    <x v="50"/>
    <n v="0"/>
    <x v="3"/>
    <x v="10"/>
  </r>
  <r>
    <n v="1496"/>
    <s v="Tainted Steel (Series 1 - 4)"/>
    <x v="1494"/>
    <n v="1500"/>
    <n v="0"/>
    <x v="2"/>
    <x v="0"/>
    <x v="0"/>
    <n v="1410866659"/>
    <n v="1405682659"/>
    <x v="0"/>
    <n v="0"/>
    <x v="1"/>
    <x v="10"/>
    <x v="50"/>
    <n v="0"/>
    <x v="3"/>
    <x v="10"/>
  </r>
  <r>
    <n v="1497"/>
    <s v="Daddy"/>
    <x v="1495"/>
    <n v="15000"/>
    <n v="1"/>
    <x v="2"/>
    <x v="0"/>
    <x v="0"/>
    <n v="1375299780"/>
    <n v="1371655522"/>
    <x v="0"/>
    <n v="1"/>
    <x v="1"/>
    <x v="10"/>
    <x v="50"/>
    <n v="1"/>
    <x v="3"/>
    <x v="10"/>
  </r>
  <r>
    <n v="1498"/>
    <s v="Alexis' Aggravation: Murder in the Southwest. A Crime Novel"/>
    <x v="1496"/>
    <n v="3000"/>
    <n v="57"/>
    <x v="2"/>
    <x v="0"/>
    <x v="0"/>
    <n v="1409787378"/>
    <n v="1405899378"/>
    <x v="0"/>
    <n v="3"/>
    <x v="1"/>
    <x v="10"/>
    <x v="53"/>
    <n v="19"/>
    <x v="3"/>
    <x v="10"/>
  </r>
  <r>
    <n v="1499"/>
    <s v="The Second Renaissance"/>
    <x v="1497"/>
    <n v="2000"/>
    <n v="5"/>
    <x v="2"/>
    <x v="0"/>
    <x v="0"/>
    <n v="1470355833"/>
    <n v="1465171833"/>
    <x v="0"/>
    <n v="1"/>
    <x v="1"/>
    <x v="10"/>
    <x v="50"/>
    <n v="5"/>
    <x v="3"/>
    <x v="10"/>
  </r>
  <r>
    <n v="1500"/>
    <s v="Tarnish: A Fantasy Novel by J. D. Brink"/>
    <x v="1498"/>
    <n v="2800"/>
    <n v="701"/>
    <x v="2"/>
    <x v="0"/>
    <x v="0"/>
    <n v="1367444557"/>
    <n v="1364852557"/>
    <x v="0"/>
    <n v="15"/>
    <x v="1"/>
    <x v="10"/>
    <x v="78"/>
    <n v="46.73"/>
    <x v="3"/>
    <x v="10"/>
  </r>
  <r>
    <n v="1501"/>
    <s v="This is Nowhere"/>
    <x v="1499"/>
    <n v="52000"/>
    <n v="86492"/>
    <x v="0"/>
    <x v="5"/>
    <x v="5"/>
    <n v="1436364023"/>
    <n v="1433772023"/>
    <x v="1"/>
    <n v="885"/>
    <x v="0"/>
    <x v="20"/>
    <x v="183"/>
    <n v="97.73"/>
    <x v="8"/>
    <x v="20"/>
  </r>
  <r>
    <n v="1502"/>
    <s v="Cosmic Surgery"/>
    <x v="1500"/>
    <n v="22000"/>
    <n v="22318"/>
    <x v="0"/>
    <x v="1"/>
    <x v="1"/>
    <n v="1458943200"/>
    <n v="1456491680"/>
    <x v="1"/>
    <n v="329"/>
    <x v="0"/>
    <x v="20"/>
    <x v="7"/>
    <n v="67.84"/>
    <x v="8"/>
    <x v="20"/>
  </r>
  <r>
    <n v="1503"/>
    <s v="&quot;Iconic Sea Birds&quot; a photobook project"/>
    <x v="1501"/>
    <n v="3750"/>
    <n v="4045.93"/>
    <x v="0"/>
    <x v="18"/>
    <x v="3"/>
    <n v="1477210801"/>
    <n v="1472026801"/>
    <x v="1"/>
    <n v="71"/>
    <x v="0"/>
    <x v="20"/>
    <x v="29"/>
    <n v="56.98"/>
    <x v="8"/>
    <x v="20"/>
  </r>
  <r>
    <n v="1504"/>
    <s v="RYU X RIO"/>
    <x v="1502"/>
    <n v="6500"/>
    <n v="18066"/>
    <x v="0"/>
    <x v="1"/>
    <x v="1"/>
    <n v="1402389180"/>
    <n v="1399996024"/>
    <x v="1"/>
    <n v="269"/>
    <x v="0"/>
    <x v="20"/>
    <x v="204"/>
    <n v="67.16"/>
    <x v="8"/>
    <x v="20"/>
  </r>
  <r>
    <n v="1505"/>
    <s v="Clear of People â€” A photobook by Michal Iwanowski"/>
    <x v="1503"/>
    <n v="16000"/>
    <n v="16573"/>
    <x v="0"/>
    <x v="12"/>
    <x v="3"/>
    <n v="1458676860"/>
    <n v="1455446303"/>
    <x v="1"/>
    <n v="345"/>
    <x v="0"/>
    <x v="20"/>
    <x v="3"/>
    <n v="48.04"/>
    <x v="8"/>
    <x v="20"/>
  </r>
  <r>
    <n v="1506"/>
    <s v="Holden Lane High School photobook"/>
    <x v="1504"/>
    <n v="1500"/>
    <n v="1671"/>
    <x v="0"/>
    <x v="1"/>
    <x v="1"/>
    <n v="1406227904"/>
    <n v="1403635904"/>
    <x v="1"/>
    <n v="43"/>
    <x v="0"/>
    <x v="20"/>
    <x v="38"/>
    <n v="38.86"/>
    <x v="8"/>
    <x v="20"/>
  </r>
  <r>
    <n v="1507"/>
    <s v="It's Better In The Wind - A Documentary Photobook!"/>
    <x v="1505"/>
    <n v="1200"/>
    <n v="2580"/>
    <x v="0"/>
    <x v="0"/>
    <x v="0"/>
    <n v="1273911000"/>
    <n v="1268822909"/>
    <x v="1"/>
    <n v="33"/>
    <x v="0"/>
    <x v="20"/>
    <x v="205"/>
    <n v="78.180000000000007"/>
    <x v="8"/>
    <x v="20"/>
  </r>
  <r>
    <n v="1508"/>
    <s v="Destino by Michelle Frankfurter: A Photo Book About Destiny"/>
    <x v="1506"/>
    <n v="18500"/>
    <n v="20491"/>
    <x v="0"/>
    <x v="0"/>
    <x v="0"/>
    <n v="1403880281"/>
    <n v="1401201881"/>
    <x v="1"/>
    <n v="211"/>
    <x v="0"/>
    <x v="20"/>
    <x v="38"/>
    <n v="97.11"/>
    <x v="8"/>
    <x v="20"/>
  </r>
  <r>
    <n v="1509"/>
    <s v="Claudius Schulze: STATE OF NATURE"/>
    <x v="1507"/>
    <n v="17500"/>
    <n v="21637.22"/>
    <x v="0"/>
    <x v="12"/>
    <x v="3"/>
    <n v="1487113140"/>
    <n v="1484570885"/>
    <x v="1"/>
    <n v="196"/>
    <x v="0"/>
    <x v="20"/>
    <x v="39"/>
    <n v="110.39"/>
    <x v="8"/>
    <x v="20"/>
  </r>
  <r>
    <n v="1510"/>
    <s v="OUT OF ORDER - NEW REVISED EDITION"/>
    <x v="1508"/>
    <n v="16000"/>
    <n v="16165.6"/>
    <x v="0"/>
    <x v="1"/>
    <x v="1"/>
    <n v="1405761278"/>
    <n v="1403169278"/>
    <x v="1"/>
    <n v="405"/>
    <x v="0"/>
    <x v="20"/>
    <x v="7"/>
    <n v="39.92"/>
    <x v="8"/>
    <x v="20"/>
  </r>
  <r>
    <n v="1511"/>
    <s v="Hidden Mother"/>
    <x v="1509"/>
    <n v="14000"/>
    <n v="15651"/>
    <x v="0"/>
    <x v="0"/>
    <x v="0"/>
    <n v="1447858804"/>
    <n v="1445263204"/>
    <x v="1"/>
    <n v="206"/>
    <x v="0"/>
    <x v="20"/>
    <x v="20"/>
    <n v="75.98"/>
    <x v="8"/>
    <x v="20"/>
  </r>
  <r>
    <n v="1512"/>
    <s v="UnPresidented: Trump's Inaugural &amp; the People's Response"/>
    <x v="1510"/>
    <n v="3500"/>
    <n v="19557"/>
    <x v="0"/>
    <x v="0"/>
    <x v="0"/>
    <n v="1486311939"/>
    <n v="1483719939"/>
    <x v="1"/>
    <n v="335"/>
    <x v="0"/>
    <x v="20"/>
    <x v="206"/>
    <n v="58.38"/>
    <x v="8"/>
    <x v="20"/>
  </r>
  <r>
    <n v="1513"/>
    <s v="Russian Interiors"/>
    <x v="1511"/>
    <n v="8000"/>
    <n v="12001.5"/>
    <x v="0"/>
    <x v="1"/>
    <x v="1"/>
    <n v="1405523866"/>
    <n v="1402931866"/>
    <x v="1"/>
    <n v="215"/>
    <x v="0"/>
    <x v="20"/>
    <x v="95"/>
    <n v="55.82"/>
    <x v="8"/>
    <x v="20"/>
  </r>
  <r>
    <n v="1514"/>
    <s v="Racing Age"/>
    <x v="1512"/>
    <n v="25000"/>
    <n v="26619"/>
    <x v="0"/>
    <x v="0"/>
    <x v="0"/>
    <n v="1443363640"/>
    <n v="1439907640"/>
    <x v="1"/>
    <n v="176"/>
    <x v="0"/>
    <x v="20"/>
    <x v="6"/>
    <n v="151.24"/>
    <x v="8"/>
    <x v="20"/>
  </r>
  <r>
    <n v="1515"/>
    <s v="Eyes as Big as Plates"/>
    <x v="1513"/>
    <n v="300000"/>
    <n v="471567"/>
    <x v="0"/>
    <x v="10"/>
    <x v="8"/>
    <n v="1458104697"/>
    <n v="1455516297"/>
    <x v="1"/>
    <n v="555"/>
    <x v="0"/>
    <x v="20"/>
    <x v="96"/>
    <n v="849.67"/>
    <x v="8"/>
    <x v="20"/>
  </r>
  <r>
    <n v="1516"/>
    <s v="WELCOME HOME // a multipath photobook by Judith Stenneken"/>
    <x v="1514"/>
    <n v="17000"/>
    <n v="18472"/>
    <x v="0"/>
    <x v="0"/>
    <x v="0"/>
    <n v="1475762400"/>
    <n v="1473160292"/>
    <x v="1"/>
    <n v="116"/>
    <x v="0"/>
    <x v="20"/>
    <x v="15"/>
    <n v="159.24"/>
    <x v="8"/>
    <x v="20"/>
  </r>
  <r>
    <n v="1517"/>
    <s v="THE WATCHERS:  a book of the Wait Watchers photographs"/>
    <x v="1515"/>
    <n v="15000"/>
    <n v="24297"/>
    <x v="0"/>
    <x v="0"/>
    <x v="0"/>
    <n v="1417845600"/>
    <n v="1415194553"/>
    <x v="1"/>
    <n v="615"/>
    <x v="0"/>
    <x v="20"/>
    <x v="184"/>
    <n v="39.51"/>
    <x v="8"/>
    <x v="20"/>
  </r>
  <r>
    <n v="1518"/>
    <s v="Amelia and the Animals: Photographs by Robin Schwartz"/>
    <x v="1516"/>
    <n v="15000"/>
    <n v="30805"/>
    <x v="0"/>
    <x v="0"/>
    <x v="0"/>
    <n v="1401565252"/>
    <n v="1398973252"/>
    <x v="1"/>
    <n v="236"/>
    <x v="0"/>
    <x v="20"/>
    <x v="207"/>
    <n v="130.53"/>
    <x v="8"/>
    <x v="20"/>
  </r>
  <r>
    <n v="1519"/>
    <s v="Jesus Days, 1978-1983"/>
    <x v="1517"/>
    <n v="9000"/>
    <n v="9302.75"/>
    <x v="0"/>
    <x v="0"/>
    <x v="0"/>
    <n v="1403301540"/>
    <n v="1400867283"/>
    <x v="1"/>
    <n v="145"/>
    <x v="0"/>
    <x v="20"/>
    <x v="33"/>
    <n v="64.16"/>
    <x v="8"/>
    <x v="20"/>
  </r>
  <r>
    <n v="1520"/>
    <s v="TULIPS"/>
    <x v="1518"/>
    <n v="18000"/>
    <n v="18625"/>
    <x v="0"/>
    <x v="0"/>
    <x v="0"/>
    <n v="1418961600"/>
    <n v="1415824513"/>
    <x v="1"/>
    <n v="167"/>
    <x v="0"/>
    <x v="20"/>
    <x v="33"/>
    <n v="111.53"/>
    <x v="8"/>
    <x v="20"/>
  </r>
  <r>
    <n v="1521"/>
    <s v="STREET, New York City, The 70's, 80's, 90's"/>
    <x v="1519"/>
    <n v="37500"/>
    <n v="40055"/>
    <x v="0"/>
    <x v="0"/>
    <x v="0"/>
    <n v="1465272091"/>
    <n v="1462248091"/>
    <x v="1"/>
    <n v="235"/>
    <x v="0"/>
    <x v="20"/>
    <x v="13"/>
    <n v="170.45"/>
    <x v="8"/>
    <x v="20"/>
  </r>
  <r>
    <n v="1522"/>
    <s v="INSIDE TRACKS: Alone Across the Outback"/>
    <x v="1520"/>
    <n v="43500"/>
    <n v="60450.1"/>
    <x v="0"/>
    <x v="0"/>
    <x v="0"/>
    <n v="1413575739"/>
    <n v="1410983739"/>
    <x v="1"/>
    <n v="452"/>
    <x v="0"/>
    <x v="20"/>
    <x v="86"/>
    <n v="133.74"/>
    <x v="8"/>
    <x v="20"/>
  </r>
  <r>
    <n v="1523"/>
    <s v="Contact by Jake Shivery"/>
    <x v="1521"/>
    <n v="18500"/>
    <n v="23096"/>
    <x v="0"/>
    <x v="0"/>
    <x v="0"/>
    <n v="1419292800"/>
    <n v="1416592916"/>
    <x v="1"/>
    <n v="241"/>
    <x v="0"/>
    <x v="20"/>
    <x v="105"/>
    <n v="95.83"/>
    <x v="8"/>
    <x v="20"/>
  </r>
  <r>
    <n v="1524"/>
    <s v="Heath - Limited Edition Split Zine - Make 100"/>
    <x v="1522"/>
    <n v="3000"/>
    <n v="6210"/>
    <x v="0"/>
    <x v="11"/>
    <x v="9"/>
    <n v="1487592090"/>
    <n v="1485000090"/>
    <x v="1"/>
    <n v="28"/>
    <x v="0"/>
    <x v="20"/>
    <x v="110"/>
    <n v="221.79"/>
    <x v="8"/>
    <x v="20"/>
  </r>
  <r>
    <n v="1525"/>
    <s v="Silver Hour: a photo book by Alex Westfall"/>
    <x v="1523"/>
    <n v="2600"/>
    <n v="4524.1499999999996"/>
    <x v="0"/>
    <x v="0"/>
    <x v="0"/>
    <n v="1471539138"/>
    <n v="1468947138"/>
    <x v="1"/>
    <n v="140"/>
    <x v="0"/>
    <x v="20"/>
    <x v="107"/>
    <n v="32.32"/>
    <x v="8"/>
    <x v="20"/>
  </r>
  <r>
    <n v="1526"/>
    <s v="BODYSCAPES II: Theater of Life"/>
    <x v="1524"/>
    <n v="23000"/>
    <n v="27675"/>
    <x v="0"/>
    <x v="0"/>
    <x v="0"/>
    <n v="1453185447"/>
    <n v="1448951847"/>
    <x v="1"/>
    <n v="280"/>
    <x v="0"/>
    <x v="20"/>
    <x v="28"/>
    <n v="98.84"/>
    <x v="8"/>
    <x v="20"/>
  </r>
  <r>
    <n v="1527"/>
    <s v="Island - Japan, from the view point of many"/>
    <x v="1525"/>
    <n v="3500"/>
    <n v="3865.55"/>
    <x v="0"/>
    <x v="0"/>
    <x v="0"/>
    <n v="1489497886"/>
    <n v="1487082286"/>
    <x v="1"/>
    <n v="70"/>
    <x v="0"/>
    <x v="20"/>
    <x v="5"/>
    <n v="55.22"/>
    <x v="8"/>
    <x v="20"/>
  </r>
  <r>
    <n v="1528"/>
    <s v="Don't Go Outside: Tokyo Street Photos"/>
    <x v="1526"/>
    <n v="3000"/>
    <n v="8447"/>
    <x v="0"/>
    <x v="0"/>
    <x v="0"/>
    <n v="1485907200"/>
    <n v="1483292122"/>
    <x v="1"/>
    <n v="160"/>
    <x v="0"/>
    <x v="20"/>
    <x v="208"/>
    <n v="52.79"/>
    <x v="8"/>
    <x v="20"/>
  </r>
  <r>
    <n v="1529"/>
    <s v="&quot;(more than) dust.&quot; - a feminist photo book"/>
    <x v="1527"/>
    <n v="19000"/>
    <n v="19129"/>
    <x v="0"/>
    <x v="0"/>
    <x v="0"/>
    <n v="1426773920"/>
    <n v="1424185520"/>
    <x v="1"/>
    <n v="141"/>
    <x v="0"/>
    <x v="20"/>
    <x v="7"/>
    <n v="135.66999999999999"/>
    <x v="8"/>
    <x v="20"/>
  </r>
  <r>
    <n v="1530"/>
    <s v="A 4-year-old's Portrait of the American West"/>
    <x v="1528"/>
    <n v="35000"/>
    <n v="47189"/>
    <x v="0"/>
    <x v="0"/>
    <x v="0"/>
    <n v="1445624695"/>
    <n v="1443464695"/>
    <x v="1"/>
    <n v="874"/>
    <x v="0"/>
    <x v="20"/>
    <x v="165"/>
    <n v="53.99"/>
    <x v="8"/>
    <x v="20"/>
  </r>
  <r>
    <n v="1531"/>
    <s v="Smell the [City of] Roses"/>
    <x v="1529"/>
    <n v="2350"/>
    <n v="4135"/>
    <x v="0"/>
    <x v="0"/>
    <x v="0"/>
    <n v="1417402800"/>
    <n v="1414610126"/>
    <x v="1"/>
    <n v="73"/>
    <x v="0"/>
    <x v="20"/>
    <x v="98"/>
    <n v="56.64"/>
    <x v="8"/>
    <x v="20"/>
  </r>
  <r>
    <n v="1532"/>
    <s v="Geiko and Maiko of Kyoto"/>
    <x v="1530"/>
    <n v="5000"/>
    <n v="24201"/>
    <x v="0"/>
    <x v="2"/>
    <x v="2"/>
    <n v="1455548400"/>
    <n v="1453461865"/>
    <x v="1"/>
    <n v="294"/>
    <x v="0"/>
    <x v="20"/>
    <x v="209"/>
    <n v="82.32"/>
    <x v="8"/>
    <x v="20"/>
  </r>
  <r>
    <n v="1533"/>
    <s v="The Cancer Family Book Project"/>
    <x v="1531"/>
    <n v="45000"/>
    <n v="65313"/>
    <x v="0"/>
    <x v="0"/>
    <x v="0"/>
    <n v="1462161540"/>
    <n v="1457913777"/>
    <x v="1"/>
    <n v="740"/>
    <x v="0"/>
    <x v="20"/>
    <x v="14"/>
    <n v="88.26"/>
    <x v="8"/>
    <x v="20"/>
  </r>
  <r>
    <n v="1534"/>
    <s v="The Art of Abandonment - Photo Book by Walter Arnold"/>
    <x v="1532"/>
    <n v="7500"/>
    <n v="31330"/>
    <x v="0"/>
    <x v="0"/>
    <x v="0"/>
    <n v="1441383062"/>
    <n v="1438791062"/>
    <x v="1"/>
    <n v="369"/>
    <x v="0"/>
    <x v="20"/>
    <x v="210"/>
    <n v="84.91"/>
    <x v="8"/>
    <x v="20"/>
  </r>
  <r>
    <n v="1535"/>
    <s v="Small Steps Are Giant Leaps"/>
    <x v="1533"/>
    <n v="4000"/>
    <n v="5297"/>
    <x v="0"/>
    <x v="0"/>
    <x v="0"/>
    <n v="1464040800"/>
    <n v="1461527631"/>
    <x v="1"/>
    <n v="110"/>
    <x v="0"/>
    <x v="20"/>
    <x v="88"/>
    <n v="48.15"/>
    <x v="8"/>
    <x v="20"/>
  </r>
  <r>
    <n v="1536"/>
    <s v="We Call This Home: 3 yrs of travel to 60 countries photobook"/>
    <x v="1534"/>
    <n v="12000"/>
    <n v="30037.01"/>
    <x v="0"/>
    <x v="0"/>
    <x v="0"/>
    <n v="1440702910"/>
    <n v="1438110910"/>
    <x v="1"/>
    <n v="455"/>
    <x v="0"/>
    <x v="20"/>
    <x v="211"/>
    <n v="66.02"/>
    <x v="8"/>
    <x v="20"/>
  </r>
  <r>
    <n v="1537"/>
    <s v="FACE TO FAITH | MOUNT KAILASH | TIBET photobook"/>
    <x v="1535"/>
    <n v="12000"/>
    <n v="21588"/>
    <x v="0"/>
    <x v="12"/>
    <x v="3"/>
    <n v="1470506400"/>
    <n v="1467358427"/>
    <x v="1"/>
    <n v="224"/>
    <x v="0"/>
    <x v="20"/>
    <x v="144"/>
    <n v="96.38"/>
    <x v="8"/>
    <x v="20"/>
  </r>
  <r>
    <n v="1538"/>
    <s v="US National Parks: Picturing the Little Things"/>
    <x v="1536"/>
    <n v="7000"/>
    <n v="7184"/>
    <x v="0"/>
    <x v="0"/>
    <x v="0"/>
    <n v="1421952370"/>
    <n v="1418064370"/>
    <x v="1"/>
    <n v="46"/>
    <x v="0"/>
    <x v="20"/>
    <x v="33"/>
    <n v="156.16999999999999"/>
    <x v="8"/>
    <x v="20"/>
  </r>
  <r>
    <n v="1539"/>
    <s v="The Music Never Stopped:Epic Live Music Photos by Bob Minkin"/>
    <x v="1537"/>
    <n v="20000"/>
    <n v="27197.22"/>
    <x v="0"/>
    <x v="0"/>
    <x v="0"/>
    <n v="1483481019"/>
    <n v="1480629819"/>
    <x v="0"/>
    <n v="284"/>
    <x v="0"/>
    <x v="20"/>
    <x v="104"/>
    <n v="95.76"/>
    <x v="8"/>
    <x v="20"/>
  </r>
  <r>
    <n v="1540"/>
    <s v="Organic Portraits / A Photo Book of Polaroid &amp; Film Images"/>
    <x v="1538"/>
    <n v="15000"/>
    <n v="17680"/>
    <x v="0"/>
    <x v="0"/>
    <x v="0"/>
    <n v="1416964500"/>
    <n v="1414368616"/>
    <x v="1"/>
    <n v="98"/>
    <x v="0"/>
    <x v="20"/>
    <x v="90"/>
    <n v="180.41"/>
    <x v="8"/>
    <x v="20"/>
  </r>
  <r>
    <n v="1541"/>
    <s v="The Panama Canal Bridge of the Americas"/>
    <x v="1539"/>
    <n v="18000"/>
    <n v="6"/>
    <x v="2"/>
    <x v="0"/>
    <x v="0"/>
    <n v="1420045538"/>
    <n v="1417453538"/>
    <x v="0"/>
    <n v="2"/>
    <x v="1"/>
    <x v="24"/>
    <x v="50"/>
    <n v="3"/>
    <x v="8"/>
    <x v="24"/>
  </r>
  <r>
    <n v="1542"/>
    <s v="From student to beekeeper"/>
    <x v="1540"/>
    <n v="500"/>
    <n v="20"/>
    <x v="2"/>
    <x v="5"/>
    <x v="5"/>
    <n v="1435708500"/>
    <n v="1434412500"/>
    <x v="0"/>
    <n v="1"/>
    <x v="1"/>
    <x v="24"/>
    <x v="65"/>
    <n v="20"/>
    <x v="8"/>
    <x v="24"/>
  </r>
  <r>
    <n v="1543"/>
    <s v="Sunrises in the MidWest"/>
    <x v="1541"/>
    <n v="2250"/>
    <n v="10"/>
    <x v="2"/>
    <x v="0"/>
    <x v="0"/>
    <n v="1416662034"/>
    <n v="1414066434"/>
    <x v="0"/>
    <n v="1"/>
    <x v="1"/>
    <x v="24"/>
    <x v="50"/>
    <n v="10"/>
    <x v="8"/>
    <x v="24"/>
  </r>
  <r>
    <n v="1544"/>
    <s v="LaFee Photography"/>
    <x v="1542"/>
    <n v="1000"/>
    <n v="0"/>
    <x v="2"/>
    <x v="0"/>
    <x v="0"/>
    <n v="1427847480"/>
    <n v="1424222024"/>
    <x v="0"/>
    <n v="0"/>
    <x v="1"/>
    <x v="24"/>
    <x v="50"/>
    <n v="0"/>
    <x v="8"/>
    <x v="24"/>
  </r>
  <r>
    <n v="1545"/>
    <s v="Nevada County Hearts"/>
    <x v="1543"/>
    <n v="3000"/>
    <n v="1"/>
    <x v="2"/>
    <x v="0"/>
    <x v="0"/>
    <n v="1425330960"/>
    <n v="1422393234"/>
    <x v="0"/>
    <n v="1"/>
    <x v="1"/>
    <x v="24"/>
    <x v="50"/>
    <n v="1"/>
    <x v="8"/>
    <x v="24"/>
  </r>
  <r>
    <n v="1546"/>
    <s v="Hen Harrier Wildlife Sanctuary"/>
    <x v="1544"/>
    <n v="1000"/>
    <n v="289"/>
    <x v="2"/>
    <x v="1"/>
    <x v="1"/>
    <n v="1410930399"/>
    <n v="1405746399"/>
    <x v="0"/>
    <n v="11"/>
    <x v="1"/>
    <x v="24"/>
    <x v="129"/>
    <n v="26.27"/>
    <x v="8"/>
    <x v="24"/>
  </r>
  <r>
    <n v="1547"/>
    <s v="Sound Photography"/>
    <x v="1545"/>
    <n v="20"/>
    <n v="0"/>
    <x v="2"/>
    <x v="0"/>
    <x v="0"/>
    <n v="1487844882"/>
    <n v="1487240082"/>
    <x v="0"/>
    <n v="0"/>
    <x v="1"/>
    <x v="24"/>
    <x v="50"/>
    <n v="0"/>
    <x v="8"/>
    <x v="24"/>
  </r>
  <r>
    <n v="1548"/>
    <s v="Change the World through Color"/>
    <x v="1546"/>
    <n v="700"/>
    <n v="60"/>
    <x v="2"/>
    <x v="0"/>
    <x v="0"/>
    <n v="1447020620"/>
    <n v="1444425020"/>
    <x v="0"/>
    <n v="1"/>
    <x v="1"/>
    <x v="24"/>
    <x v="114"/>
    <n v="60"/>
    <x v="8"/>
    <x v="24"/>
  </r>
  <r>
    <n v="1549"/>
    <s v="2016 Calendar:  Wonders of Nature"/>
    <x v="1547"/>
    <n v="500"/>
    <n v="170"/>
    <x v="2"/>
    <x v="0"/>
    <x v="0"/>
    <n v="1446524159"/>
    <n v="1443928559"/>
    <x v="0"/>
    <n v="6"/>
    <x v="1"/>
    <x v="24"/>
    <x v="122"/>
    <n v="28.33"/>
    <x v="8"/>
    <x v="24"/>
  </r>
  <r>
    <n v="1550"/>
    <s v="It's not easy being green: Costa Rican froglife"/>
    <x v="1548"/>
    <n v="750"/>
    <n v="101"/>
    <x v="2"/>
    <x v="1"/>
    <x v="1"/>
    <n v="1463050034"/>
    <n v="1460458034"/>
    <x v="0"/>
    <n v="7"/>
    <x v="1"/>
    <x v="24"/>
    <x v="55"/>
    <n v="14.43"/>
    <x v="8"/>
    <x v="24"/>
  </r>
  <r>
    <n v="1551"/>
    <s v="Randy Hoffman Photography"/>
    <x v="1549"/>
    <n v="3500"/>
    <n v="0"/>
    <x v="2"/>
    <x v="0"/>
    <x v="0"/>
    <n v="1432756039"/>
    <n v="1430164039"/>
    <x v="0"/>
    <n v="0"/>
    <x v="1"/>
    <x v="24"/>
    <x v="50"/>
    <n v="0"/>
    <x v="8"/>
    <x v="24"/>
  </r>
  <r>
    <n v="1552"/>
    <s v="Upstate Autumn: a photographic journey in Upstate New York"/>
    <x v="1550"/>
    <n v="4300"/>
    <n v="2115"/>
    <x v="2"/>
    <x v="0"/>
    <x v="0"/>
    <n v="1412135940"/>
    <n v="1410366708"/>
    <x v="0"/>
    <n v="16"/>
    <x v="1"/>
    <x v="24"/>
    <x v="190"/>
    <n v="132.19"/>
    <x v="8"/>
    <x v="24"/>
  </r>
  <r>
    <n v="1553"/>
    <s v="Avatar in Training: Mastering the Four Elements of Nature"/>
    <x v="1551"/>
    <n v="6000"/>
    <n v="0"/>
    <x v="2"/>
    <x v="0"/>
    <x v="0"/>
    <n v="1441176447"/>
    <n v="1438584447"/>
    <x v="0"/>
    <n v="0"/>
    <x v="1"/>
    <x v="24"/>
    <x v="50"/>
    <n v="0"/>
    <x v="8"/>
    <x v="24"/>
  </r>
  <r>
    <n v="1554"/>
    <s v="Barbara O'Donovan Designs"/>
    <x v="1552"/>
    <n v="20000"/>
    <n v="0"/>
    <x v="2"/>
    <x v="2"/>
    <x v="2"/>
    <n v="1438495390"/>
    <n v="1435903390"/>
    <x v="0"/>
    <n v="0"/>
    <x v="1"/>
    <x v="24"/>
    <x v="50"/>
    <n v="0"/>
    <x v="8"/>
    <x v="24"/>
  </r>
  <r>
    <n v="1555"/>
    <s v="Coffee Table Book of Maine"/>
    <x v="1553"/>
    <n v="750"/>
    <n v="0"/>
    <x v="2"/>
    <x v="0"/>
    <x v="0"/>
    <n v="1442509200"/>
    <n v="1440513832"/>
    <x v="0"/>
    <n v="0"/>
    <x v="1"/>
    <x v="24"/>
    <x v="50"/>
    <n v="0"/>
    <x v="8"/>
    <x v="24"/>
  </r>
  <r>
    <n v="1556"/>
    <s v="West Canada - A Coffee Table Book"/>
    <x v="1554"/>
    <n v="1500"/>
    <n v="677"/>
    <x v="2"/>
    <x v="5"/>
    <x v="5"/>
    <n v="1467603624"/>
    <n v="1465011624"/>
    <x v="0"/>
    <n v="12"/>
    <x v="1"/>
    <x v="24"/>
    <x v="79"/>
    <n v="56.42"/>
    <x v="8"/>
    <x v="24"/>
  </r>
  <r>
    <n v="1557"/>
    <s v="Reflecting Light Photo"/>
    <x v="1555"/>
    <n v="2500"/>
    <n v="100"/>
    <x v="2"/>
    <x v="0"/>
    <x v="0"/>
    <n v="1411227633"/>
    <n v="1408549233"/>
    <x v="0"/>
    <n v="1"/>
    <x v="1"/>
    <x v="24"/>
    <x v="65"/>
    <n v="100"/>
    <x v="8"/>
    <x v="24"/>
  </r>
  <r>
    <n v="1558"/>
    <s v="Lucy Wood's Calendar - English Countryside 2016"/>
    <x v="1556"/>
    <n v="750"/>
    <n v="35"/>
    <x v="2"/>
    <x v="1"/>
    <x v="1"/>
    <n v="1440763920"/>
    <n v="1435656759"/>
    <x v="0"/>
    <n v="3"/>
    <x v="1"/>
    <x v="24"/>
    <x v="62"/>
    <n v="11.67"/>
    <x v="8"/>
    <x v="24"/>
  </r>
  <r>
    <n v="1559"/>
    <s v="North Cascades Bigfoot Photo Expedition"/>
    <x v="1557"/>
    <n v="15000"/>
    <n v="50"/>
    <x v="2"/>
    <x v="0"/>
    <x v="0"/>
    <n v="1430270199"/>
    <n v="1428974199"/>
    <x v="0"/>
    <n v="1"/>
    <x v="1"/>
    <x v="24"/>
    <x v="50"/>
    <n v="50"/>
    <x v="8"/>
    <x v="24"/>
  </r>
  <r>
    <n v="1560"/>
    <s v="Fine Art Landscape 2015 Calendar"/>
    <x v="1558"/>
    <n v="2500"/>
    <n v="94"/>
    <x v="2"/>
    <x v="0"/>
    <x v="0"/>
    <n v="1415842193"/>
    <n v="1414110593"/>
    <x v="0"/>
    <n v="4"/>
    <x v="1"/>
    <x v="24"/>
    <x v="65"/>
    <n v="23.5"/>
    <x v="8"/>
    <x v="24"/>
  </r>
  <r>
    <n v="1561"/>
    <s v="The Content of Character Book Series, Volume I, 1750 - 1940"/>
    <x v="1559"/>
    <n v="10000"/>
    <n v="67"/>
    <x v="1"/>
    <x v="0"/>
    <x v="0"/>
    <n v="1383789603"/>
    <n v="1381194003"/>
    <x v="0"/>
    <n v="1"/>
    <x v="1"/>
    <x v="25"/>
    <x v="60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x v="0"/>
    <n v="1259715000"/>
    <n v="1253712916"/>
    <x v="0"/>
    <n v="0"/>
    <x v="1"/>
    <x v="25"/>
    <x v="50"/>
    <n v="0"/>
    <x v="3"/>
    <x v="25"/>
  </r>
  <r>
    <n v="1563"/>
    <s v="Expedition into the Empty Quarter - The Book (Canceled)"/>
    <x v="1561"/>
    <n v="6000"/>
    <n v="85"/>
    <x v="1"/>
    <x v="1"/>
    <x v="1"/>
    <n v="1394815751"/>
    <n v="1389635351"/>
    <x v="0"/>
    <n v="2"/>
    <x v="1"/>
    <x v="25"/>
    <x v="60"/>
    <n v="42.5"/>
    <x v="3"/>
    <x v="25"/>
  </r>
  <r>
    <n v="1564"/>
    <s v="coming apart at the stitches... (Canceled)"/>
    <x v="1562"/>
    <n v="10000"/>
    <n v="10"/>
    <x v="1"/>
    <x v="0"/>
    <x v="0"/>
    <n v="1432843500"/>
    <n v="1430124509"/>
    <x v="0"/>
    <n v="1"/>
    <x v="1"/>
    <x v="25"/>
    <x v="50"/>
    <n v="10"/>
    <x v="3"/>
    <x v="25"/>
  </r>
  <r>
    <n v="1565"/>
    <s v="The National Forests Passport Project (Canceled)"/>
    <x v="1563"/>
    <n v="4000"/>
    <n v="100"/>
    <x v="1"/>
    <x v="0"/>
    <x v="0"/>
    <n v="1307554261"/>
    <n v="1304962261"/>
    <x v="0"/>
    <n v="1"/>
    <x v="1"/>
    <x v="25"/>
    <x v="56"/>
    <n v="100"/>
    <x v="3"/>
    <x v="25"/>
  </r>
  <r>
    <n v="1566"/>
    <s v="DeVito Art Skull Island Kongstarter (Canceled)"/>
    <x v="1564"/>
    <n v="30000"/>
    <n v="6375"/>
    <x v="1"/>
    <x v="0"/>
    <x v="0"/>
    <n v="1469656800"/>
    <n v="1467151204"/>
    <x v="0"/>
    <n v="59"/>
    <x v="1"/>
    <x v="25"/>
    <x v="70"/>
    <n v="108.05"/>
    <x v="3"/>
    <x v="25"/>
  </r>
  <r>
    <n v="1567"/>
    <s v="Kickstart a Traveling Heart (Canceled)"/>
    <x v="1565"/>
    <n v="8500"/>
    <n v="350"/>
    <x v="1"/>
    <x v="0"/>
    <x v="0"/>
    <n v="1392595200"/>
    <n v="1391293745"/>
    <x v="0"/>
    <n v="13"/>
    <x v="1"/>
    <x v="25"/>
    <x v="65"/>
    <n v="26.92"/>
    <x v="3"/>
    <x v="25"/>
  </r>
  <r>
    <n v="1568"/>
    <s v="Map &amp; Palette: Chronicling The Voyage of Three Young Artists"/>
    <x v="1566"/>
    <n v="25000"/>
    <n v="3410"/>
    <x v="1"/>
    <x v="0"/>
    <x v="0"/>
    <n v="1419384585"/>
    <n v="1416360585"/>
    <x v="0"/>
    <n v="22"/>
    <x v="1"/>
    <x v="25"/>
    <x v="51"/>
    <n v="155"/>
    <x v="3"/>
    <x v="25"/>
  </r>
  <r>
    <n v="1569"/>
    <s v="to be removed (Canceled)"/>
    <x v="1567"/>
    <n v="30000"/>
    <n v="0"/>
    <x v="1"/>
    <x v="0"/>
    <x v="0"/>
    <n v="1369498714"/>
    <n v="1366906714"/>
    <x v="0"/>
    <n v="0"/>
    <x v="1"/>
    <x v="25"/>
    <x v="50"/>
    <n v="0"/>
    <x v="3"/>
    <x v="25"/>
  </r>
  <r>
    <n v="1570"/>
    <s v="BEAUTIFUL DREAMERS: An Adult Coloring Book (Canceled)"/>
    <x v="1568"/>
    <n v="6000"/>
    <n v="2484"/>
    <x v="1"/>
    <x v="0"/>
    <x v="0"/>
    <n v="1460140282"/>
    <n v="1457551882"/>
    <x v="0"/>
    <n v="52"/>
    <x v="1"/>
    <x v="25"/>
    <x v="139"/>
    <n v="47.77"/>
    <x v="3"/>
    <x v="25"/>
  </r>
  <r>
    <n v="1571"/>
    <s v="CAUCASUS - on the untrodden roads (Canceled)"/>
    <x v="1569"/>
    <n v="12100"/>
    <n v="80"/>
    <x v="1"/>
    <x v="1"/>
    <x v="1"/>
    <n v="1434738483"/>
    <n v="1432146483"/>
    <x v="0"/>
    <n v="4"/>
    <x v="1"/>
    <x v="25"/>
    <x v="60"/>
    <n v="20"/>
    <x v="3"/>
    <x v="25"/>
  </r>
  <r>
    <n v="1572"/>
    <s v="A Countrified Wedding: A Guide to an English Country Wedding"/>
    <x v="1570"/>
    <n v="2500"/>
    <n v="125"/>
    <x v="1"/>
    <x v="1"/>
    <x v="1"/>
    <n v="1456703940"/>
    <n v="1454546859"/>
    <x v="0"/>
    <n v="3"/>
    <x v="1"/>
    <x v="25"/>
    <x v="62"/>
    <n v="41.67"/>
    <x v="3"/>
    <x v="25"/>
  </r>
  <r>
    <n v="1573"/>
    <s v="150 Years of Awesome Canada: Trading Card Coffee Table Book (Canceled)"/>
    <x v="1571"/>
    <n v="9000"/>
    <n v="223"/>
    <x v="1"/>
    <x v="5"/>
    <x v="5"/>
    <n v="1491019140"/>
    <n v="1487548802"/>
    <x v="0"/>
    <n v="3"/>
    <x v="1"/>
    <x v="25"/>
    <x v="53"/>
    <n v="74.33"/>
    <x v="3"/>
    <x v="25"/>
  </r>
  <r>
    <n v="1574"/>
    <s v="BLK/MTL the Illustrated Works of Carmine Diaz (Canceled)"/>
    <x v="1572"/>
    <n v="10000"/>
    <n v="506"/>
    <x v="1"/>
    <x v="0"/>
    <x v="0"/>
    <n v="1424211329"/>
    <n v="1421187329"/>
    <x v="0"/>
    <n v="6"/>
    <x v="1"/>
    <x v="25"/>
    <x v="62"/>
    <n v="84.33"/>
    <x v="3"/>
    <x v="25"/>
  </r>
  <r>
    <n v="1575"/>
    <s v="Underwater Colors Of The Channel Islands (Canceled)"/>
    <x v="1573"/>
    <n v="10000"/>
    <n v="2291"/>
    <x v="1"/>
    <x v="0"/>
    <x v="0"/>
    <n v="1404909296"/>
    <n v="1402317296"/>
    <x v="0"/>
    <n v="35"/>
    <x v="1"/>
    <x v="25"/>
    <x v="61"/>
    <n v="65.459999999999994"/>
    <x v="3"/>
    <x v="25"/>
  </r>
  <r>
    <n v="1576"/>
    <s v="The Obsessive Line Collection (Canceled)"/>
    <x v="1574"/>
    <n v="5000"/>
    <n v="650"/>
    <x v="1"/>
    <x v="0"/>
    <x v="0"/>
    <n v="1435698368"/>
    <n v="1431810368"/>
    <x v="0"/>
    <n v="10"/>
    <x v="1"/>
    <x v="25"/>
    <x v="55"/>
    <n v="65"/>
    <x v="3"/>
    <x v="25"/>
  </r>
  <r>
    <n v="1577"/>
    <s v="Abstract Image Photography Coffee Table Book (Canceled)"/>
    <x v="1575"/>
    <n v="10000"/>
    <n v="55"/>
    <x v="1"/>
    <x v="0"/>
    <x v="0"/>
    <n v="1343161248"/>
    <n v="1337977248"/>
    <x v="0"/>
    <n v="2"/>
    <x v="1"/>
    <x v="25"/>
    <x v="60"/>
    <n v="27.5"/>
    <x v="3"/>
    <x v="25"/>
  </r>
  <r>
    <n v="1578"/>
    <s v="LATENT TALENT: Leaping from de Poverty Line (Canceled)"/>
    <x v="1576"/>
    <n v="1897"/>
    <n v="205"/>
    <x v="1"/>
    <x v="0"/>
    <x v="0"/>
    <n v="1283392800"/>
    <n v="1281317691"/>
    <x v="0"/>
    <n v="4"/>
    <x v="1"/>
    <x v="25"/>
    <x v="57"/>
    <n v="51.25"/>
    <x v="3"/>
    <x v="25"/>
  </r>
  <r>
    <n v="1579"/>
    <s v="psyÂ·choÂ·miÂ·metÂ·ic: The EsÂ·sence of Life (Canceled)"/>
    <x v="1577"/>
    <n v="3333"/>
    <n v="28"/>
    <x v="1"/>
    <x v="0"/>
    <x v="0"/>
    <n v="1377734091"/>
    <n v="1374882891"/>
    <x v="0"/>
    <n v="2"/>
    <x v="1"/>
    <x v="25"/>
    <x v="60"/>
    <n v="14"/>
    <x v="3"/>
    <x v="25"/>
  </r>
  <r>
    <n v="1580"/>
    <s v="Faces &amp; Places In Brevard County (Canceled)"/>
    <x v="1578"/>
    <n v="1750"/>
    <n v="0"/>
    <x v="1"/>
    <x v="0"/>
    <x v="0"/>
    <n v="1337562726"/>
    <n v="1332378726"/>
    <x v="0"/>
    <n v="0"/>
    <x v="1"/>
    <x v="25"/>
    <x v="50"/>
    <n v="0"/>
    <x v="3"/>
    <x v="25"/>
  </r>
  <r>
    <n v="1581"/>
    <s v="The Sharper Image"/>
    <x v="1579"/>
    <n v="1000"/>
    <n v="5"/>
    <x v="2"/>
    <x v="1"/>
    <x v="1"/>
    <n v="1450521990"/>
    <n v="1447757190"/>
    <x v="0"/>
    <n v="1"/>
    <x v="1"/>
    <x v="26"/>
    <x v="60"/>
    <n v="5"/>
    <x v="8"/>
    <x v="26"/>
  </r>
  <r>
    <n v="1582"/>
    <s v="Scenes from New Orleans"/>
    <x v="1580"/>
    <n v="1000"/>
    <n v="93"/>
    <x v="2"/>
    <x v="0"/>
    <x v="0"/>
    <n v="1445894400"/>
    <n v="1440961053"/>
    <x v="0"/>
    <n v="3"/>
    <x v="1"/>
    <x v="26"/>
    <x v="114"/>
    <n v="31"/>
    <x v="8"/>
    <x v="26"/>
  </r>
  <r>
    <n v="1583"/>
    <s v="Follow in footsteps an awesome book adventure"/>
    <x v="1581"/>
    <n v="20000"/>
    <n v="15"/>
    <x v="2"/>
    <x v="1"/>
    <x v="1"/>
    <n v="1411681391"/>
    <n v="1409089391"/>
    <x v="0"/>
    <n v="1"/>
    <x v="1"/>
    <x v="26"/>
    <x v="50"/>
    <n v="15"/>
    <x v="8"/>
    <x v="26"/>
  </r>
  <r>
    <n v="1584"/>
    <s v="Lets see Kansas together!"/>
    <x v="1582"/>
    <n v="1200"/>
    <n v="0"/>
    <x v="2"/>
    <x v="0"/>
    <x v="0"/>
    <n v="1401464101"/>
    <n v="1400600101"/>
    <x v="0"/>
    <n v="0"/>
    <x v="1"/>
    <x v="26"/>
    <x v="50"/>
    <n v="0"/>
    <x v="8"/>
    <x v="26"/>
  </r>
  <r>
    <n v="1585"/>
    <s v="Live 4 The Rush: Palooza Pics"/>
    <x v="1583"/>
    <n v="2000"/>
    <n v="1580"/>
    <x v="2"/>
    <x v="5"/>
    <x v="5"/>
    <n v="1482663600"/>
    <n v="1480800568"/>
    <x v="0"/>
    <n v="12"/>
    <x v="1"/>
    <x v="26"/>
    <x v="135"/>
    <n v="131.66999999999999"/>
    <x v="8"/>
    <x v="26"/>
  </r>
  <r>
    <n v="1586"/>
    <s v="Missouri In Pictures"/>
    <x v="1584"/>
    <n v="1500"/>
    <n v="0"/>
    <x v="2"/>
    <x v="0"/>
    <x v="0"/>
    <n v="1428197422"/>
    <n v="1425609022"/>
    <x v="0"/>
    <n v="0"/>
    <x v="1"/>
    <x v="26"/>
    <x v="50"/>
    <n v="0"/>
    <x v="8"/>
    <x v="26"/>
  </r>
  <r>
    <n v="1587"/>
    <s v="Aerial Photography :  Americas Most Impressive Structures"/>
    <x v="1585"/>
    <n v="7500"/>
    <n v="1"/>
    <x v="2"/>
    <x v="0"/>
    <x v="0"/>
    <n v="1418510965"/>
    <n v="1415918965"/>
    <x v="0"/>
    <n v="1"/>
    <x v="1"/>
    <x v="26"/>
    <x v="50"/>
    <n v="1"/>
    <x v="8"/>
    <x v="26"/>
  </r>
  <r>
    <n v="1588"/>
    <s v="The Right Side of Texas"/>
    <x v="1586"/>
    <n v="516"/>
    <n v="0"/>
    <x v="2"/>
    <x v="0"/>
    <x v="0"/>
    <n v="1422735120"/>
    <n v="1420091999"/>
    <x v="0"/>
    <n v="0"/>
    <x v="1"/>
    <x v="26"/>
    <x v="50"/>
    <n v="0"/>
    <x v="8"/>
    <x v="26"/>
  </r>
  <r>
    <n v="1589"/>
    <s v="A Side Of The World In Canvas"/>
    <x v="1587"/>
    <n v="1200"/>
    <n v="0"/>
    <x v="2"/>
    <x v="0"/>
    <x v="0"/>
    <n v="1444433886"/>
    <n v="1441841886"/>
    <x v="0"/>
    <n v="0"/>
    <x v="1"/>
    <x v="26"/>
    <x v="50"/>
    <n v="0"/>
    <x v="8"/>
    <x v="26"/>
  </r>
  <r>
    <n v="1590"/>
    <s v="An Italian Adventure"/>
    <x v="1588"/>
    <n v="60000"/>
    <n v="1020"/>
    <x v="2"/>
    <x v="13"/>
    <x v="3"/>
    <n v="1443040464"/>
    <n v="1440448464"/>
    <x v="0"/>
    <n v="2"/>
    <x v="1"/>
    <x v="26"/>
    <x v="53"/>
    <n v="510"/>
    <x v="8"/>
    <x v="26"/>
  </r>
  <r>
    <n v="1591"/>
    <s v="Ireland from a Kite, a unique photographic book"/>
    <x v="1589"/>
    <n v="14000"/>
    <n v="4092"/>
    <x v="2"/>
    <x v="1"/>
    <x v="1"/>
    <n v="1459700741"/>
    <n v="1457112341"/>
    <x v="0"/>
    <n v="92"/>
    <x v="1"/>
    <x v="26"/>
    <x v="129"/>
    <n v="44.48"/>
    <x v="8"/>
    <x v="26"/>
  </r>
  <r>
    <n v="1592"/>
    <s v="The Views of Pittsburgh"/>
    <x v="1590"/>
    <n v="25"/>
    <n v="0"/>
    <x v="2"/>
    <x v="0"/>
    <x v="0"/>
    <n v="1427503485"/>
    <n v="1423619085"/>
    <x v="0"/>
    <n v="0"/>
    <x v="1"/>
    <x v="26"/>
    <x v="50"/>
    <n v="0"/>
    <x v="8"/>
    <x v="26"/>
  </r>
  <r>
    <n v="1593"/>
    <s v="Picturing Italy"/>
    <x v="1591"/>
    <n v="22000"/>
    <n v="3"/>
    <x v="2"/>
    <x v="0"/>
    <x v="0"/>
    <n v="1425154655"/>
    <n v="1422562655"/>
    <x v="0"/>
    <n v="3"/>
    <x v="1"/>
    <x v="26"/>
    <x v="50"/>
    <n v="1"/>
    <x v="8"/>
    <x v="26"/>
  </r>
  <r>
    <n v="1594"/>
    <s v="Scenes and Things from New Orleans"/>
    <x v="1592"/>
    <n v="1000"/>
    <n v="205"/>
    <x v="2"/>
    <x v="0"/>
    <x v="0"/>
    <n v="1463329260"/>
    <n v="1458147982"/>
    <x v="0"/>
    <n v="10"/>
    <x v="1"/>
    <x v="26"/>
    <x v="70"/>
    <n v="20.5"/>
    <x v="8"/>
    <x v="26"/>
  </r>
  <r>
    <n v="1595"/>
    <s v="Civil war battlefields and forts"/>
    <x v="1593"/>
    <n v="100000"/>
    <n v="280"/>
    <x v="2"/>
    <x v="0"/>
    <x v="0"/>
    <n v="1403122380"/>
    <n v="1400634728"/>
    <x v="0"/>
    <n v="7"/>
    <x v="1"/>
    <x v="26"/>
    <x v="50"/>
    <n v="40"/>
    <x v="8"/>
    <x v="26"/>
  </r>
  <r>
    <n v="1596"/>
    <s v="The Town We Live In"/>
    <x v="1594"/>
    <n v="3250"/>
    <n v="75"/>
    <x v="2"/>
    <x v="1"/>
    <x v="1"/>
    <n v="1418469569"/>
    <n v="1414577969"/>
    <x v="0"/>
    <n v="3"/>
    <x v="1"/>
    <x v="26"/>
    <x v="53"/>
    <n v="25"/>
    <x v="8"/>
    <x v="26"/>
  </r>
  <r>
    <n v="1597"/>
    <s v="Vacation Days in Big Bear"/>
    <x v="1595"/>
    <n v="15000"/>
    <n v="0"/>
    <x v="2"/>
    <x v="0"/>
    <x v="0"/>
    <n v="1474360197"/>
    <n v="1471768197"/>
    <x v="0"/>
    <n v="0"/>
    <x v="1"/>
    <x v="26"/>
    <x v="50"/>
    <n v="0"/>
    <x v="8"/>
    <x v="26"/>
  </r>
  <r>
    <n v="1598"/>
    <s v="Dream TRIP to Tornado Alley"/>
    <x v="1596"/>
    <n v="800"/>
    <n v="1"/>
    <x v="2"/>
    <x v="0"/>
    <x v="0"/>
    <n v="1437926458"/>
    <n v="1432742458"/>
    <x v="0"/>
    <n v="1"/>
    <x v="1"/>
    <x v="26"/>
    <x v="50"/>
    <n v="1"/>
    <x v="8"/>
    <x v="26"/>
  </r>
  <r>
    <n v="1599"/>
    <s v="The Londoner: Prints &amp; Canvas"/>
    <x v="1597"/>
    <n v="500"/>
    <n v="0"/>
    <x v="2"/>
    <x v="1"/>
    <x v="1"/>
    <n v="1460116576"/>
    <n v="1457528176"/>
    <x v="0"/>
    <n v="0"/>
    <x v="1"/>
    <x v="26"/>
    <x v="50"/>
    <n v="0"/>
    <x v="8"/>
    <x v="26"/>
  </r>
  <r>
    <n v="1600"/>
    <s v="Organic in India"/>
    <x v="1598"/>
    <n v="5000"/>
    <n v="367"/>
    <x v="2"/>
    <x v="0"/>
    <x v="0"/>
    <n v="1405401060"/>
    <n v="1401585752"/>
    <x v="0"/>
    <n v="9"/>
    <x v="1"/>
    <x v="26"/>
    <x v="113"/>
    <n v="40.78"/>
    <x v="8"/>
    <x v="26"/>
  </r>
  <r>
    <n v="1601"/>
    <s v="Release Soundzero's Debut Album!"/>
    <x v="1599"/>
    <n v="2500"/>
    <n v="2706.23"/>
    <x v="0"/>
    <x v="0"/>
    <x v="0"/>
    <n v="1304561633"/>
    <n v="1301969633"/>
    <x v="0"/>
    <n v="56"/>
    <x v="0"/>
    <x v="11"/>
    <x v="29"/>
    <n v="48.33"/>
    <x v="4"/>
    <x v="11"/>
  </r>
  <r>
    <n v="1602"/>
    <s v="The Material - Let You Down music video"/>
    <x v="1600"/>
    <n v="1500"/>
    <n v="1502.5"/>
    <x v="0"/>
    <x v="0"/>
    <x v="0"/>
    <n v="1318633200"/>
    <n v="1314947317"/>
    <x v="0"/>
    <n v="32"/>
    <x v="0"/>
    <x v="11"/>
    <x v="8"/>
    <n v="46.95"/>
    <x v="4"/>
    <x v="11"/>
  </r>
  <r>
    <n v="1603"/>
    <s v="Max's First Solo Album!"/>
    <x v="1601"/>
    <n v="2000"/>
    <n v="2000.66"/>
    <x v="0"/>
    <x v="0"/>
    <x v="0"/>
    <n v="1327723459"/>
    <n v="1322539459"/>
    <x v="0"/>
    <n v="30"/>
    <x v="0"/>
    <x v="11"/>
    <x v="8"/>
    <n v="66.69"/>
    <x v="4"/>
    <x v="11"/>
  </r>
  <r>
    <n v="1604"/>
    <s v="Totally &quot;not&quot; For Drugs: A Kentucky Knife Fight music video"/>
    <x v="1602"/>
    <n v="2800"/>
    <n v="3419"/>
    <x v="0"/>
    <x v="0"/>
    <x v="0"/>
    <n v="1332011835"/>
    <n v="1328559435"/>
    <x v="0"/>
    <n v="70"/>
    <x v="0"/>
    <x v="11"/>
    <x v="108"/>
    <n v="48.84"/>
    <x v="4"/>
    <x v="11"/>
  </r>
  <r>
    <n v="1605"/>
    <s v="A Band of Orcs Official Gaming Miniatures Presale"/>
    <x v="1603"/>
    <n v="6000"/>
    <n v="6041.6"/>
    <x v="0"/>
    <x v="0"/>
    <x v="0"/>
    <n v="1312182000"/>
    <n v="1311380313"/>
    <x v="0"/>
    <n v="44"/>
    <x v="0"/>
    <x v="11"/>
    <x v="7"/>
    <n v="137.31"/>
    <x v="4"/>
    <x v="11"/>
  </r>
  <r>
    <n v="1606"/>
    <s v="The Scurvies to release new album this summer! Check it out!"/>
    <x v="1604"/>
    <n v="8000"/>
    <n v="8080.33"/>
    <x v="0"/>
    <x v="0"/>
    <x v="0"/>
    <n v="1300930838"/>
    <n v="1293158438"/>
    <x v="0"/>
    <n v="92"/>
    <x v="0"/>
    <x v="11"/>
    <x v="7"/>
    <n v="87.83"/>
    <x v="4"/>
    <x v="11"/>
  </r>
  <r>
    <n v="1607"/>
    <s v="New Tour Bus for The Slants"/>
    <x v="1605"/>
    <n v="10000"/>
    <n v="14511"/>
    <x v="0"/>
    <x v="0"/>
    <x v="0"/>
    <n v="1339701851"/>
    <n v="1337887451"/>
    <x v="0"/>
    <n v="205"/>
    <x v="0"/>
    <x v="11"/>
    <x v="14"/>
    <n v="70.790000000000006"/>
    <x v="4"/>
    <x v="11"/>
  </r>
  <r>
    <n v="1608"/>
    <s v="The Devil &amp; Me Debut Album, &quot;...It's Not A Dream&quot;"/>
    <x v="1606"/>
    <n v="1200"/>
    <n v="1215"/>
    <x v="0"/>
    <x v="0"/>
    <x v="0"/>
    <n v="1388553960"/>
    <n v="1385754986"/>
    <x v="0"/>
    <n v="23"/>
    <x v="0"/>
    <x v="11"/>
    <x v="7"/>
    <n v="52.83"/>
    <x v="4"/>
    <x v="11"/>
  </r>
  <r>
    <n v="1609"/>
    <s v="Get Still the Sky's Limit on the Road! (&amp; with a new album!)"/>
    <x v="1607"/>
    <n v="1500"/>
    <n v="1775"/>
    <x v="0"/>
    <x v="0"/>
    <x v="0"/>
    <n v="1320220800"/>
    <n v="1315612909"/>
    <x v="0"/>
    <n v="4"/>
    <x v="0"/>
    <x v="11"/>
    <x v="90"/>
    <n v="443.75"/>
    <x v="4"/>
    <x v="11"/>
  </r>
  <r>
    <n v="1610"/>
    <s v="So The Story Goes: The New Album by &quot;Just Joe&quot; Altier"/>
    <x v="1608"/>
    <n v="2000"/>
    <n v="5437"/>
    <x v="0"/>
    <x v="0"/>
    <x v="0"/>
    <n v="1355609510"/>
    <n v="1353017510"/>
    <x v="0"/>
    <n v="112"/>
    <x v="0"/>
    <x v="11"/>
    <x v="212"/>
    <n v="48.54"/>
    <x v="4"/>
    <x v="11"/>
  </r>
  <r>
    <n v="1611"/>
    <s v="Skelton-Luns CD/7&quot;             No Big Deal."/>
    <x v="1609"/>
    <n v="800"/>
    <n v="1001"/>
    <x v="0"/>
    <x v="0"/>
    <x v="0"/>
    <n v="1370390432"/>
    <n v="1368576032"/>
    <x v="0"/>
    <n v="27"/>
    <x v="0"/>
    <x v="11"/>
    <x v="105"/>
    <n v="37.07"/>
    <x v="4"/>
    <x v="11"/>
  </r>
  <r>
    <n v="1612"/>
    <s v="Join AT THE WAYSIDE For The &quot;Ready...Set...Snow Tour!&quot;"/>
    <x v="1610"/>
    <n v="500"/>
    <n v="550"/>
    <x v="0"/>
    <x v="0"/>
    <x v="0"/>
    <n v="1357160384"/>
    <n v="1354568384"/>
    <x v="0"/>
    <n v="11"/>
    <x v="0"/>
    <x v="11"/>
    <x v="5"/>
    <n v="50"/>
    <x v="4"/>
    <x v="11"/>
  </r>
  <r>
    <n v="1613"/>
    <s v="New  E.P. mastering and recording"/>
    <x v="1611"/>
    <n v="1000"/>
    <n v="1015"/>
    <x v="0"/>
    <x v="0"/>
    <x v="0"/>
    <n v="1342921202"/>
    <n v="1340329202"/>
    <x v="0"/>
    <n v="26"/>
    <x v="0"/>
    <x v="11"/>
    <x v="21"/>
    <n v="39.04"/>
    <x v="4"/>
    <x v="11"/>
  </r>
  <r>
    <n v="1614"/>
    <s v="Chaotic Resemblance 2015 album, Produced by Oz Fox - Stryper"/>
    <x v="1612"/>
    <n v="5000"/>
    <n v="5135"/>
    <x v="0"/>
    <x v="0"/>
    <x v="0"/>
    <n v="1407085200"/>
    <n v="1401924769"/>
    <x v="0"/>
    <n v="77"/>
    <x v="0"/>
    <x v="11"/>
    <x v="33"/>
    <n v="66.69"/>
    <x v="4"/>
    <x v="11"/>
  </r>
  <r>
    <n v="1615"/>
    <s v="PRE ORDER Reno Divorce Digital CD &quot;Stuck On You&quot; $15 or more"/>
    <x v="1613"/>
    <n v="8000"/>
    <n v="9130"/>
    <x v="0"/>
    <x v="0"/>
    <x v="0"/>
    <n v="1323742396"/>
    <n v="1319850796"/>
    <x v="0"/>
    <n v="136"/>
    <x v="0"/>
    <x v="11"/>
    <x v="35"/>
    <n v="67.13"/>
    <x v="4"/>
    <x v="11"/>
  </r>
  <r>
    <n v="1616"/>
    <s v="Aly Jados: the New EP rOckNrOLLa"/>
    <x v="1614"/>
    <n v="10000"/>
    <n v="10420"/>
    <x v="0"/>
    <x v="0"/>
    <x v="0"/>
    <n v="1353621600"/>
    <n v="1350061821"/>
    <x v="0"/>
    <n v="157"/>
    <x v="0"/>
    <x v="11"/>
    <x v="3"/>
    <n v="66.37"/>
    <x v="4"/>
    <x v="11"/>
  </r>
  <r>
    <n v="1617"/>
    <s v="The Coffis Brothers 2nd Album!"/>
    <x v="1615"/>
    <n v="7000"/>
    <n v="10210"/>
    <x v="0"/>
    <x v="0"/>
    <x v="0"/>
    <n v="1383332400"/>
    <n v="1380470188"/>
    <x v="0"/>
    <n v="158"/>
    <x v="0"/>
    <x v="11"/>
    <x v="91"/>
    <n v="64.62"/>
    <x v="4"/>
    <x v="11"/>
  </r>
  <r>
    <n v="1618"/>
    <s v="Janus Word Album"/>
    <x v="1616"/>
    <n v="1500"/>
    <n v="1576"/>
    <x v="0"/>
    <x v="0"/>
    <x v="0"/>
    <n v="1362757335"/>
    <n v="1359301335"/>
    <x v="0"/>
    <n v="27"/>
    <x v="0"/>
    <x v="11"/>
    <x v="2"/>
    <n v="58.37"/>
    <x v="4"/>
    <x v="11"/>
  </r>
  <r>
    <n v="1619"/>
    <s v="Casual Encounters: The Quest For a PA"/>
    <x v="1617"/>
    <n v="1500"/>
    <n v="2000"/>
    <x v="0"/>
    <x v="0"/>
    <x v="0"/>
    <n v="1410755286"/>
    <n v="1408940886"/>
    <x v="0"/>
    <n v="23"/>
    <x v="0"/>
    <x v="11"/>
    <x v="18"/>
    <n v="86.96"/>
    <x v="4"/>
    <x v="11"/>
  </r>
  <r>
    <n v="1620"/>
    <s v="Kickstart my music career with 300 CDs"/>
    <x v="1618"/>
    <n v="1000"/>
    <n v="1130"/>
    <x v="0"/>
    <x v="0"/>
    <x v="0"/>
    <n v="1361606940"/>
    <n v="1361002140"/>
    <x v="0"/>
    <n v="17"/>
    <x v="0"/>
    <x v="11"/>
    <x v="40"/>
    <n v="66.47"/>
    <x v="4"/>
    <x v="11"/>
  </r>
  <r>
    <n v="1621"/>
    <s v="The First Full Length Fifth Freedom Album"/>
    <x v="1619"/>
    <n v="5000"/>
    <n v="6060"/>
    <x v="0"/>
    <x v="0"/>
    <x v="0"/>
    <n v="1338177540"/>
    <n v="1333550015"/>
    <x v="0"/>
    <n v="37"/>
    <x v="0"/>
    <x v="11"/>
    <x v="10"/>
    <n v="163.78"/>
    <x v="4"/>
    <x v="11"/>
  </r>
  <r>
    <n v="1622"/>
    <s v="PrincessFrank's MASTERSLAVE Album, EP &amp; Tour"/>
    <x v="1620"/>
    <n v="6900"/>
    <n v="7019"/>
    <x v="0"/>
    <x v="0"/>
    <x v="0"/>
    <n v="1418803140"/>
    <n v="1415343874"/>
    <x v="0"/>
    <n v="65"/>
    <x v="0"/>
    <x v="11"/>
    <x v="21"/>
    <n v="107.98"/>
    <x v="4"/>
    <x v="11"/>
  </r>
  <r>
    <n v="1623"/>
    <s v="The Boogaloos need to record a 4-track CD of original music."/>
    <x v="1621"/>
    <n v="750"/>
    <n v="758"/>
    <x v="0"/>
    <x v="1"/>
    <x v="1"/>
    <n v="1377621089"/>
    <n v="1372437089"/>
    <x v="0"/>
    <n v="18"/>
    <x v="0"/>
    <x v="11"/>
    <x v="7"/>
    <n v="42.11"/>
    <x v="4"/>
    <x v="11"/>
  </r>
  <r>
    <n v="1624"/>
    <s v="Joey De Noble needs YOUR help!"/>
    <x v="1622"/>
    <n v="1000"/>
    <n v="1180"/>
    <x v="0"/>
    <x v="0"/>
    <x v="0"/>
    <n v="1357721335"/>
    <n v="1354265335"/>
    <x v="0"/>
    <n v="25"/>
    <x v="0"/>
    <x v="11"/>
    <x v="90"/>
    <n v="47.2"/>
    <x v="4"/>
    <x v="11"/>
  </r>
  <r>
    <n v="1625"/>
    <s v="Redemption's New DVD!"/>
    <x v="1623"/>
    <n v="7500"/>
    <n v="11650"/>
    <x v="0"/>
    <x v="0"/>
    <x v="0"/>
    <n v="1347382053"/>
    <n v="1344962853"/>
    <x v="0"/>
    <n v="104"/>
    <x v="0"/>
    <x v="11"/>
    <x v="19"/>
    <n v="112.02"/>
    <x v="4"/>
    <x v="11"/>
  </r>
  <r>
    <n v="1626"/>
    <s v="The Protest's Next Album"/>
    <x v="1624"/>
    <n v="8000"/>
    <n v="8095"/>
    <x v="0"/>
    <x v="0"/>
    <x v="0"/>
    <n v="1385932867"/>
    <n v="1383337267"/>
    <x v="0"/>
    <n v="108"/>
    <x v="0"/>
    <x v="11"/>
    <x v="7"/>
    <n v="74.95"/>
    <x v="4"/>
    <x v="11"/>
  </r>
  <r>
    <n v="1627"/>
    <s v="River Of Thorns - First CD Release"/>
    <x v="1625"/>
    <n v="2000"/>
    <n v="2340"/>
    <x v="0"/>
    <x v="0"/>
    <x v="0"/>
    <n v="1353905940"/>
    <n v="1351011489"/>
    <x v="0"/>
    <n v="38"/>
    <x v="0"/>
    <x v="11"/>
    <x v="16"/>
    <n v="61.58"/>
    <x v="4"/>
    <x v="11"/>
  </r>
  <r>
    <n v="1628"/>
    <s v="&quot;Songs for Tsippora&quot; Byronâ€™s DEBUT EP"/>
    <x v="1626"/>
    <n v="4000"/>
    <n v="4037"/>
    <x v="0"/>
    <x v="0"/>
    <x v="0"/>
    <n v="1403026882"/>
    <n v="1400175682"/>
    <x v="0"/>
    <n v="88"/>
    <x v="0"/>
    <x v="11"/>
    <x v="7"/>
    <n v="45.88"/>
    <x v="4"/>
    <x v="11"/>
  </r>
  <r>
    <n v="1629"/>
    <s v="Off The Turnpike | A Loud New Way to Release Loud New Music"/>
    <x v="1627"/>
    <n v="6000"/>
    <n v="6220"/>
    <x v="0"/>
    <x v="0"/>
    <x v="0"/>
    <n v="1392929333"/>
    <n v="1389041333"/>
    <x v="0"/>
    <n v="82"/>
    <x v="0"/>
    <x v="11"/>
    <x v="3"/>
    <n v="75.849999999999994"/>
    <x v="4"/>
    <x v="11"/>
  </r>
  <r>
    <n v="1630"/>
    <s v="Golden Grenade Records Their Debut EP"/>
    <x v="1628"/>
    <n v="4000"/>
    <n v="10610"/>
    <x v="0"/>
    <x v="0"/>
    <x v="0"/>
    <n v="1330671540"/>
    <n v="1328040375"/>
    <x v="0"/>
    <n v="126"/>
    <x v="0"/>
    <x v="11"/>
    <x v="213"/>
    <n v="84.21"/>
    <x v="4"/>
    <x v="11"/>
  </r>
  <r>
    <n v="1631"/>
    <s v="The Sweet Remains record their sophomore studio album!"/>
    <x v="1629"/>
    <n v="10000"/>
    <n v="15591"/>
    <x v="0"/>
    <x v="0"/>
    <x v="0"/>
    <n v="1350074261"/>
    <n v="1347482261"/>
    <x v="0"/>
    <n v="133"/>
    <x v="0"/>
    <x v="11"/>
    <x v="94"/>
    <n v="117.23"/>
    <x v="4"/>
    <x v="11"/>
  </r>
  <r>
    <n v="1632"/>
    <s v="Culprit needs a van!"/>
    <x v="1630"/>
    <n v="4000"/>
    <n v="4065"/>
    <x v="0"/>
    <x v="0"/>
    <x v="0"/>
    <n v="1316851854"/>
    <n v="1311667854"/>
    <x v="0"/>
    <n v="47"/>
    <x v="0"/>
    <x v="11"/>
    <x v="21"/>
    <n v="86.49"/>
    <x v="4"/>
    <x v="11"/>
  </r>
  <r>
    <n v="1633"/>
    <s v="ELIZABETH REX"/>
    <x v="1631"/>
    <n v="10000"/>
    <n v="10000"/>
    <x v="0"/>
    <x v="0"/>
    <x v="0"/>
    <n v="1326690000"/>
    <n v="1324329156"/>
    <x v="0"/>
    <n v="58"/>
    <x v="0"/>
    <x v="11"/>
    <x v="8"/>
    <n v="172.41"/>
    <x v="4"/>
    <x v="11"/>
  </r>
  <r>
    <n v="1634"/>
    <s v="RUBEDO: Debut Full Length Album"/>
    <x v="1632"/>
    <n v="2000"/>
    <n v="2010"/>
    <x v="0"/>
    <x v="0"/>
    <x v="0"/>
    <n v="1306994340"/>
    <n v="1303706001"/>
    <x v="0"/>
    <n v="32"/>
    <x v="0"/>
    <x v="11"/>
    <x v="7"/>
    <n v="62.81"/>
    <x v="4"/>
    <x v="11"/>
  </r>
  <r>
    <n v="1635"/>
    <s v="The World Over's New EP, &quot;MOUNTAINS&quot;."/>
    <x v="1633"/>
    <n v="2000"/>
    <n v="2506"/>
    <x v="0"/>
    <x v="0"/>
    <x v="0"/>
    <n v="1468270261"/>
    <n v="1463086261"/>
    <x v="0"/>
    <n v="37"/>
    <x v="0"/>
    <x v="11"/>
    <x v="105"/>
    <n v="67.73"/>
    <x v="4"/>
    <x v="11"/>
  </r>
  <r>
    <n v="1636"/>
    <s v="Butch County Rocks San Francisco Pride"/>
    <x v="1634"/>
    <n v="4500"/>
    <n v="4660"/>
    <x v="0"/>
    <x v="0"/>
    <x v="0"/>
    <n v="1307851200"/>
    <n v="1304129088"/>
    <x v="0"/>
    <n v="87"/>
    <x v="0"/>
    <x v="11"/>
    <x v="3"/>
    <n v="53.56"/>
    <x v="4"/>
    <x v="11"/>
  </r>
  <r>
    <n v="1637"/>
    <s v="We Fly to Philly / Release new album / Tour west coast"/>
    <x v="1635"/>
    <n v="500"/>
    <n v="519"/>
    <x v="0"/>
    <x v="0"/>
    <x v="0"/>
    <n v="1262302740"/>
    <n v="1257444140"/>
    <x v="0"/>
    <n v="15"/>
    <x v="0"/>
    <x v="11"/>
    <x v="3"/>
    <n v="34.6"/>
    <x v="4"/>
    <x v="11"/>
  </r>
  <r>
    <n v="1638"/>
    <s v="Avenues EP 2013"/>
    <x v="1636"/>
    <n v="1000"/>
    <n v="1050"/>
    <x v="0"/>
    <x v="0"/>
    <x v="0"/>
    <n v="1362086700"/>
    <n v="1358180968"/>
    <x v="0"/>
    <n v="27"/>
    <x v="0"/>
    <x v="11"/>
    <x v="2"/>
    <n v="38.89"/>
    <x v="4"/>
    <x v="11"/>
  </r>
  <r>
    <n v="1639"/>
    <s v="The One Two 7s Are Recording an Album!"/>
    <x v="1637"/>
    <n v="1800"/>
    <n v="1800"/>
    <x v="0"/>
    <x v="0"/>
    <x v="0"/>
    <n v="1330789165"/>
    <n v="1328197165"/>
    <x v="0"/>
    <n v="19"/>
    <x v="0"/>
    <x v="11"/>
    <x v="8"/>
    <n v="94.74"/>
    <x v="4"/>
    <x v="11"/>
  </r>
  <r>
    <n v="1640"/>
    <s v="Lovers and Poets- music video"/>
    <x v="1638"/>
    <n v="400"/>
    <n v="679.44"/>
    <x v="0"/>
    <x v="0"/>
    <x v="0"/>
    <n v="1280800740"/>
    <n v="1279603955"/>
    <x v="0"/>
    <n v="17"/>
    <x v="0"/>
    <x v="11"/>
    <x v="106"/>
    <n v="39.97"/>
    <x v="4"/>
    <x v="11"/>
  </r>
  <r>
    <n v="1641"/>
    <s v="Tanya Dartson- Run for Your Life music video"/>
    <x v="1639"/>
    <n v="2500"/>
    <n v="2535"/>
    <x v="0"/>
    <x v="0"/>
    <x v="0"/>
    <n v="1418998744"/>
    <n v="1416406744"/>
    <x v="0"/>
    <n v="26"/>
    <x v="0"/>
    <x v="27"/>
    <x v="7"/>
    <n v="97.5"/>
    <x v="4"/>
    <x v="27"/>
  </r>
  <r>
    <n v="1642"/>
    <s v="Pop Garden Radio Presents: Season 2 CD"/>
    <x v="1640"/>
    <n v="1200"/>
    <n v="1200"/>
    <x v="0"/>
    <x v="0"/>
    <x v="0"/>
    <n v="1308011727"/>
    <n v="1306283727"/>
    <x v="0"/>
    <n v="28"/>
    <x v="0"/>
    <x v="27"/>
    <x v="8"/>
    <n v="42.86"/>
    <x v="4"/>
    <x v="27"/>
  </r>
  <r>
    <n v="1643"/>
    <s v="This Is All Now's Brand New Album!!"/>
    <x v="1641"/>
    <n v="5000"/>
    <n v="6235"/>
    <x v="0"/>
    <x v="0"/>
    <x v="0"/>
    <n v="1348516012"/>
    <n v="1345924012"/>
    <x v="0"/>
    <n v="37"/>
    <x v="0"/>
    <x v="27"/>
    <x v="105"/>
    <n v="168.51"/>
    <x v="4"/>
    <x v="27"/>
  </r>
  <r>
    <n v="1644"/>
    <s v="Kevin Wood - Out Among The Wolves"/>
    <x v="1642"/>
    <n v="10000"/>
    <n v="10950"/>
    <x v="0"/>
    <x v="0"/>
    <x v="0"/>
    <n v="1353551160"/>
    <n v="1348363560"/>
    <x v="0"/>
    <n v="128"/>
    <x v="0"/>
    <x v="27"/>
    <x v="5"/>
    <n v="85.55"/>
    <x v="4"/>
    <x v="27"/>
  </r>
  <r>
    <n v="1645"/>
    <s v="John Clark Records His Debut Album â€œAll I Haveâ€"/>
    <x v="1643"/>
    <n v="5000"/>
    <n v="5540"/>
    <x v="0"/>
    <x v="0"/>
    <x v="0"/>
    <n v="1379515740"/>
    <n v="1378306140"/>
    <x v="0"/>
    <n v="10"/>
    <x v="0"/>
    <x v="27"/>
    <x v="38"/>
    <n v="554"/>
    <x v="4"/>
    <x v="27"/>
  </r>
  <r>
    <n v="1646"/>
    <s v="MADAM Album"/>
    <x v="1644"/>
    <n v="2000"/>
    <n v="2204"/>
    <x v="0"/>
    <x v="1"/>
    <x v="1"/>
    <n v="1408039860"/>
    <n v="1405248503"/>
    <x v="0"/>
    <n v="83"/>
    <x v="0"/>
    <x v="27"/>
    <x v="5"/>
    <n v="26.55"/>
    <x v="4"/>
    <x v="27"/>
  </r>
  <r>
    <n v="1647"/>
    <s v="JAYSIN + HOT MUSIC VIDEO = EPICNESS!! GRAMMY POP SOUL"/>
    <x v="1645"/>
    <n v="5000"/>
    <n v="5236"/>
    <x v="0"/>
    <x v="0"/>
    <x v="0"/>
    <n v="1339235377"/>
    <n v="1336643377"/>
    <x v="0"/>
    <n v="46"/>
    <x v="0"/>
    <x v="27"/>
    <x v="2"/>
    <n v="113.83"/>
    <x v="4"/>
    <x v="27"/>
  </r>
  <r>
    <n v="1648"/>
    <s v="Arches - Wide Awake on Vinyl "/>
    <x v="1646"/>
    <n v="2300"/>
    <n v="2881"/>
    <x v="0"/>
    <x v="0"/>
    <x v="0"/>
    <n v="1300636482"/>
    <n v="1298048082"/>
    <x v="0"/>
    <n v="90"/>
    <x v="0"/>
    <x v="27"/>
    <x v="105"/>
    <n v="32.01"/>
    <x v="4"/>
    <x v="27"/>
  </r>
  <r>
    <n v="1649"/>
    <s v="Sam Lyons New Album - 2014"/>
    <x v="1647"/>
    <n v="3800"/>
    <n v="3822.33"/>
    <x v="0"/>
    <x v="0"/>
    <x v="0"/>
    <n v="1400862355"/>
    <n v="1396974355"/>
    <x v="0"/>
    <n v="81"/>
    <x v="0"/>
    <x v="27"/>
    <x v="7"/>
    <n v="47.19"/>
    <x v="4"/>
    <x v="27"/>
  </r>
  <r>
    <n v="1650"/>
    <s v="The Psalm Praise Project, Vol. 2"/>
    <x v="1648"/>
    <n v="2000"/>
    <n v="2831"/>
    <x v="0"/>
    <x v="0"/>
    <x v="0"/>
    <n v="1381314437"/>
    <n v="1378722437"/>
    <x v="0"/>
    <n v="32"/>
    <x v="0"/>
    <x v="27"/>
    <x v="24"/>
    <n v="88.47"/>
    <x v="4"/>
    <x v="27"/>
  </r>
  <r>
    <n v="1651"/>
    <s v="Music Video For &quot;Altruism (We Can Change The World)&quot;"/>
    <x v="1649"/>
    <n v="2000"/>
    <n v="2015"/>
    <x v="0"/>
    <x v="0"/>
    <x v="0"/>
    <n v="1303801140"/>
    <n v="1300916220"/>
    <x v="0"/>
    <n v="20"/>
    <x v="0"/>
    <x v="27"/>
    <x v="7"/>
    <n v="100.75"/>
    <x v="4"/>
    <x v="27"/>
  </r>
  <r>
    <n v="1652"/>
    <s v="Autumn Ashley: The Bold New EP &quot;Battle Grounds&quot;"/>
    <x v="1650"/>
    <n v="4500"/>
    <n v="4530"/>
    <x v="0"/>
    <x v="0"/>
    <x v="0"/>
    <n v="1385297393"/>
    <n v="1382701793"/>
    <x v="0"/>
    <n v="70"/>
    <x v="0"/>
    <x v="27"/>
    <x v="7"/>
    <n v="64.709999999999994"/>
    <x v="4"/>
    <x v="27"/>
  </r>
  <r>
    <n v="1653"/>
    <s v="The Narrative 2011 Spring Tour with Eisley"/>
    <x v="1651"/>
    <n v="5000"/>
    <n v="8711.52"/>
    <x v="0"/>
    <x v="0"/>
    <x v="0"/>
    <n v="1303675296"/>
    <n v="1300996896"/>
    <x v="0"/>
    <n v="168"/>
    <x v="0"/>
    <x v="27"/>
    <x v="107"/>
    <n v="51.85"/>
    <x v="4"/>
    <x v="27"/>
  </r>
  <r>
    <n v="1654"/>
    <s v="sandy mcknight records 3 new songs with your kind assistance"/>
    <x v="1652"/>
    <n v="1100"/>
    <n v="1319"/>
    <x v="0"/>
    <x v="0"/>
    <x v="0"/>
    <n v="1334784160"/>
    <n v="1332192160"/>
    <x v="0"/>
    <n v="34"/>
    <x v="0"/>
    <x v="27"/>
    <x v="28"/>
    <n v="38.79"/>
    <x v="4"/>
    <x v="27"/>
  </r>
  <r>
    <n v="1655"/>
    <s v="Meg Porter Debut EP!"/>
    <x v="1653"/>
    <n v="1500"/>
    <n v="2143"/>
    <x v="0"/>
    <x v="0"/>
    <x v="0"/>
    <n v="1333648820"/>
    <n v="1331060420"/>
    <x v="0"/>
    <n v="48"/>
    <x v="0"/>
    <x v="27"/>
    <x v="1"/>
    <n v="44.65"/>
    <x v="4"/>
    <x v="27"/>
  </r>
  <r>
    <n v="1656"/>
    <s v="Jared Mitchell: The Maiden Voyage"/>
    <x v="1654"/>
    <n v="7500"/>
    <n v="7525.12"/>
    <x v="0"/>
    <x v="0"/>
    <x v="0"/>
    <n v="1355437052"/>
    <n v="1352845052"/>
    <x v="0"/>
    <n v="48"/>
    <x v="0"/>
    <x v="27"/>
    <x v="8"/>
    <n v="156.77000000000001"/>
    <x v="4"/>
    <x v="27"/>
  </r>
  <r>
    <n v="1657"/>
    <s v="The Debut Album from Lynette!"/>
    <x v="1655"/>
    <n v="25000"/>
    <n v="26233.45"/>
    <x v="0"/>
    <x v="0"/>
    <x v="0"/>
    <n v="1337885168"/>
    <n v="1335293168"/>
    <x v="0"/>
    <n v="221"/>
    <x v="0"/>
    <x v="27"/>
    <x v="2"/>
    <n v="118.7"/>
    <x v="4"/>
    <x v="27"/>
  </r>
  <r>
    <n v="1658"/>
    <s v="New Amy Rivard album!!!"/>
    <x v="1656"/>
    <n v="6000"/>
    <n v="7934"/>
    <x v="0"/>
    <x v="0"/>
    <x v="0"/>
    <n v="1355840400"/>
    <n v="1352524767"/>
    <x v="0"/>
    <n v="107"/>
    <x v="0"/>
    <x v="27"/>
    <x v="88"/>
    <n v="74.150000000000006"/>
    <x v="4"/>
    <x v="27"/>
  </r>
  <r>
    <n v="1659"/>
    <s v="The Penny Arcade Quartet's Christmas EP"/>
    <x v="1657"/>
    <n v="500"/>
    <n v="564"/>
    <x v="0"/>
    <x v="1"/>
    <x v="1"/>
    <n v="1387281600"/>
    <n v="1384811721"/>
    <x v="0"/>
    <n v="45"/>
    <x v="0"/>
    <x v="27"/>
    <x v="40"/>
    <n v="12.53"/>
    <x v="4"/>
    <x v="27"/>
  </r>
  <r>
    <n v="1660"/>
    <s v="Risotto fragole e champagne"/>
    <x v="1658"/>
    <n v="80"/>
    <n v="1003"/>
    <x v="0"/>
    <x v="13"/>
    <x v="3"/>
    <n v="1462053540"/>
    <n v="1459355950"/>
    <x v="0"/>
    <n v="36"/>
    <x v="0"/>
    <x v="27"/>
    <x v="214"/>
    <n v="27.86"/>
    <x v="4"/>
    <x v="27"/>
  </r>
  <r>
    <n v="1661"/>
    <s v="Kyana"/>
    <x v="1659"/>
    <n v="7900"/>
    <n v="8098"/>
    <x v="0"/>
    <x v="15"/>
    <x v="3"/>
    <n v="1453064400"/>
    <n v="1449359831"/>
    <x v="0"/>
    <n v="101"/>
    <x v="0"/>
    <x v="27"/>
    <x v="33"/>
    <n v="80.180000000000007"/>
    <x v="4"/>
    <x v="27"/>
  </r>
  <r>
    <n v="1662"/>
    <s v="Miami Singer/Songwriter Cat Shell- Album &quot;Illusion&quot;"/>
    <x v="1660"/>
    <n v="8000"/>
    <n v="8211"/>
    <x v="0"/>
    <x v="0"/>
    <x v="0"/>
    <n v="1325310336"/>
    <n v="1320122736"/>
    <x v="0"/>
    <n v="62"/>
    <x v="0"/>
    <x v="27"/>
    <x v="33"/>
    <n v="132.44"/>
    <x v="4"/>
    <x v="27"/>
  </r>
  <r>
    <n v="1663"/>
    <s v="ghost -- a music video"/>
    <x v="1661"/>
    <n v="1000"/>
    <n v="1080"/>
    <x v="0"/>
    <x v="0"/>
    <x v="0"/>
    <n v="1422750707"/>
    <n v="1420158707"/>
    <x v="0"/>
    <n v="32"/>
    <x v="0"/>
    <x v="27"/>
    <x v="29"/>
    <n v="33.75"/>
    <x v="4"/>
    <x v="27"/>
  </r>
  <r>
    <n v="1664"/>
    <s v="Grace Sings Grace"/>
    <x v="1662"/>
    <n v="2500"/>
    <n v="3060.22"/>
    <x v="0"/>
    <x v="0"/>
    <x v="0"/>
    <n v="1331870340"/>
    <n v="1328033818"/>
    <x v="0"/>
    <n v="89"/>
    <x v="0"/>
    <x v="27"/>
    <x v="108"/>
    <n v="34.380000000000003"/>
    <x v="4"/>
    <x v="27"/>
  </r>
  <r>
    <n v="1665"/>
    <s v="Simply Put is recording an album!"/>
    <x v="1663"/>
    <n v="3500"/>
    <n v="4181"/>
    <x v="0"/>
    <x v="0"/>
    <x v="0"/>
    <n v="1298343600"/>
    <n v="1295624113"/>
    <x v="0"/>
    <n v="93"/>
    <x v="0"/>
    <x v="27"/>
    <x v="17"/>
    <n v="44.96"/>
    <x v="4"/>
    <x v="27"/>
  </r>
  <r>
    <n v="1666"/>
    <s v="Venus On Fire + Extraordinary Producer = Legendary New EP"/>
    <x v="1664"/>
    <n v="2500"/>
    <n v="4022"/>
    <x v="0"/>
    <x v="0"/>
    <x v="0"/>
    <n v="1364447073"/>
    <n v="1361858673"/>
    <x v="0"/>
    <n v="98"/>
    <x v="0"/>
    <x v="27"/>
    <x v="164"/>
    <n v="41.04"/>
    <x v="4"/>
    <x v="27"/>
  </r>
  <r>
    <n v="1667"/>
    <s v="Celeste Amadee &quot;A Sign of Weakness&quot; EP and Music Video"/>
    <x v="1665"/>
    <n v="3400"/>
    <n v="4313"/>
    <x v="0"/>
    <x v="0"/>
    <x v="0"/>
    <n v="1394521140"/>
    <n v="1392169298"/>
    <x v="0"/>
    <n v="82"/>
    <x v="0"/>
    <x v="27"/>
    <x v="37"/>
    <n v="52.6"/>
    <x v="4"/>
    <x v="27"/>
  </r>
  <r>
    <n v="1668"/>
    <s v="Jonathan Cody White Makes His Debut EP!!!"/>
    <x v="1666"/>
    <n v="8000"/>
    <n v="8211"/>
    <x v="0"/>
    <x v="0"/>
    <x v="0"/>
    <n v="1322454939"/>
    <n v="1319859339"/>
    <x v="0"/>
    <n v="116"/>
    <x v="0"/>
    <x v="27"/>
    <x v="33"/>
    <n v="70.78"/>
    <x v="4"/>
    <x v="27"/>
  </r>
  <r>
    <n v="1669"/>
    <s v="Summer Gill 'Stormy Weather' EP"/>
    <x v="1667"/>
    <n v="2000"/>
    <n v="2795"/>
    <x v="0"/>
    <x v="0"/>
    <x v="0"/>
    <n v="1464729276"/>
    <n v="1459545276"/>
    <x v="0"/>
    <n v="52"/>
    <x v="0"/>
    <x v="27"/>
    <x v="49"/>
    <n v="53.75"/>
    <x v="4"/>
    <x v="27"/>
  </r>
  <r>
    <n v="1670"/>
    <s v="Help Launch Cities and Saints Debut Album!"/>
    <x v="1668"/>
    <n v="1000"/>
    <n v="1026"/>
    <x v="0"/>
    <x v="0"/>
    <x v="0"/>
    <n v="1278302400"/>
    <n v="1273961999"/>
    <x v="0"/>
    <n v="23"/>
    <x v="0"/>
    <x v="27"/>
    <x v="33"/>
    <n v="44.61"/>
    <x v="4"/>
    <x v="27"/>
  </r>
  <r>
    <n v="1671"/>
    <s v="Luke O'Brien's Kickstarter"/>
    <x v="1669"/>
    <n v="2000"/>
    <n v="2013.47"/>
    <x v="0"/>
    <x v="0"/>
    <x v="0"/>
    <n v="1470056614"/>
    <n v="1467464614"/>
    <x v="0"/>
    <n v="77"/>
    <x v="0"/>
    <x v="27"/>
    <x v="7"/>
    <n v="26.15"/>
    <x v="4"/>
    <x v="27"/>
  </r>
  <r>
    <n v="1672"/>
    <s v="High Altotude Debut Album"/>
    <x v="1670"/>
    <n v="1700"/>
    <n v="1920"/>
    <x v="0"/>
    <x v="0"/>
    <x v="0"/>
    <n v="1338824730"/>
    <n v="1336232730"/>
    <x v="0"/>
    <n v="49"/>
    <x v="0"/>
    <x v="27"/>
    <x v="40"/>
    <n v="39.18"/>
    <x v="4"/>
    <x v="27"/>
  </r>
  <r>
    <n v="1673"/>
    <s v="Mastering and Vinyl Production for The Astronomer LP"/>
    <x v="1671"/>
    <n v="2100"/>
    <n v="2690"/>
    <x v="0"/>
    <x v="0"/>
    <x v="0"/>
    <n v="1425675892"/>
    <n v="1423083892"/>
    <x v="0"/>
    <n v="59"/>
    <x v="0"/>
    <x v="27"/>
    <x v="30"/>
    <n v="45.59"/>
    <x v="4"/>
    <x v="27"/>
  </r>
  <r>
    <n v="1674"/>
    <s v="Candice Russell New EP: IGNITE"/>
    <x v="1672"/>
    <n v="5000"/>
    <n v="10085"/>
    <x v="0"/>
    <x v="0"/>
    <x v="0"/>
    <n v="1471503540"/>
    <n v="1468852306"/>
    <x v="0"/>
    <n v="113"/>
    <x v="0"/>
    <x v="27"/>
    <x v="180"/>
    <n v="89.25"/>
    <x v="4"/>
    <x v="27"/>
  </r>
  <r>
    <n v="1675"/>
    <s v="The Great Party's Debut Album!"/>
    <x v="1673"/>
    <n v="1000"/>
    <n v="1374.16"/>
    <x v="0"/>
    <x v="0"/>
    <x v="0"/>
    <n v="1318802580"/>
    <n v="1316194540"/>
    <x v="0"/>
    <n v="34"/>
    <x v="0"/>
    <x v="27"/>
    <x v="0"/>
    <n v="40.42"/>
    <x v="4"/>
    <x v="27"/>
  </r>
  <r>
    <n v="1676"/>
    <s v="Bridge 19 CD Release Tour"/>
    <x v="1674"/>
    <n v="3000"/>
    <n v="3460"/>
    <x v="0"/>
    <x v="0"/>
    <x v="0"/>
    <n v="1334980740"/>
    <n v="1330968347"/>
    <x v="0"/>
    <n v="42"/>
    <x v="0"/>
    <x v="27"/>
    <x v="41"/>
    <n v="82.38"/>
    <x v="4"/>
    <x v="27"/>
  </r>
  <r>
    <n v="1677"/>
    <s v="Andrius Pojavis new album &quot;Seven&quot;"/>
    <x v="1675"/>
    <n v="6000"/>
    <n v="6700"/>
    <x v="0"/>
    <x v="3"/>
    <x v="3"/>
    <n v="1460786340"/>
    <n v="1455615976"/>
    <x v="0"/>
    <n v="42"/>
    <x v="0"/>
    <x v="27"/>
    <x v="20"/>
    <n v="159.52000000000001"/>
    <x v="4"/>
    <x v="27"/>
  </r>
  <r>
    <n v="1678"/>
    <s v="Cassandra Violet &quot;Beyond the Fray&quot; Music Video"/>
    <x v="1676"/>
    <n v="1500"/>
    <n v="1776"/>
    <x v="0"/>
    <x v="0"/>
    <x v="0"/>
    <n v="1391718671"/>
    <n v="1390509071"/>
    <x v="0"/>
    <n v="49"/>
    <x v="0"/>
    <x v="27"/>
    <x v="90"/>
    <n v="36.24"/>
    <x v="4"/>
    <x v="27"/>
  </r>
  <r>
    <n v="1679"/>
    <s v="Do You Want to Ride on my Rocket Ship? - An Album Pre-Order"/>
    <x v="1677"/>
    <n v="2000"/>
    <n v="3500"/>
    <x v="0"/>
    <x v="0"/>
    <x v="0"/>
    <n v="1311298745"/>
    <n v="1309311545"/>
    <x v="0"/>
    <n v="56"/>
    <x v="0"/>
    <x v="27"/>
    <x v="215"/>
    <n v="62.5"/>
    <x v="4"/>
    <x v="27"/>
  </r>
  <r>
    <n v="1680"/>
    <s v="Kick Out a Record"/>
    <x v="1678"/>
    <n v="1000"/>
    <n v="1175"/>
    <x v="0"/>
    <x v="0"/>
    <x v="0"/>
    <n v="1405188667"/>
    <n v="1402596667"/>
    <x v="0"/>
    <n v="25"/>
    <x v="0"/>
    <x v="27"/>
    <x v="90"/>
    <n v="47"/>
    <x v="4"/>
    <x v="27"/>
  </r>
  <r>
    <n v="1681"/>
    <s v="Slugs and Bugs - TWO &quot;Sing the Bible&quot; CDs!"/>
    <x v="1679"/>
    <n v="65000"/>
    <n v="65924.38"/>
    <x v="3"/>
    <x v="0"/>
    <x v="0"/>
    <n v="1490752800"/>
    <n v="1486522484"/>
    <x v="0"/>
    <n v="884"/>
    <x v="1"/>
    <x v="28"/>
    <x v="7"/>
    <n v="74.58"/>
    <x v="4"/>
    <x v="28"/>
  </r>
  <r>
    <n v="1682"/>
    <s v="Looking Up &amp; Holding On CD Project - Christian songwriter"/>
    <x v="1680"/>
    <n v="6000"/>
    <n v="0"/>
    <x v="3"/>
    <x v="0"/>
    <x v="0"/>
    <n v="1492142860"/>
    <n v="1486962460"/>
    <x v="0"/>
    <n v="0"/>
    <x v="1"/>
    <x v="28"/>
    <x v="50"/>
    <n v="0"/>
    <x v="4"/>
    <x v="28"/>
  </r>
  <r>
    <n v="1683"/>
    <s v="Manman doudou tÃ©moignage d'une mÃ¨re Album"/>
    <x v="1681"/>
    <n v="3500"/>
    <n v="760"/>
    <x v="3"/>
    <x v="6"/>
    <x v="3"/>
    <n v="1491590738"/>
    <n v="1489517138"/>
    <x v="0"/>
    <n v="10"/>
    <x v="1"/>
    <x v="28"/>
    <x v="66"/>
    <n v="76"/>
    <x v="4"/>
    <x v="28"/>
  </r>
  <r>
    <n v="1684"/>
    <s v="Goodness &amp; Mercy EP - Marty Mikles"/>
    <x v="1682"/>
    <n v="8000"/>
    <n v="8730"/>
    <x v="3"/>
    <x v="0"/>
    <x v="0"/>
    <n v="1489775641"/>
    <n v="1487360041"/>
    <x v="0"/>
    <n v="101"/>
    <x v="1"/>
    <x v="28"/>
    <x v="15"/>
    <n v="86.44"/>
    <x v="4"/>
    <x v="28"/>
  </r>
  <r>
    <n v="1685"/>
    <s v="Help Support Brad Dassey's Music"/>
    <x v="1683"/>
    <n v="350"/>
    <n v="360"/>
    <x v="3"/>
    <x v="0"/>
    <x v="0"/>
    <n v="1490331623"/>
    <n v="1487743223"/>
    <x v="0"/>
    <n v="15"/>
    <x v="1"/>
    <x v="28"/>
    <x v="33"/>
    <n v="24"/>
    <x v="4"/>
    <x v="28"/>
  </r>
  <r>
    <n v="1686"/>
    <s v="The Torah: World's First Complete Musical Transcription"/>
    <x v="1684"/>
    <n v="5000"/>
    <n v="18"/>
    <x v="3"/>
    <x v="5"/>
    <x v="5"/>
    <n v="1493320519"/>
    <n v="1488140119"/>
    <x v="0"/>
    <n v="1"/>
    <x v="1"/>
    <x v="28"/>
    <x v="50"/>
    <n v="18"/>
    <x v="4"/>
    <x v="28"/>
  </r>
  <r>
    <n v="1687"/>
    <s v="Fike // You Say Speak We Say Move"/>
    <x v="1685"/>
    <n v="10000"/>
    <n v="3125"/>
    <x v="3"/>
    <x v="0"/>
    <x v="0"/>
    <n v="1491855300"/>
    <n v="1488935245"/>
    <x v="0"/>
    <n v="39"/>
    <x v="1"/>
    <x v="28"/>
    <x v="134"/>
    <n v="80.13"/>
    <x v="4"/>
    <x v="28"/>
  </r>
  <r>
    <n v="1688"/>
    <s v="Christofer Scott: Dive In EP"/>
    <x v="1686"/>
    <n v="4000"/>
    <n v="1772"/>
    <x v="3"/>
    <x v="0"/>
    <x v="0"/>
    <n v="1491738594"/>
    <n v="1489150194"/>
    <x v="0"/>
    <n v="7"/>
    <x v="1"/>
    <x v="28"/>
    <x v="156"/>
    <n v="253.14"/>
    <x v="4"/>
    <x v="28"/>
  </r>
  <r>
    <n v="1689"/>
    <s v="Fly Away"/>
    <x v="1687"/>
    <n v="2400"/>
    <n v="2400"/>
    <x v="3"/>
    <x v="0"/>
    <x v="0"/>
    <n v="1489700230"/>
    <n v="1487111830"/>
    <x v="0"/>
    <n v="14"/>
    <x v="1"/>
    <x v="28"/>
    <x v="8"/>
    <n v="171.43"/>
    <x v="4"/>
    <x v="28"/>
  </r>
  <r>
    <n v="1690"/>
    <s v="NewKings Album &quot;Rise Up&quot;"/>
    <x v="1688"/>
    <n v="2500"/>
    <n v="635"/>
    <x v="3"/>
    <x v="0"/>
    <x v="0"/>
    <n v="1491470442"/>
    <n v="1488882042"/>
    <x v="0"/>
    <n v="11"/>
    <x v="1"/>
    <x v="28"/>
    <x v="78"/>
    <n v="57.73"/>
    <x v="4"/>
    <x v="28"/>
  </r>
  <r>
    <n v="1691"/>
    <s v="Sing Like You Were Meant To!"/>
    <x v="1689"/>
    <n v="30000"/>
    <n v="10042"/>
    <x v="3"/>
    <x v="0"/>
    <x v="0"/>
    <n v="1491181200"/>
    <n v="1488387008"/>
    <x v="0"/>
    <n v="38"/>
    <x v="1"/>
    <x v="28"/>
    <x v="69"/>
    <n v="264.26"/>
    <x v="4"/>
    <x v="28"/>
  </r>
  <r>
    <n v="1692"/>
    <s v="Get Your Hopes Up"/>
    <x v="1690"/>
    <n v="5000"/>
    <n v="2390"/>
    <x v="3"/>
    <x v="0"/>
    <x v="0"/>
    <n v="1490572740"/>
    <n v="1487734667"/>
    <x v="0"/>
    <n v="15"/>
    <x v="1"/>
    <x v="28"/>
    <x v="216"/>
    <n v="159.33000000000001"/>
    <x v="4"/>
    <x v="28"/>
  </r>
  <r>
    <n v="1693"/>
    <s v="Debut Studio EP // Sam Hibbard"/>
    <x v="1691"/>
    <n v="3000"/>
    <n v="280"/>
    <x v="3"/>
    <x v="1"/>
    <x v="1"/>
    <n v="1491768000"/>
    <n v="1489097112"/>
    <x v="0"/>
    <n v="8"/>
    <x v="1"/>
    <x v="28"/>
    <x v="114"/>
    <n v="35"/>
    <x v="4"/>
    <x v="28"/>
  </r>
  <r>
    <n v="1694"/>
    <s v="Thundercreek Studios"/>
    <x v="1692"/>
    <n v="10000"/>
    <n v="5"/>
    <x v="3"/>
    <x v="0"/>
    <x v="0"/>
    <n v="1490589360"/>
    <n v="1488038674"/>
    <x v="0"/>
    <n v="1"/>
    <x v="1"/>
    <x v="28"/>
    <x v="50"/>
    <n v="5"/>
    <x v="4"/>
    <x v="28"/>
  </r>
  <r>
    <n v="1695"/>
    <s v="THE PREACHER'S DAUGHTERS CD Hymns Recording Project"/>
    <x v="1693"/>
    <n v="12000"/>
    <n v="1405"/>
    <x v="3"/>
    <x v="0"/>
    <x v="0"/>
    <n v="1491786000"/>
    <n v="1488847514"/>
    <x v="0"/>
    <n v="23"/>
    <x v="1"/>
    <x v="28"/>
    <x v="81"/>
    <n v="61.09"/>
    <x v="4"/>
    <x v="28"/>
  </r>
  <r>
    <n v="1696"/>
    <s v="Angel Talking truth to share with the world."/>
    <x v="1694"/>
    <n v="300000"/>
    <n v="0"/>
    <x v="3"/>
    <x v="0"/>
    <x v="0"/>
    <n v="1491007211"/>
    <n v="1488418811"/>
    <x v="0"/>
    <n v="0"/>
    <x v="1"/>
    <x v="28"/>
    <x v="50"/>
    <n v="0"/>
    <x v="4"/>
    <x v="28"/>
  </r>
  <r>
    <n v="1697"/>
    <s v="Undivided Heart - a worship album by John Gabriel Arends"/>
    <x v="1695"/>
    <n v="12500"/>
    <n v="2526"/>
    <x v="3"/>
    <x v="0"/>
    <x v="0"/>
    <n v="1491781648"/>
    <n v="1489193248"/>
    <x v="0"/>
    <n v="22"/>
    <x v="1"/>
    <x v="28"/>
    <x v="68"/>
    <n v="114.82"/>
    <x v="4"/>
    <x v="28"/>
  </r>
  <r>
    <n v="1698"/>
    <s v="I'M For Peace Music Ministry By R.Gerald's IMFP SOCIETY"/>
    <x v="1696"/>
    <n v="125000"/>
    <n v="0"/>
    <x v="3"/>
    <x v="0"/>
    <x v="0"/>
    <n v="1490499180"/>
    <n v="1488430760"/>
    <x v="0"/>
    <n v="0"/>
    <x v="1"/>
    <x v="28"/>
    <x v="50"/>
    <n v="0"/>
    <x v="4"/>
    <x v="28"/>
  </r>
  <r>
    <n v="1699"/>
    <s v="THE WORSHIP ALBUM!"/>
    <x v="1697"/>
    <n v="5105"/>
    <n v="216"/>
    <x v="3"/>
    <x v="0"/>
    <x v="0"/>
    <n v="1491943445"/>
    <n v="1489351445"/>
    <x v="0"/>
    <n v="4"/>
    <x v="1"/>
    <x v="28"/>
    <x v="65"/>
    <n v="54"/>
    <x v="4"/>
    <x v="28"/>
  </r>
  <r>
    <n v="1700"/>
    <s v="Camp Songs: original worship songs inspired by summer camp"/>
    <x v="1698"/>
    <n v="20000"/>
    <n v="5212"/>
    <x v="3"/>
    <x v="0"/>
    <x v="0"/>
    <n v="1491019200"/>
    <n v="1488418990"/>
    <x v="0"/>
    <n v="79"/>
    <x v="1"/>
    <x v="28"/>
    <x v="73"/>
    <n v="65.97"/>
    <x v="4"/>
    <x v="28"/>
  </r>
  <r>
    <n v="1701"/>
    <s v="&quot;Holy Realm Music Group&quot; Anointed Purpose, Heavenly Good"/>
    <x v="1699"/>
    <n v="5050"/>
    <n v="10"/>
    <x v="2"/>
    <x v="0"/>
    <x v="0"/>
    <n v="1421337405"/>
    <n v="1418745405"/>
    <x v="0"/>
    <n v="2"/>
    <x v="1"/>
    <x v="28"/>
    <x v="50"/>
    <n v="5"/>
    <x v="4"/>
    <x v="28"/>
  </r>
  <r>
    <n v="1702"/>
    <s v="lyndale lewis and new vision prosper cd release"/>
    <x v="1700"/>
    <n v="16500"/>
    <n v="1"/>
    <x v="2"/>
    <x v="0"/>
    <x v="0"/>
    <n v="1427745150"/>
    <n v="1425156750"/>
    <x v="0"/>
    <n v="1"/>
    <x v="1"/>
    <x v="28"/>
    <x v="50"/>
    <n v="1"/>
    <x v="4"/>
    <x v="28"/>
  </r>
  <r>
    <n v="1703"/>
    <s v="Joy Full Noise!"/>
    <x v="1701"/>
    <n v="5000"/>
    <n v="51"/>
    <x v="2"/>
    <x v="0"/>
    <x v="0"/>
    <n v="1441003537"/>
    <n v="1435819537"/>
    <x v="0"/>
    <n v="2"/>
    <x v="1"/>
    <x v="28"/>
    <x v="60"/>
    <n v="25.5"/>
    <x v="4"/>
    <x v="28"/>
  </r>
  <r>
    <n v="1704"/>
    <s v="Jericho Down Worship Album"/>
    <x v="1702"/>
    <n v="2000"/>
    <n v="1302"/>
    <x v="2"/>
    <x v="0"/>
    <x v="0"/>
    <n v="1424056873"/>
    <n v="1421464873"/>
    <x v="0"/>
    <n v="11"/>
    <x v="1"/>
    <x v="28"/>
    <x v="187"/>
    <n v="118.36"/>
    <x v="4"/>
    <x v="28"/>
  </r>
  <r>
    <n v="1705"/>
    <s v="Piano Prayer Album - Russ James"/>
    <x v="1703"/>
    <n v="2000"/>
    <n v="0"/>
    <x v="2"/>
    <x v="0"/>
    <x v="0"/>
    <n v="1441814400"/>
    <n v="1440807846"/>
    <x v="0"/>
    <n v="0"/>
    <x v="1"/>
    <x v="28"/>
    <x v="50"/>
    <n v="0"/>
    <x v="4"/>
    <x v="28"/>
  </r>
  <r>
    <n v="1706"/>
    <s v="Gemeinde in Bremen"/>
    <x v="1704"/>
    <n v="5500"/>
    <n v="0"/>
    <x v="2"/>
    <x v="12"/>
    <x v="3"/>
    <n v="1440314472"/>
    <n v="1435130472"/>
    <x v="0"/>
    <n v="0"/>
    <x v="1"/>
    <x v="28"/>
    <x v="50"/>
    <n v="0"/>
    <x v="4"/>
    <x v="28"/>
  </r>
  <r>
    <n v="1707"/>
    <s v="Hurricanes and Coastal Storms- Chapel Studio Project"/>
    <x v="1705"/>
    <n v="5000"/>
    <n v="487"/>
    <x v="2"/>
    <x v="0"/>
    <x v="0"/>
    <n v="1459181895"/>
    <n v="1456593495"/>
    <x v="0"/>
    <n v="9"/>
    <x v="1"/>
    <x v="28"/>
    <x v="54"/>
    <n v="54.11"/>
    <x v="4"/>
    <x v="28"/>
  </r>
  <r>
    <n v="1708"/>
    <s v="Praise: It's what we do"/>
    <x v="1706"/>
    <n v="7000"/>
    <n v="0"/>
    <x v="2"/>
    <x v="0"/>
    <x v="0"/>
    <n v="1462135706"/>
    <n v="1458679706"/>
    <x v="0"/>
    <n v="0"/>
    <x v="1"/>
    <x v="28"/>
    <x v="50"/>
    <n v="0"/>
    <x v="4"/>
    <x v="28"/>
  </r>
  <r>
    <n v="1709"/>
    <s v="Psalms"/>
    <x v="1707"/>
    <n v="1750"/>
    <n v="85"/>
    <x v="2"/>
    <x v="0"/>
    <x v="0"/>
    <n v="1409513940"/>
    <n v="1405949514"/>
    <x v="0"/>
    <n v="4"/>
    <x v="1"/>
    <x v="28"/>
    <x v="62"/>
    <n v="21.25"/>
    <x v="4"/>
    <x v="28"/>
  </r>
  <r>
    <n v="1710"/>
    <s v="Producing a live album of our upcoming Europe tour"/>
    <x v="1708"/>
    <n v="5000"/>
    <n v="34"/>
    <x v="2"/>
    <x v="12"/>
    <x v="3"/>
    <n v="1453122000"/>
    <n v="1449151888"/>
    <x v="0"/>
    <n v="1"/>
    <x v="1"/>
    <x v="28"/>
    <x v="60"/>
    <n v="34"/>
    <x v="4"/>
    <x v="28"/>
  </r>
  <r>
    <n v="1711"/>
    <s v="Redemption - Debut Multi-cultural Worship Album"/>
    <x v="1709"/>
    <n v="10000"/>
    <n v="1050"/>
    <x v="2"/>
    <x v="0"/>
    <x v="0"/>
    <n v="1409585434"/>
    <n v="1406907034"/>
    <x v="0"/>
    <n v="2"/>
    <x v="1"/>
    <x v="28"/>
    <x v="57"/>
    <n v="525"/>
    <x v="4"/>
    <x v="28"/>
  </r>
  <r>
    <n v="1712"/>
    <s v="Midwest Cowboy Ministries"/>
    <x v="1710"/>
    <n v="5000"/>
    <n v="0"/>
    <x v="2"/>
    <x v="0"/>
    <x v="0"/>
    <n v="1435701353"/>
    <n v="1430517353"/>
    <x v="0"/>
    <n v="0"/>
    <x v="1"/>
    <x v="28"/>
    <x v="50"/>
    <n v="0"/>
    <x v="4"/>
    <x v="28"/>
  </r>
  <r>
    <n v="1713"/>
    <s v="&quot;UNCOVERED ME&quot;"/>
    <x v="1711"/>
    <n v="3000"/>
    <n v="50"/>
    <x v="2"/>
    <x v="0"/>
    <x v="0"/>
    <n v="1412536412"/>
    <n v="1409944412"/>
    <x v="0"/>
    <n v="1"/>
    <x v="1"/>
    <x v="28"/>
    <x v="53"/>
    <n v="50"/>
    <x v="4"/>
    <x v="28"/>
  </r>
  <r>
    <n v="1714"/>
    <s v="Positive music. Zachary Freedoms NEW album, campaign."/>
    <x v="1712"/>
    <n v="25000"/>
    <n v="1967"/>
    <x v="2"/>
    <x v="0"/>
    <x v="0"/>
    <n v="1430517761"/>
    <n v="1427925761"/>
    <x v="0"/>
    <n v="17"/>
    <x v="1"/>
    <x v="28"/>
    <x v="59"/>
    <n v="115.71"/>
    <x v="4"/>
    <x v="28"/>
  </r>
  <r>
    <n v="1715"/>
    <s v="The Heart of a P.K."/>
    <x v="1713"/>
    <n v="5000"/>
    <n v="11"/>
    <x v="2"/>
    <x v="0"/>
    <x v="0"/>
    <n v="1427772120"/>
    <n v="1425186785"/>
    <x v="0"/>
    <n v="2"/>
    <x v="1"/>
    <x v="28"/>
    <x v="50"/>
    <n v="5.5"/>
    <x v="4"/>
    <x v="28"/>
  </r>
  <r>
    <n v="1716"/>
    <s v="ALIVE! Gospel Chorus debuts Feb 11th, 2017: &quot;Love is ALIVE!&quot;"/>
    <x v="1714"/>
    <n v="2000"/>
    <n v="150"/>
    <x v="2"/>
    <x v="0"/>
    <x v="0"/>
    <n v="1481295099"/>
    <n v="1477835499"/>
    <x v="0"/>
    <n v="3"/>
    <x v="1"/>
    <x v="28"/>
    <x v="59"/>
    <n v="50"/>
    <x v="4"/>
    <x v="28"/>
  </r>
  <r>
    <n v="1717"/>
    <s v="Shift Records A New EP!"/>
    <x v="1715"/>
    <n v="3265"/>
    <n v="1395"/>
    <x v="2"/>
    <x v="0"/>
    <x v="0"/>
    <n v="1461211200"/>
    <n v="1459467238"/>
    <x v="0"/>
    <n v="41"/>
    <x v="1"/>
    <x v="28"/>
    <x v="152"/>
    <n v="34.020000000000003"/>
    <x v="4"/>
    <x v="28"/>
  </r>
  <r>
    <n v="1718"/>
    <s v="The Prodigal Son"/>
    <x v="1716"/>
    <n v="35000"/>
    <n v="75"/>
    <x v="2"/>
    <x v="0"/>
    <x v="0"/>
    <n v="1463201940"/>
    <n v="1459435149"/>
    <x v="0"/>
    <n v="2"/>
    <x v="1"/>
    <x v="28"/>
    <x v="50"/>
    <n v="37.5"/>
    <x v="4"/>
    <x v="28"/>
  </r>
  <r>
    <n v="1719"/>
    <s v="Messiah's Call &quot;He'll Do It Today&quot; 2014"/>
    <x v="1717"/>
    <n v="4000"/>
    <n v="35"/>
    <x v="2"/>
    <x v="0"/>
    <x v="0"/>
    <n v="1410958191"/>
    <n v="1408366191"/>
    <x v="0"/>
    <n v="3"/>
    <x v="1"/>
    <x v="28"/>
    <x v="60"/>
    <n v="11.67"/>
    <x v="4"/>
    <x v="28"/>
  </r>
  <r>
    <n v="1720"/>
    <s v="Justin &amp; Elly Heckel DEBUT ALBUM!"/>
    <x v="1718"/>
    <n v="4000"/>
    <n v="225"/>
    <x v="2"/>
    <x v="0"/>
    <x v="0"/>
    <n v="1415562471"/>
    <n v="1412966871"/>
    <x v="0"/>
    <n v="8"/>
    <x v="1"/>
    <x v="28"/>
    <x v="52"/>
    <n v="28.13"/>
    <x v="4"/>
    <x v="28"/>
  </r>
  <r>
    <n v="1721"/>
    <s v="&quot;HEAVEN'S CALLING&quot;"/>
    <x v="1719"/>
    <n v="5000"/>
    <n v="0"/>
    <x v="2"/>
    <x v="0"/>
    <x v="0"/>
    <n v="1449831863"/>
    <n v="1447239863"/>
    <x v="0"/>
    <n v="0"/>
    <x v="1"/>
    <x v="28"/>
    <x v="50"/>
    <n v="0"/>
    <x v="4"/>
    <x v="28"/>
  </r>
  <r>
    <n v="1722"/>
    <s v="Preserving the DC Gospel Stars"/>
    <x v="1720"/>
    <n v="2880"/>
    <n v="1"/>
    <x v="2"/>
    <x v="0"/>
    <x v="0"/>
    <n v="1459642200"/>
    <n v="1456441429"/>
    <x v="0"/>
    <n v="1"/>
    <x v="1"/>
    <x v="28"/>
    <x v="50"/>
    <n v="1"/>
    <x v="4"/>
    <x v="28"/>
  </r>
  <r>
    <n v="1723"/>
    <s v="Straighter Road Album Fundraiser"/>
    <x v="1721"/>
    <n v="10000"/>
    <n v="650"/>
    <x v="2"/>
    <x v="0"/>
    <x v="0"/>
    <n v="1435730400"/>
    <n v="1430855315"/>
    <x v="0"/>
    <n v="3"/>
    <x v="1"/>
    <x v="28"/>
    <x v="113"/>
    <n v="216.67"/>
    <x v="4"/>
    <x v="28"/>
  </r>
  <r>
    <n v="1724"/>
    <s v="Die Another Day 1st CD (Christian Rock)"/>
    <x v="1722"/>
    <n v="6000"/>
    <n v="35"/>
    <x v="2"/>
    <x v="0"/>
    <x v="0"/>
    <n v="1414707762"/>
    <n v="1412115762"/>
    <x v="0"/>
    <n v="4"/>
    <x v="1"/>
    <x v="28"/>
    <x v="60"/>
    <n v="8.75"/>
    <x v="4"/>
    <x v="28"/>
  </r>
  <r>
    <n v="1725"/>
    <s v="Unveiled Debut Album"/>
    <x v="1723"/>
    <n v="5500"/>
    <n v="560"/>
    <x v="2"/>
    <x v="0"/>
    <x v="0"/>
    <n v="1408922049"/>
    <n v="1406330049"/>
    <x v="0"/>
    <n v="9"/>
    <x v="1"/>
    <x v="28"/>
    <x v="54"/>
    <n v="62.22"/>
    <x v="4"/>
    <x v="28"/>
  </r>
  <r>
    <n v="1726"/>
    <s v="&quot;Every Day&quot; CD by Amanda Joy Hall"/>
    <x v="1724"/>
    <n v="6500"/>
    <n v="2196"/>
    <x v="2"/>
    <x v="0"/>
    <x v="0"/>
    <n v="1403906664"/>
    <n v="1401401064"/>
    <x v="0"/>
    <n v="16"/>
    <x v="1"/>
    <x v="28"/>
    <x v="122"/>
    <n v="137.25"/>
    <x v="4"/>
    <x v="28"/>
  </r>
  <r>
    <n v="1727"/>
    <s v="New album - Prophetic guitar soundscapes, Volume 2"/>
    <x v="1725"/>
    <n v="3000"/>
    <n v="1"/>
    <x v="2"/>
    <x v="1"/>
    <x v="1"/>
    <n v="1428231600"/>
    <n v="1423520177"/>
    <x v="0"/>
    <n v="1"/>
    <x v="1"/>
    <x v="28"/>
    <x v="50"/>
    <n v="1"/>
    <x v="4"/>
    <x v="28"/>
  </r>
  <r>
    <n v="1728"/>
    <s v="With His Presence"/>
    <x v="1726"/>
    <n v="1250"/>
    <n v="855"/>
    <x v="2"/>
    <x v="0"/>
    <x v="0"/>
    <n v="1445439674"/>
    <n v="1442847674"/>
    <x v="0"/>
    <n v="7"/>
    <x v="1"/>
    <x v="28"/>
    <x v="149"/>
    <n v="122.14"/>
    <x v="4"/>
    <x v="28"/>
  </r>
  <r>
    <n v="1729"/>
    <s v="Message from Beyond - A Gospel Music Project"/>
    <x v="1727"/>
    <n v="10000"/>
    <n v="0"/>
    <x v="2"/>
    <x v="0"/>
    <x v="0"/>
    <n v="1465521306"/>
    <n v="1460337306"/>
    <x v="0"/>
    <n v="0"/>
    <x v="1"/>
    <x v="28"/>
    <x v="50"/>
    <n v="0"/>
    <x v="4"/>
    <x v="28"/>
  </r>
  <r>
    <n v="1730"/>
    <s v="Triumph Over Trials/ Hope Through the Hurt"/>
    <x v="1728"/>
    <n v="3000"/>
    <n v="0"/>
    <x v="2"/>
    <x v="0"/>
    <x v="0"/>
    <n v="1445738783"/>
    <n v="1443146783"/>
    <x v="0"/>
    <n v="0"/>
    <x v="1"/>
    <x v="28"/>
    <x v="50"/>
    <n v="0"/>
    <x v="4"/>
    <x v="28"/>
  </r>
  <r>
    <n v="1731"/>
    <s v="Sam Cox Band First Christian Tour"/>
    <x v="1729"/>
    <n v="1000"/>
    <n v="0"/>
    <x v="2"/>
    <x v="0"/>
    <x v="0"/>
    <n v="1434034800"/>
    <n v="1432849552"/>
    <x v="0"/>
    <n v="0"/>
    <x v="1"/>
    <x v="28"/>
    <x v="50"/>
    <n v="0"/>
    <x v="4"/>
    <x v="28"/>
  </r>
  <r>
    <n v="1732"/>
    <s v="Christian Lifestyle Multicultural Expo"/>
    <x v="1730"/>
    <n v="4000"/>
    <n v="0"/>
    <x v="2"/>
    <x v="0"/>
    <x v="0"/>
    <n v="1452920400"/>
    <n v="1447777481"/>
    <x v="0"/>
    <n v="0"/>
    <x v="1"/>
    <x v="28"/>
    <x v="50"/>
    <n v="0"/>
    <x v="4"/>
    <x v="28"/>
  </r>
  <r>
    <n v="1733"/>
    <s v="What Faith Is EP/Album"/>
    <x v="1731"/>
    <n v="10000"/>
    <n v="0"/>
    <x v="2"/>
    <x v="0"/>
    <x v="0"/>
    <n v="1473802200"/>
    <n v="1472746374"/>
    <x v="0"/>
    <n v="0"/>
    <x v="1"/>
    <x v="28"/>
    <x v="50"/>
    <n v="0"/>
    <x v="4"/>
    <x v="28"/>
  </r>
  <r>
    <n v="1734"/>
    <s v="Street Prophet Los CD and new book"/>
    <x v="1732"/>
    <n v="4500"/>
    <n v="1"/>
    <x v="2"/>
    <x v="0"/>
    <x v="0"/>
    <n v="1431046356"/>
    <n v="1428454356"/>
    <x v="0"/>
    <n v="1"/>
    <x v="1"/>
    <x v="28"/>
    <x v="50"/>
    <n v="1"/>
    <x v="4"/>
    <x v="28"/>
  </r>
  <r>
    <n v="1735"/>
    <s v="Leo's RainSong Artist program"/>
    <x v="1733"/>
    <n v="1000"/>
    <n v="110"/>
    <x v="2"/>
    <x v="0"/>
    <x v="0"/>
    <n v="1470598345"/>
    <n v="1468006345"/>
    <x v="0"/>
    <n v="2"/>
    <x v="1"/>
    <x v="28"/>
    <x v="57"/>
    <n v="55"/>
    <x v="4"/>
    <x v="28"/>
  </r>
  <r>
    <n v="1736"/>
    <s v="In His Presence"/>
    <x v="1734"/>
    <n v="3000"/>
    <n v="22"/>
    <x v="2"/>
    <x v="0"/>
    <x v="0"/>
    <n v="1447018833"/>
    <n v="1444423233"/>
    <x v="0"/>
    <n v="1"/>
    <x v="1"/>
    <x v="28"/>
    <x v="60"/>
    <n v="22"/>
    <x v="4"/>
    <x v="28"/>
  </r>
  <r>
    <n v="1737"/>
    <s v="Healing"/>
    <x v="1735"/>
    <n v="4000"/>
    <n v="850"/>
    <x v="2"/>
    <x v="0"/>
    <x v="0"/>
    <n v="1437432392"/>
    <n v="1434840392"/>
    <x v="0"/>
    <n v="15"/>
    <x v="1"/>
    <x v="28"/>
    <x v="70"/>
    <n v="56.67"/>
    <x v="4"/>
    <x v="28"/>
  </r>
  <r>
    <n v="1738"/>
    <s v="The Flashing Lights"/>
    <x v="1736"/>
    <n v="5000"/>
    <n v="20"/>
    <x v="2"/>
    <x v="0"/>
    <x v="0"/>
    <n v="1412283542"/>
    <n v="1409691542"/>
    <x v="0"/>
    <n v="1"/>
    <x v="1"/>
    <x v="28"/>
    <x v="50"/>
    <n v="20"/>
    <x v="4"/>
    <x v="28"/>
  </r>
  <r>
    <n v="1739"/>
    <s v="SWEET LOVE - a Lovely Christian WEDDING SONG Happy Marriage"/>
    <x v="1737"/>
    <n v="1000"/>
    <n v="1"/>
    <x v="2"/>
    <x v="0"/>
    <x v="0"/>
    <n v="1462391932"/>
    <n v="1457297932"/>
    <x v="0"/>
    <n v="1"/>
    <x v="1"/>
    <x v="28"/>
    <x v="50"/>
    <n v="1"/>
    <x v="4"/>
    <x v="28"/>
  </r>
  <r>
    <n v="1740"/>
    <s v="Recording Studio Time"/>
    <x v="1738"/>
    <n v="3000"/>
    <n v="0"/>
    <x v="2"/>
    <x v="0"/>
    <x v="0"/>
    <n v="1437075422"/>
    <n v="1434483422"/>
    <x v="0"/>
    <n v="0"/>
    <x v="1"/>
    <x v="28"/>
    <x v="50"/>
    <n v="0"/>
    <x v="4"/>
    <x v="28"/>
  </r>
  <r>
    <n v="1741"/>
    <s v="Caught off Guard"/>
    <x v="1739"/>
    <n v="1200"/>
    <n v="1330"/>
    <x v="0"/>
    <x v="1"/>
    <x v="1"/>
    <n v="1433948671"/>
    <n v="1430060671"/>
    <x v="0"/>
    <n v="52"/>
    <x v="0"/>
    <x v="20"/>
    <x v="38"/>
    <n v="25.58"/>
    <x v="8"/>
    <x v="20"/>
  </r>
  <r>
    <n v="1742"/>
    <s v="Clark &amp; Addison: A Limited Edition Wrigley Field Photo Book"/>
    <x v="1740"/>
    <n v="2000"/>
    <n v="2175"/>
    <x v="0"/>
    <x v="0"/>
    <x v="0"/>
    <n v="1483822800"/>
    <n v="1481058170"/>
    <x v="0"/>
    <n v="34"/>
    <x v="0"/>
    <x v="20"/>
    <x v="15"/>
    <n v="63.97"/>
    <x v="8"/>
    <x v="20"/>
  </r>
  <r>
    <n v="1743"/>
    <s v="The Fringes Project: Photobook of a Dying Language"/>
    <x v="1741"/>
    <n v="6000"/>
    <n v="6025"/>
    <x v="0"/>
    <x v="0"/>
    <x v="0"/>
    <n v="1472270340"/>
    <n v="1470348775"/>
    <x v="0"/>
    <n v="67"/>
    <x v="0"/>
    <x v="20"/>
    <x v="8"/>
    <n v="89.93"/>
    <x v="8"/>
    <x v="20"/>
  </r>
  <r>
    <n v="1744"/>
    <s v="Water World"/>
    <x v="1742"/>
    <n v="5500"/>
    <n v="6515"/>
    <x v="0"/>
    <x v="1"/>
    <x v="1"/>
    <n v="1425821477"/>
    <n v="1421937077"/>
    <x v="0"/>
    <n v="70"/>
    <x v="0"/>
    <x v="20"/>
    <x v="90"/>
    <n v="93.07"/>
    <x v="8"/>
    <x v="20"/>
  </r>
  <r>
    <n v="1745"/>
    <s v="Things I do in Detroit - A Guidebook by The Nain Rouge"/>
    <x v="1743"/>
    <n v="7000"/>
    <n v="7981"/>
    <x v="0"/>
    <x v="0"/>
    <x v="0"/>
    <n v="1482372000"/>
    <n v="1479276838"/>
    <x v="0"/>
    <n v="89"/>
    <x v="0"/>
    <x v="20"/>
    <x v="35"/>
    <n v="89.67"/>
    <x v="8"/>
    <x v="20"/>
  </r>
  <r>
    <n v="1746"/>
    <s v="Edge â€¢ France | Witnessing Those Unseen"/>
    <x v="1744"/>
    <n v="15000"/>
    <n v="22215"/>
    <x v="0"/>
    <x v="0"/>
    <x v="0"/>
    <n v="1479952800"/>
    <n v="1477368867"/>
    <x v="0"/>
    <n v="107"/>
    <x v="0"/>
    <x v="20"/>
    <x v="34"/>
    <n v="207.62"/>
    <x v="8"/>
    <x v="20"/>
  </r>
  <r>
    <n v="1747"/>
    <s v="'Tulip, my mother's favourite flower' - A Photo Book."/>
    <x v="1745"/>
    <n v="9000"/>
    <n v="9446"/>
    <x v="0"/>
    <x v="1"/>
    <x v="1"/>
    <n v="1447426800"/>
    <n v="1444904830"/>
    <x v="0"/>
    <n v="159"/>
    <x v="0"/>
    <x v="20"/>
    <x v="2"/>
    <n v="59.41"/>
    <x v="8"/>
    <x v="20"/>
  </r>
  <r>
    <n v="1748"/>
    <s v="So It Is: Vancouver"/>
    <x v="1746"/>
    <n v="50000"/>
    <n v="64974"/>
    <x v="0"/>
    <x v="5"/>
    <x v="5"/>
    <n v="1441234143"/>
    <n v="1438642143"/>
    <x v="0"/>
    <n v="181"/>
    <x v="0"/>
    <x v="20"/>
    <x v="22"/>
    <n v="358.97"/>
    <x v="8"/>
    <x v="20"/>
  </r>
  <r>
    <n v="1749"/>
    <s v="E FOTOGRAFESCHE RECKBLECK - 367 DEEG AM AUSLAND ASAZ"/>
    <x v="1747"/>
    <n v="10050"/>
    <n v="12410.5"/>
    <x v="0"/>
    <x v="19"/>
    <x v="3"/>
    <n v="1488394800"/>
    <n v="1485213921"/>
    <x v="0"/>
    <n v="131"/>
    <x v="0"/>
    <x v="20"/>
    <x v="4"/>
    <n v="94.74"/>
    <x v="8"/>
    <x v="20"/>
  </r>
  <r>
    <n v="1750"/>
    <s v="Love Wins- A Powerful Book of LGBTQ Love Stories"/>
    <x v="1748"/>
    <n v="5000"/>
    <n v="10081"/>
    <x v="0"/>
    <x v="0"/>
    <x v="0"/>
    <n v="1461096304"/>
    <n v="1458936304"/>
    <x v="0"/>
    <n v="125"/>
    <x v="0"/>
    <x v="20"/>
    <x v="180"/>
    <n v="80.650000000000006"/>
    <x v="8"/>
    <x v="20"/>
  </r>
  <r>
    <n v="1751"/>
    <s v="Daily Bread: Stories from Rural Greece"/>
    <x v="1749"/>
    <n v="10000"/>
    <n v="10290"/>
    <x v="0"/>
    <x v="0"/>
    <x v="0"/>
    <n v="1426787123"/>
    <n v="1424198723"/>
    <x v="0"/>
    <n v="61"/>
    <x v="0"/>
    <x v="20"/>
    <x v="33"/>
    <n v="168.69"/>
    <x v="8"/>
    <x v="20"/>
  </r>
  <r>
    <n v="1752"/>
    <s v="Adfectus Book"/>
    <x v="1750"/>
    <n v="1200"/>
    <n v="3122"/>
    <x v="0"/>
    <x v="1"/>
    <x v="1"/>
    <n v="1476425082"/>
    <n v="1473833082"/>
    <x v="0"/>
    <n v="90"/>
    <x v="0"/>
    <x v="20"/>
    <x v="217"/>
    <n v="34.69"/>
    <x v="8"/>
    <x v="20"/>
  </r>
  <r>
    <n v="1753"/>
    <s v="The Hero-In Me // Heroinmaleren - en mÃ¥de at leve pÃ¥"/>
    <x v="1751"/>
    <n v="15000"/>
    <n v="16200"/>
    <x v="0"/>
    <x v="8"/>
    <x v="7"/>
    <n v="1458579568"/>
    <n v="1455991168"/>
    <x v="0"/>
    <n v="35"/>
    <x v="0"/>
    <x v="20"/>
    <x v="29"/>
    <n v="462.86"/>
    <x v="8"/>
    <x v="20"/>
  </r>
  <r>
    <n v="1754"/>
    <s v="OFFICIAL OTTAWA (an unofficial portrait)"/>
    <x v="1752"/>
    <n v="8500"/>
    <n v="9395"/>
    <x v="0"/>
    <x v="5"/>
    <x v="5"/>
    <n v="1428091353"/>
    <n v="1425502953"/>
    <x v="0"/>
    <n v="90"/>
    <x v="0"/>
    <x v="20"/>
    <x v="38"/>
    <n v="104.39"/>
    <x v="8"/>
    <x v="20"/>
  </r>
  <r>
    <n v="1755"/>
    <s v="Just One Block: The Extraordinary Journey Around The Block"/>
    <x v="1753"/>
    <n v="25"/>
    <n v="30"/>
    <x v="0"/>
    <x v="0"/>
    <x v="0"/>
    <n v="1444071361"/>
    <n v="1441479361"/>
    <x v="0"/>
    <n v="4"/>
    <x v="0"/>
    <x v="20"/>
    <x v="28"/>
    <n v="7.5"/>
    <x v="8"/>
    <x v="20"/>
  </r>
  <r>
    <n v="1756"/>
    <s v="214: A Photobook of Dallas Hip Hop"/>
    <x v="1754"/>
    <n v="5500"/>
    <n v="5655.6"/>
    <x v="0"/>
    <x v="0"/>
    <x v="0"/>
    <n v="1472443269"/>
    <n v="1468987269"/>
    <x v="0"/>
    <n v="120"/>
    <x v="0"/>
    <x v="20"/>
    <x v="33"/>
    <n v="47.13"/>
    <x v="8"/>
    <x v="20"/>
  </r>
  <r>
    <n v="1757"/>
    <s v="The Resurgence of Femininity Photo Thesis"/>
    <x v="1755"/>
    <n v="5000"/>
    <n v="5800"/>
    <x v="0"/>
    <x v="0"/>
    <x v="0"/>
    <n v="1485631740"/>
    <n v="1483041083"/>
    <x v="0"/>
    <n v="14"/>
    <x v="0"/>
    <x v="20"/>
    <x v="31"/>
    <n v="414.29"/>
    <x v="8"/>
    <x v="20"/>
  </r>
  <r>
    <n v="1758"/>
    <s v="Yashica TLR Cameras History -Playing Cards"/>
    <x v="1756"/>
    <n v="1000"/>
    <n v="1147"/>
    <x v="0"/>
    <x v="0"/>
    <x v="0"/>
    <n v="1468536992"/>
    <n v="1463352992"/>
    <x v="0"/>
    <n v="27"/>
    <x v="0"/>
    <x v="20"/>
    <x v="41"/>
    <n v="42.48"/>
    <x v="8"/>
    <x v="20"/>
  </r>
  <r>
    <n v="1759"/>
    <s v="Death Valley"/>
    <x v="1757"/>
    <n v="5000"/>
    <n v="5330"/>
    <x v="0"/>
    <x v="0"/>
    <x v="0"/>
    <n v="1427309629"/>
    <n v="1425585229"/>
    <x v="0"/>
    <n v="49"/>
    <x v="0"/>
    <x v="20"/>
    <x v="13"/>
    <n v="108.78"/>
    <x v="8"/>
    <x v="20"/>
  </r>
  <r>
    <n v="1760"/>
    <s v="Portraits by Aris Jerome"/>
    <x v="1758"/>
    <n v="5000"/>
    <n v="8272"/>
    <x v="0"/>
    <x v="0"/>
    <x v="0"/>
    <n v="1456416513"/>
    <n v="1454688513"/>
    <x v="0"/>
    <n v="102"/>
    <x v="0"/>
    <x v="20"/>
    <x v="11"/>
    <n v="81.099999999999994"/>
    <x v="8"/>
    <x v="20"/>
  </r>
  <r>
    <n v="1761"/>
    <s v="I Wanted To See Boobs"/>
    <x v="1759"/>
    <n v="100"/>
    <n v="155"/>
    <x v="0"/>
    <x v="1"/>
    <x v="1"/>
    <n v="1442065060"/>
    <n v="1437745060"/>
    <x v="0"/>
    <n v="3"/>
    <x v="0"/>
    <x v="20"/>
    <x v="19"/>
    <n v="51.67"/>
    <x v="8"/>
    <x v="20"/>
  </r>
  <r>
    <n v="1762"/>
    <s v="&quot;The Naked Pixel&quot; Ali Pakele"/>
    <x v="1760"/>
    <n v="100"/>
    <n v="885"/>
    <x v="0"/>
    <x v="0"/>
    <x v="0"/>
    <n v="1457739245"/>
    <n v="1455147245"/>
    <x v="0"/>
    <n v="25"/>
    <x v="0"/>
    <x v="20"/>
    <x v="218"/>
    <n v="35.4"/>
    <x v="8"/>
    <x v="20"/>
  </r>
  <r>
    <n v="1763"/>
    <s v="Coffee Table Girls Exclusive Art Photography Book"/>
    <x v="1761"/>
    <n v="12000"/>
    <n v="12229"/>
    <x v="0"/>
    <x v="0"/>
    <x v="0"/>
    <n v="1477255840"/>
    <n v="1474663840"/>
    <x v="0"/>
    <n v="118"/>
    <x v="0"/>
    <x v="20"/>
    <x v="21"/>
    <n v="103.64"/>
    <x v="8"/>
    <x v="20"/>
  </r>
  <r>
    <n v="1764"/>
    <s v="Blood, Sweat &amp; Tears - Photobook"/>
    <x v="1762"/>
    <n v="11000"/>
    <n v="2156"/>
    <x v="2"/>
    <x v="1"/>
    <x v="1"/>
    <n v="1407065979"/>
    <n v="1404560379"/>
    <x v="1"/>
    <n v="39"/>
    <x v="1"/>
    <x v="20"/>
    <x v="68"/>
    <n v="55.28"/>
    <x v="8"/>
    <x v="20"/>
  </r>
  <r>
    <n v="1765"/>
    <s v="Oklahoma, The Way I See It; The Book"/>
    <x v="1763"/>
    <n v="12500"/>
    <n v="7433.48"/>
    <x v="2"/>
    <x v="0"/>
    <x v="0"/>
    <n v="1407972712"/>
    <n v="1405380712"/>
    <x v="1"/>
    <n v="103"/>
    <x v="1"/>
    <x v="20"/>
    <x v="155"/>
    <n v="72.17"/>
    <x v="8"/>
    <x v="20"/>
  </r>
  <r>
    <n v="1766"/>
    <s v="Photographic book on Melbourne's music scene"/>
    <x v="1764"/>
    <n v="1500"/>
    <n v="0"/>
    <x v="2"/>
    <x v="2"/>
    <x v="2"/>
    <n v="1408999088"/>
    <n v="1407184688"/>
    <x v="1"/>
    <n v="0"/>
    <x v="1"/>
    <x v="20"/>
    <x v="50"/>
    <n v="0"/>
    <x v="8"/>
    <x v="20"/>
  </r>
  <r>
    <n v="1767"/>
    <s v="OR-GÃ“L-HO -A search for meaning during the World Cup"/>
    <x v="1765"/>
    <n v="5000"/>
    <n v="2286"/>
    <x v="2"/>
    <x v="0"/>
    <x v="0"/>
    <n v="1407080884"/>
    <n v="1404488884"/>
    <x v="1"/>
    <n v="39"/>
    <x v="1"/>
    <x v="20"/>
    <x v="132"/>
    <n v="58.62"/>
    <x v="8"/>
    <x v="20"/>
  </r>
  <r>
    <n v="1768"/>
    <s v="SWFTTR: Southwest Farm-to-Table Recipes"/>
    <x v="1766"/>
    <n v="5000"/>
    <n v="187"/>
    <x v="2"/>
    <x v="0"/>
    <x v="0"/>
    <n v="1411824444"/>
    <n v="1406640444"/>
    <x v="1"/>
    <n v="15"/>
    <x v="1"/>
    <x v="20"/>
    <x v="65"/>
    <n v="12.47"/>
    <x v="8"/>
    <x v="20"/>
  </r>
  <r>
    <n v="1769"/>
    <s v="Navajo Textile Project"/>
    <x v="1767"/>
    <n v="40000"/>
    <n v="1081"/>
    <x v="2"/>
    <x v="0"/>
    <x v="0"/>
    <n v="1421177959"/>
    <n v="1418585959"/>
    <x v="1"/>
    <n v="22"/>
    <x v="1"/>
    <x v="20"/>
    <x v="56"/>
    <n v="49.14"/>
    <x v="8"/>
    <x v="20"/>
  </r>
  <r>
    <n v="1770"/>
    <s v="Pit &amp; Paddock: Unseen 60s &amp; 70s European Motor Racing Images"/>
    <x v="1768"/>
    <n v="24500"/>
    <n v="13846"/>
    <x v="2"/>
    <x v="0"/>
    <x v="0"/>
    <n v="1413312194"/>
    <n v="1410288194"/>
    <x v="1"/>
    <n v="92"/>
    <x v="1"/>
    <x v="20"/>
    <x v="219"/>
    <n v="150.5"/>
    <x v="8"/>
    <x v="20"/>
  </r>
  <r>
    <n v="1771"/>
    <s v="&quot;Drakes Folly&quot;"/>
    <x v="1769"/>
    <n v="4200"/>
    <n v="895"/>
    <x v="2"/>
    <x v="1"/>
    <x v="1"/>
    <n v="1414107040"/>
    <n v="1411515040"/>
    <x v="1"/>
    <n v="25"/>
    <x v="1"/>
    <x v="20"/>
    <x v="70"/>
    <n v="35.799999999999997"/>
    <x v="8"/>
    <x v="20"/>
  </r>
  <r>
    <n v="1772"/>
    <s v="White Mountain"/>
    <x v="1770"/>
    <n v="5500"/>
    <n v="858"/>
    <x v="2"/>
    <x v="1"/>
    <x v="1"/>
    <n v="1404666836"/>
    <n v="1399482836"/>
    <x v="1"/>
    <n v="19"/>
    <x v="1"/>
    <x v="20"/>
    <x v="63"/>
    <n v="45.16"/>
    <x v="8"/>
    <x v="20"/>
  </r>
  <r>
    <n v="1773"/>
    <s v="True Faith : A Guitar Makers Promise to God by Tim Hawley"/>
    <x v="1771"/>
    <n v="30000"/>
    <n v="1877"/>
    <x v="2"/>
    <x v="0"/>
    <x v="0"/>
    <n v="1421691298"/>
    <n v="1417803298"/>
    <x v="1"/>
    <n v="19"/>
    <x v="1"/>
    <x v="20"/>
    <x v="52"/>
    <n v="98.79"/>
    <x v="8"/>
    <x v="20"/>
  </r>
  <r>
    <n v="1774"/>
    <s v="The World Upside Down: Portraits"/>
    <x v="1772"/>
    <n v="2500"/>
    <n v="1148"/>
    <x v="2"/>
    <x v="0"/>
    <x v="0"/>
    <n v="1417273140"/>
    <n v="1413609292"/>
    <x v="1"/>
    <n v="13"/>
    <x v="1"/>
    <x v="20"/>
    <x v="132"/>
    <n v="88.31"/>
    <x v="8"/>
    <x v="20"/>
  </r>
  <r>
    <n v="1775"/>
    <s v="Muhammad Ali - The Comeback"/>
    <x v="1773"/>
    <n v="32500"/>
    <n v="21158"/>
    <x v="2"/>
    <x v="0"/>
    <x v="0"/>
    <n v="1414193160"/>
    <n v="1410305160"/>
    <x v="1"/>
    <n v="124"/>
    <x v="1"/>
    <x v="20"/>
    <x v="187"/>
    <n v="170.63"/>
    <x v="8"/>
    <x v="20"/>
  </r>
  <r>
    <n v="1776"/>
    <s v="Dubai: A Synthetic City - Photobook &amp; Journal"/>
    <x v="1774"/>
    <n v="5000"/>
    <n v="335"/>
    <x v="2"/>
    <x v="1"/>
    <x v="1"/>
    <n v="1414623471"/>
    <n v="1411513071"/>
    <x v="1"/>
    <n v="4"/>
    <x v="1"/>
    <x v="20"/>
    <x v="113"/>
    <n v="83.75"/>
    <x v="8"/>
    <x v="20"/>
  </r>
  <r>
    <n v="1777"/>
    <s v="All along the Control Tower"/>
    <x v="1775"/>
    <n v="4800"/>
    <n v="651"/>
    <x v="2"/>
    <x v="9"/>
    <x v="3"/>
    <n v="1424421253"/>
    <n v="1421829253"/>
    <x v="1"/>
    <n v="10"/>
    <x v="1"/>
    <x v="20"/>
    <x v="51"/>
    <n v="65.099999999999994"/>
    <x v="8"/>
    <x v="20"/>
  </r>
  <r>
    <n v="1778"/>
    <s v="Portrait of Cuban Resilience: Faces and Voices of a Blockade"/>
    <x v="1776"/>
    <n v="50000"/>
    <n v="995"/>
    <x v="2"/>
    <x v="0"/>
    <x v="0"/>
    <n v="1427485395"/>
    <n v="1423600995"/>
    <x v="1"/>
    <n v="15"/>
    <x v="1"/>
    <x v="20"/>
    <x v="53"/>
    <n v="66.33"/>
    <x v="8"/>
    <x v="20"/>
  </r>
  <r>
    <n v="1779"/>
    <s v="Ozymandias : a photo book"/>
    <x v="1777"/>
    <n v="11000"/>
    <n v="3986"/>
    <x v="2"/>
    <x v="0"/>
    <x v="0"/>
    <n v="1472834180"/>
    <n v="1470242180"/>
    <x v="1"/>
    <n v="38"/>
    <x v="1"/>
    <x v="20"/>
    <x v="71"/>
    <n v="104.89"/>
    <x v="8"/>
    <x v="20"/>
  </r>
  <r>
    <n v="1780"/>
    <s v="Native Nation"/>
    <x v="1778"/>
    <n v="30000"/>
    <n v="11923"/>
    <x v="2"/>
    <x v="0"/>
    <x v="0"/>
    <n v="1467469510"/>
    <n v="1462285510"/>
    <x v="1"/>
    <n v="152"/>
    <x v="1"/>
    <x v="20"/>
    <x v="67"/>
    <n v="78.44"/>
    <x v="8"/>
    <x v="20"/>
  </r>
  <r>
    <n v="1781"/>
    <s v="Political Views: 2016 US Presidential Election Photography"/>
    <x v="1779"/>
    <n v="5500"/>
    <n v="1417"/>
    <x v="2"/>
    <x v="0"/>
    <x v="0"/>
    <n v="1473950945"/>
    <n v="1471272545"/>
    <x v="1"/>
    <n v="24"/>
    <x v="1"/>
    <x v="20"/>
    <x v="73"/>
    <n v="59.04"/>
    <x v="8"/>
    <x v="20"/>
  </r>
  <r>
    <n v="1782"/>
    <s v="Keepers Of The Craft: Cocktails Across America. A Photobook"/>
    <x v="1780"/>
    <n v="35000"/>
    <n v="5422"/>
    <x v="2"/>
    <x v="0"/>
    <x v="0"/>
    <n v="1456062489"/>
    <n v="1453211289"/>
    <x v="1"/>
    <n v="76"/>
    <x v="1"/>
    <x v="20"/>
    <x v="77"/>
    <n v="71.34"/>
    <x v="8"/>
    <x v="20"/>
  </r>
  <r>
    <n v="1783"/>
    <s v="Hues of my Vision"/>
    <x v="1781"/>
    <n v="40000"/>
    <n v="9477"/>
    <x v="2"/>
    <x v="0"/>
    <x v="0"/>
    <n v="1432248478"/>
    <n v="1429656478"/>
    <x v="1"/>
    <n v="185"/>
    <x v="1"/>
    <x v="20"/>
    <x v="148"/>
    <n v="51.23"/>
    <x v="8"/>
    <x v="20"/>
  </r>
  <r>
    <n v="1784"/>
    <s v="Vantage Point: Photographs of Milwaukee from on high"/>
    <x v="1782"/>
    <n v="5000"/>
    <n v="1988"/>
    <x v="2"/>
    <x v="0"/>
    <x v="0"/>
    <n v="1422674700"/>
    <n v="1419954240"/>
    <x v="1"/>
    <n v="33"/>
    <x v="1"/>
    <x v="20"/>
    <x v="67"/>
    <n v="60.24"/>
    <x v="8"/>
    <x v="20"/>
  </r>
  <r>
    <n v="1785"/>
    <s v="Hank Bought A Bus - A photobook of our bus and adventure."/>
    <x v="1783"/>
    <n v="24000"/>
    <n v="4853"/>
    <x v="2"/>
    <x v="0"/>
    <x v="0"/>
    <n v="1413417600"/>
    <n v="1410750855"/>
    <x v="1"/>
    <n v="108"/>
    <x v="1"/>
    <x v="20"/>
    <x v="68"/>
    <n v="44.94"/>
    <x v="8"/>
    <x v="20"/>
  </r>
  <r>
    <n v="1786"/>
    <s v="Observations in 6x6"/>
    <x v="1784"/>
    <n v="1900"/>
    <n v="905"/>
    <x v="2"/>
    <x v="9"/>
    <x v="3"/>
    <n v="1418649177"/>
    <n v="1416057177"/>
    <x v="1"/>
    <n v="29"/>
    <x v="1"/>
    <x v="20"/>
    <x v="216"/>
    <n v="31.21"/>
    <x v="8"/>
    <x v="20"/>
  </r>
  <r>
    <n v="1787"/>
    <s v="Alpamayo to Yerupaja"/>
    <x v="1785"/>
    <n v="10000"/>
    <n v="1533"/>
    <x v="2"/>
    <x v="0"/>
    <x v="0"/>
    <n v="1428158637"/>
    <n v="1425570237"/>
    <x v="1"/>
    <n v="24"/>
    <x v="1"/>
    <x v="20"/>
    <x v="77"/>
    <n v="63.88"/>
    <x v="8"/>
    <x v="20"/>
  </r>
  <r>
    <n v="1788"/>
    <s v="Beyond the Pale"/>
    <x v="1786"/>
    <n v="5500"/>
    <n v="76"/>
    <x v="2"/>
    <x v="1"/>
    <x v="1"/>
    <n v="1414795542"/>
    <n v="1412203542"/>
    <x v="1"/>
    <n v="4"/>
    <x v="1"/>
    <x v="20"/>
    <x v="60"/>
    <n v="19"/>
    <x v="8"/>
    <x v="20"/>
  </r>
  <r>
    <n v="1789"/>
    <s v="Paintball: Beyond The Paint"/>
    <x v="1787"/>
    <n v="8000"/>
    <n v="40"/>
    <x v="2"/>
    <x v="0"/>
    <x v="0"/>
    <n v="1421042403"/>
    <n v="1415858403"/>
    <x v="1"/>
    <n v="4"/>
    <x v="1"/>
    <x v="20"/>
    <x v="60"/>
    <n v="10"/>
    <x v="8"/>
    <x v="20"/>
  </r>
  <r>
    <n v="1790"/>
    <s v="Return to Relevance: The Scott Hyde Archive"/>
    <x v="1788"/>
    <n v="33000"/>
    <n v="1636"/>
    <x v="2"/>
    <x v="0"/>
    <x v="0"/>
    <n v="1423152678"/>
    <n v="1420560678"/>
    <x v="1"/>
    <n v="15"/>
    <x v="1"/>
    <x v="20"/>
    <x v="62"/>
    <n v="109.07"/>
    <x v="8"/>
    <x v="20"/>
  </r>
  <r>
    <n v="1791"/>
    <s v="disCover: Napoli"/>
    <x v="1789"/>
    <n v="3000"/>
    <n v="107"/>
    <x v="2"/>
    <x v="1"/>
    <x v="1"/>
    <n v="1422553565"/>
    <n v="1417369565"/>
    <x v="1"/>
    <n v="4"/>
    <x v="1"/>
    <x v="20"/>
    <x v="65"/>
    <n v="26.75"/>
    <x v="8"/>
    <x v="20"/>
  </r>
  <r>
    <n v="1792"/>
    <s v="Bensinger's: Photographs by Helaine Garren"/>
    <x v="1790"/>
    <n v="25000"/>
    <n v="15281"/>
    <x v="2"/>
    <x v="0"/>
    <x v="0"/>
    <n v="1439189940"/>
    <n v="1435970682"/>
    <x v="1"/>
    <n v="139"/>
    <x v="1"/>
    <x v="20"/>
    <x v="220"/>
    <n v="109.94"/>
    <x v="8"/>
    <x v="20"/>
  </r>
  <r>
    <n v="1793"/>
    <s v="Live to Learn, Learn to Fight, Fight to Live - The Karen"/>
    <x v="1791"/>
    <n v="3000"/>
    <n v="40"/>
    <x v="2"/>
    <x v="2"/>
    <x v="2"/>
    <n v="1417127040"/>
    <n v="1414531440"/>
    <x v="1"/>
    <n v="2"/>
    <x v="1"/>
    <x v="20"/>
    <x v="60"/>
    <n v="20"/>
    <x v="8"/>
    <x v="20"/>
  </r>
  <r>
    <n v="1794"/>
    <s v="Venus as Men"/>
    <x v="1792"/>
    <n v="9000"/>
    <n v="997"/>
    <x v="2"/>
    <x v="0"/>
    <x v="0"/>
    <n v="1423660422"/>
    <n v="1420636422"/>
    <x v="1"/>
    <n v="18"/>
    <x v="1"/>
    <x v="20"/>
    <x v="57"/>
    <n v="55.39"/>
    <x v="8"/>
    <x v="20"/>
  </r>
  <r>
    <n v="1795"/>
    <s v="THE AFGHANS - A Photo Book"/>
    <x v="1793"/>
    <n v="28000"/>
    <n v="10846"/>
    <x v="2"/>
    <x v="12"/>
    <x v="3"/>
    <n v="1476460800"/>
    <n v="1473922541"/>
    <x v="1"/>
    <n v="81"/>
    <x v="1"/>
    <x v="20"/>
    <x v="115"/>
    <n v="133.9"/>
    <x v="8"/>
    <x v="20"/>
  </r>
  <r>
    <n v="1796"/>
    <s v="Kenema"/>
    <x v="1794"/>
    <n v="19000"/>
    <n v="4190"/>
    <x v="2"/>
    <x v="1"/>
    <x v="1"/>
    <n v="1469356366"/>
    <n v="1464172366"/>
    <x v="1"/>
    <n v="86"/>
    <x v="1"/>
    <x v="20"/>
    <x v="66"/>
    <n v="48.72"/>
    <x v="8"/>
    <x v="20"/>
  </r>
  <r>
    <n v="1797"/>
    <s v="Remnants, A Photography Book to Send to Congress"/>
    <x v="1795"/>
    <n v="10000"/>
    <n v="6755"/>
    <x v="2"/>
    <x v="0"/>
    <x v="0"/>
    <n v="1481809189"/>
    <n v="1479217189"/>
    <x v="1"/>
    <n v="140"/>
    <x v="1"/>
    <x v="20"/>
    <x v="149"/>
    <n v="48.25"/>
    <x v="8"/>
    <x v="20"/>
  </r>
  <r>
    <n v="1798"/>
    <s v="Amoung Charros and Poetry/Entre Charros y Poesias"/>
    <x v="1796"/>
    <n v="16000"/>
    <n v="2182"/>
    <x v="2"/>
    <x v="0"/>
    <x v="0"/>
    <n v="1454572233"/>
    <n v="1449388233"/>
    <x v="1"/>
    <n v="37"/>
    <x v="1"/>
    <x v="20"/>
    <x v="51"/>
    <n v="58.97"/>
    <x v="8"/>
    <x v="20"/>
  </r>
  <r>
    <n v="1799"/>
    <s v="The UnDiscovered Image"/>
    <x v="1797"/>
    <n v="4000"/>
    <n v="69.83"/>
    <x v="2"/>
    <x v="1"/>
    <x v="1"/>
    <n v="1415740408"/>
    <n v="1414008808"/>
    <x v="1"/>
    <n v="6"/>
    <x v="1"/>
    <x v="20"/>
    <x v="53"/>
    <n v="11.64"/>
    <x v="8"/>
    <x v="20"/>
  </r>
  <r>
    <n v="1800"/>
    <s v="The Sikh Project Book"/>
    <x v="1798"/>
    <n v="46260"/>
    <n v="9460"/>
    <x v="2"/>
    <x v="1"/>
    <x v="1"/>
    <n v="1476109970"/>
    <n v="1473517970"/>
    <x v="1"/>
    <n v="113"/>
    <x v="1"/>
    <x v="20"/>
    <x v="68"/>
    <n v="83.72"/>
    <x v="8"/>
    <x v="20"/>
  </r>
  <r>
    <n v="1801"/>
    <s v="Come, Bring, Punish"/>
    <x v="1799"/>
    <n v="17000"/>
    <n v="2355"/>
    <x v="2"/>
    <x v="1"/>
    <x v="1"/>
    <n v="1450181400"/>
    <n v="1447429868"/>
    <x v="1"/>
    <n v="37"/>
    <x v="1"/>
    <x v="20"/>
    <x v="51"/>
    <n v="63.65"/>
    <x v="8"/>
    <x v="20"/>
  </r>
  <r>
    <n v="1802"/>
    <s v="Out Of The Dark"/>
    <x v="1800"/>
    <n v="3500"/>
    <n v="1697"/>
    <x v="2"/>
    <x v="12"/>
    <x v="3"/>
    <n v="1435442340"/>
    <n v="1433416830"/>
    <x v="1"/>
    <n v="18"/>
    <x v="1"/>
    <x v="20"/>
    <x v="216"/>
    <n v="94.28"/>
    <x v="8"/>
    <x v="20"/>
  </r>
  <r>
    <n v="1803"/>
    <s v="On the Verge, the book."/>
    <x v="1801"/>
    <n v="17500"/>
    <n v="5390"/>
    <x v="2"/>
    <x v="0"/>
    <x v="0"/>
    <n v="1423878182"/>
    <n v="1421199782"/>
    <x v="1"/>
    <n v="75"/>
    <x v="1"/>
    <x v="20"/>
    <x v="134"/>
    <n v="71.87"/>
    <x v="8"/>
    <x v="20"/>
  </r>
  <r>
    <n v="1804"/>
    <s v="No Dar Papaya:  Photographs from Colombia 2003-2013"/>
    <x v="1802"/>
    <n v="15500"/>
    <n v="5452"/>
    <x v="2"/>
    <x v="0"/>
    <x v="0"/>
    <n v="1447521404"/>
    <n v="1444061804"/>
    <x v="1"/>
    <n v="52"/>
    <x v="1"/>
    <x v="20"/>
    <x v="131"/>
    <n v="104.85"/>
    <x v="8"/>
    <x v="20"/>
  </r>
  <r>
    <n v="1805"/>
    <s v="Book &quot;The Travellers&quot;"/>
    <x v="1803"/>
    <n v="22500"/>
    <n v="8191"/>
    <x v="2"/>
    <x v="12"/>
    <x v="3"/>
    <n v="1443808800"/>
    <n v="1441048658"/>
    <x v="1"/>
    <n v="122"/>
    <x v="1"/>
    <x v="20"/>
    <x v="71"/>
    <n v="67.14"/>
    <x v="8"/>
    <x v="20"/>
  </r>
  <r>
    <n v="1806"/>
    <s v="American Presidents Naked"/>
    <x v="1804"/>
    <n v="20000"/>
    <n v="591"/>
    <x v="2"/>
    <x v="1"/>
    <x v="1"/>
    <n v="1412090349"/>
    <n v="1409066349"/>
    <x v="1"/>
    <n v="8"/>
    <x v="1"/>
    <x v="20"/>
    <x v="56"/>
    <n v="73.88"/>
    <x v="8"/>
    <x v="20"/>
  </r>
  <r>
    <n v="1807"/>
    <s v="Anywhere but Here"/>
    <x v="1805"/>
    <n v="5000"/>
    <n v="553"/>
    <x v="2"/>
    <x v="0"/>
    <x v="0"/>
    <n v="1411868313"/>
    <n v="1409276313"/>
    <x v="1"/>
    <n v="8"/>
    <x v="1"/>
    <x v="20"/>
    <x v="57"/>
    <n v="69.13"/>
    <x v="8"/>
    <x v="20"/>
  </r>
  <r>
    <n v="1808"/>
    <s v="An Iranian Journey"/>
    <x v="1806"/>
    <n v="28000"/>
    <n v="11594"/>
    <x v="2"/>
    <x v="0"/>
    <x v="0"/>
    <n v="1486830030"/>
    <n v="1483806030"/>
    <x v="1"/>
    <n v="96"/>
    <x v="1"/>
    <x v="20"/>
    <x v="139"/>
    <n v="120.77"/>
    <x v="8"/>
    <x v="20"/>
  </r>
  <r>
    <n v="1809"/>
    <s v="Hamilton: A Different Perspective"/>
    <x v="1807"/>
    <n v="3500"/>
    <n v="380"/>
    <x v="2"/>
    <x v="5"/>
    <x v="5"/>
    <n v="1425246439"/>
    <n v="1422222439"/>
    <x v="1"/>
    <n v="9"/>
    <x v="1"/>
    <x v="20"/>
    <x v="57"/>
    <n v="42.22"/>
    <x v="8"/>
    <x v="20"/>
  </r>
  <r>
    <n v="1810"/>
    <s v="Film Speed"/>
    <x v="1808"/>
    <n v="450"/>
    <n v="15"/>
    <x v="2"/>
    <x v="0"/>
    <x v="0"/>
    <n v="1408657826"/>
    <n v="1407621026"/>
    <x v="0"/>
    <n v="2"/>
    <x v="1"/>
    <x v="20"/>
    <x v="56"/>
    <n v="7.5"/>
    <x v="8"/>
    <x v="20"/>
  </r>
  <r>
    <n v="1811"/>
    <s v="The Year of Sunsets"/>
    <x v="1809"/>
    <n v="54000"/>
    <n v="40"/>
    <x v="2"/>
    <x v="0"/>
    <x v="0"/>
    <n v="1414123200"/>
    <n v="1408962270"/>
    <x v="0"/>
    <n v="26"/>
    <x v="1"/>
    <x v="20"/>
    <x v="50"/>
    <n v="1.54"/>
    <x v="8"/>
    <x v="20"/>
  </r>
  <r>
    <n v="1812"/>
    <s v="Run Rwanda: A Photo Book showcasing contemporary Rwanda"/>
    <x v="1810"/>
    <n v="6500"/>
    <n v="865"/>
    <x v="2"/>
    <x v="1"/>
    <x v="1"/>
    <n v="1467531536"/>
    <n v="1464939536"/>
    <x v="0"/>
    <n v="23"/>
    <x v="1"/>
    <x v="20"/>
    <x v="55"/>
    <n v="37.61"/>
    <x v="8"/>
    <x v="20"/>
  </r>
  <r>
    <n v="1813"/>
    <s v="Libya : The Lost Days"/>
    <x v="1811"/>
    <n v="8750"/>
    <n v="0"/>
    <x v="2"/>
    <x v="1"/>
    <x v="1"/>
    <n v="1407532812"/>
    <n v="1404940812"/>
    <x v="0"/>
    <n v="0"/>
    <x v="1"/>
    <x v="20"/>
    <x v="50"/>
    <n v="0"/>
    <x v="8"/>
    <x v="20"/>
  </r>
  <r>
    <n v="1814"/>
    <s v="My Favourite Colour Was Yellow"/>
    <x v="1812"/>
    <n v="12000"/>
    <n v="5902"/>
    <x v="2"/>
    <x v="1"/>
    <x v="1"/>
    <n v="1425108736"/>
    <n v="1422516736"/>
    <x v="0"/>
    <n v="140"/>
    <x v="1"/>
    <x v="20"/>
    <x v="190"/>
    <n v="42.16"/>
    <x v="8"/>
    <x v="20"/>
  </r>
  <r>
    <n v="1815"/>
    <s v="Texas to Florida"/>
    <x v="1813"/>
    <n v="3000"/>
    <n v="0"/>
    <x v="2"/>
    <x v="0"/>
    <x v="0"/>
    <n v="1435787137"/>
    <n v="1434577537"/>
    <x v="0"/>
    <n v="0"/>
    <x v="1"/>
    <x v="20"/>
    <x v="50"/>
    <n v="0"/>
    <x v="8"/>
    <x v="20"/>
  </r>
  <r>
    <n v="1816"/>
    <s v="Moments of Passion"/>
    <x v="1814"/>
    <n v="25000"/>
    <n v="509"/>
    <x v="2"/>
    <x v="16"/>
    <x v="11"/>
    <n v="1469473200"/>
    <n v="1467061303"/>
    <x v="0"/>
    <n v="6"/>
    <x v="1"/>
    <x v="20"/>
    <x v="53"/>
    <n v="84.83"/>
    <x v="8"/>
    <x v="20"/>
  </r>
  <r>
    <n v="1817"/>
    <s v="Through the Lens of Jerry Gustafson"/>
    <x v="1815"/>
    <n v="18000"/>
    <n v="9419"/>
    <x v="2"/>
    <x v="0"/>
    <x v="0"/>
    <n v="1485759540"/>
    <n v="1480607607"/>
    <x v="0"/>
    <n v="100"/>
    <x v="1"/>
    <x v="20"/>
    <x v="221"/>
    <n v="94.19"/>
    <x v="8"/>
    <x v="20"/>
  </r>
  <r>
    <n v="1818"/>
    <s v="Give Me Your Goofy-ist"/>
    <x v="1816"/>
    <n v="15000"/>
    <n v="0"/>
    <x v="2"/>
    <x v="0"/>
    <x v="0"/>
    <n v="1428035850"/>
    <n v="1425447450"/>
    <x v="0"/>
    <n v="0"/>
    <x v="1"/>
    <x v="20"/>
    <x v="50"/>
    <n v="0"/>
    <x v="8"/>
    <x v="20"/>
  </r>
  <r>
    <n v="1819"/>
    <s v="Claim Your Glacier: What's your legacy? Denali, AK"/>
    <x v="1817"/>
    <n v="1200"/>
    <n v="25"/>
    <x v="2"/>
    <x v="0"/>
    <x v="0"/>
    <n v="1406743396"/>
    <n v="1404151396"/>
    <x v="0"/>
    <n v="4"/>
    <x v="1"/>
    <x v="20"/>
    <x v="53"/>
    <n v="6.25"/>
    <x v="8"/>
    <x v="20"/>
  </r>
  <r>
    <n v="1820"/>
    <s v="From Box to Book: 34Â° 16' 28&quot;N - &quot;119Â° 13' 44&quot;W"/>
    <x v="1818"/>
    <n v="26000"/>
    <n v="1707"/>
    <x v="2"/>
    <x v="0"/>
    <x v="0"/>
    <n v="1427850090"/>
    <n v="1425261690"/>
    <x v="0"/>
    <n v="8"/>
    <x v="1"/>
    <x v="20"/>
    <x v="113"/>
    <n v="213.38"/>
    <x v="8"/>
    <x v="20"/>
  </r>
  <r>
    <n v="1821"/>
    <s v="Glass Cloud on the road!"/>
    <x v="1819"/>
    <n v="2500"/>
    <n v="3372.25"/>
    <x v="0"/>
    <x v="0"/>
    <x v="0"/>
    <n v="1330760367"/>
    <n v="1326872367"/>
    <x v="0"/>
    <n v="57"/>
    <x v="0"/>
    <x v="11"/>
    <x v="165"/>
    <n v="59.16"/>
    <x v="4"/>
    <x v="11"/>
  </r>
  <r>
    <n v="1822"/>
    <s v="Wood Butcher's new music video- I Don't Wanna Party"/>
    <x v="1820"/>
    <n v="300"/>
    <n v="300"/>
    <x v="0"/>
    <x v="5"/>
    <x v="5"/>
    <n v="1391194860"/>
    <n v="1388084862"/>
    <x v="0"/>
    <n v="11"/>
    <x v="0"/>
    <x v="11"/>
    <x v="8"/>
    <n v="27.27"/>
    <x v="4"/>
    <x v="11"/>
  </r>
  <r>
    <n v="1823"/>
    <s v="Our Band Van Needs Serious Repairs!!!"/>
    <x v="1821"/>
    <n v="700"/>
    <n v="811"/>
    <x v="0"/>
    <x v="0"/>
    <x v="0"/>
    <n v="1351095976"/>
    <n v="1348503976"/>
    <x v="0"/>
    <n v="33"/>
    <x v="0"/>
    <x v="11"/>
    <x v="31"/>
    <n v="24.58"/>
    <x v="4"/>
    <x v="11"/>
  </r>
  <r>
    <n v="1824"/>
    <s v="Tin Man's Broken Wisdom Fund"/>
    <x v="1822"/>
    <n v="3000"/>
    <n v="3002"/>
    <x v="0"/>
    <x v="0"/>
    <x v="0"/>
    <n v="1389146880"/>
    <n v="1387403967"/>
    <x v="0"/>
    <n v="40"/>
    <x v="0"/>
    <x v="11"/>
    <x v="8"/>
    <n v="75.05"/>
    <x v="4"/>
    <x v="11"/>
  </r>
  <r>
    <n v="1825"/>
    <s v="Eurisko's &quot;Wild Animal&quot; Project"/>
    <x v="1823"/>
    <n v="2000"/>
    <n v="2101"/>
    <x v="0"/>
    <x v="0"/>
    <x v="0"/>
    <n v="1373572903"/>
    <n v="1371585703"/>
    <x v="0"/>
    <n v="50"/>
    <x v="0"/>
    <x v="11"/>
    <x v="2"/>
    <n v="42.02"/>
    <x v="4"/>
    <x v="11"/>
  </r>
  <r>
    <n v="1826"/>
    <s v="BEAR GHOST! Professional Recording! Yay!"/>
    <x v="1824"/>
    <n v="2000"/>
    <n v="2020"/>
    <x v="0"/>
    <x v="0"/>
    <x v="0"/>
    <n v="1392675017"/>
    <n v="1390083017"/>
    <x v="0"/>
    <n v="38"/>
    <x v="0"/>
    <x v="11"/>
    <x v="7"/>
    <n v="53.16"/>
    <x v="4"/>
    <x v="11"/>
  </r>
  <r>
    <n v="1827"/>
    <s v="&quot;Homeward Bound&quot; a journey in sound. "/>
    <x v="1825"/>
    <n v="8000"/>
    <n v="8053"/>
    <x v="0"/>
    <x v="0"/>
    <x v="0"/>
    <n v="1299138561"/>
    <n v="1294818561"/>
    <x v="0"/>
    <n v="96"/>
    <x v="0"/>
    <x v="11"/>
    <x v="7"/>
    <n v="83.89"/>
    <x v="4"/>
    <x v="11"/>
  </r>
  <r>
    <n v="1828"/>
    <s v="Help to make Sam Sliva's new EP, &quot;Drained&quot;, come to life."/>
    <x v="1826"/>
    <n v="20000"/>
    <n v="20032"/>
    <x v="0"/>
    <x v="0"/>
    <x v="0"/>
    <n v="1399672800"/>
    <n v="1396906530"/>
    <x v="0"/>
    <n v="48"/>
    <x v="0"/>
    <x v="11"/>
    <x v="8"/>
    <n v="417.33"/>
    <x v="4"/>
    <x v="11"/>
  </r>
  <r>
    <n v="1829"/>
    <s v="Help JUICE (Boston) Record Their First Album"/>
    <x v="1827"/>
    <n v="1500"/>
    <n v="2500.25"/>
    <x v="0"/>
    <x v="0"/>
    <x v="0"/>
    <n v="1295647200"/>
    <n v="1291428371"/>
    <x v="0"/>
    <n v="33"/>
    <x v="0"/>
    <x v="11"/>
    <x v="23"/>
    <n v="75.77"/>
    <x v="4"/>
    <x v="11"/>
  </r>
  <r>
    <n v="1830"/>
    <s v="Help Vintage Blue Complete and Promote Our Record!"/>
    <x v="1828"/>
    <n v="15000"/>
    <n v="15230"/>
    <x v="0"/>
    <x v="0"/>
    <x v="0"/>
    <n v="1393259107"/>
    <n v="1390667107"/>
    <x v="0"/>
    <n v="226"/>
    <x v="0"/>
    <x v="11"/>
    <x v="21"/>
    <n v="67.39"/>
    <x v="4"/>
    <x v="11"/>
  </r>
  <r>
    <n v="1831"/>
    <s v="Darling Waste Trailer Bail Out!"/>
    <x v="1829"/>
    <n v="1000"/>
    <n v="1030"/>
    <x v="0"/>
    <x v="0"/>
    <x v="0"/>
    <n v="1336866863"/>
    <n v="1335570863"/>
    <x v="0"/>
    <n v="14"/>
    <x v="0"/>
    <x v="11"/>
    <x v="33"/>
    <n v="73.569999999999993"/>
    <x v="4"/>
    <x v="11"/>
  </r>
  <r>
    <n v="1832"/>
    <s v="Black Swan Theories Debut CD"/>
    <x v="1830"/>
    <n v="350"/>
    <n v="500"/>
    <x v="0"/>
    <x v="0"/>
    <x v="0"/>
    <n v="1299243427"/>
    <n v="1296651427"/>
    <x v="0"/>
    <n v="20"/>
    <x v="0"/>
    <x v="11"/>
    <x v="1"/>
    <n v="25"/>
    <x v="4"/>
    <x v="11"/>
  </r>
  <r>
    <n v="1833"/>
    <s v="HAIRcyclopedia Vol. 2 - The Vault"/>
    <x v="1831"/>
    <n v="400"/>
    <n v="1050"/>
    <x v="0"/>
    <x v="0"/>
    <x v="0"/>
    <n v="1362211140"/>
    <n v="1359421403"/>
    <x v="0"/>
    <n v="25"/>
    <x v="0"/>
    <x v="11"/>
    <x v="222"/>
    <n v="42"/>
    <x v="4"/>
    <x v="11"/>
  </r>
  <r>
    <n v="1834"/>
    <s v="TDJ - All Part of the Plan EP/Tour"/>
    <x v="1832"/>
    <n v="10000"/>
    <n v="11805"/>
    <x v="0"/>
    <x v="0"/>
    <x v="0"/>
    <n v="1422140895"/>
    <n v="1418684895"/>
    <x v="0"/>
    <n v="90"/>
    <x v="0"/>
    <x v="11"/>
    <x v="90"/>
    <n v="131.16999999999999"/>
    <x v="4"/>
    <x v="11"/>
  </r>
  <r>
    <n v="1835"/>
    <s v="DIRTY LITTLE REBEL EP"/>
    <x v="1833"/>
    <n v="500"/>
    <n v="520"/>
    <x v="0"/>
    <x v="1"/>
    <x v="1"/>
    <n v="1459439471"/>
    <n v="1456851071"/>
    <x v="0"/>
    <n v="11"/>
    <x v="0"/>
    <x v="11"/>
    <x v="3"/>
    <n v="47.27"/>
    <x v="4"/>
    <x v="11"/>
  </r>
  <r>
    <n v="1836"/>
    <s v="KICKSTART OUR &lt;+3"/>
    <x v="1834"/>
    <n v="5000"/>
    <n v="10017"/>
    <x v="0"/>
    <x v="0"/>
    <x v="0"/>
    <n v="1361129129"/>
    <n v="1359660329"/>
    <x v="0"/>
    <n v="55"/>
    <x v="0"/>
    <x v="11"/>
    <x v="177"/>
    <n v="182.13"/>
    <x v="4"/>
    <x v="11"/>
  </r>
  <r>
    <n v="1837"/>
    <s v="Shady Grady &amp; The Nobodies - HELP US GO ON TOUR SUMMER 2012"/>
    <x v="1835"/>
    <n v="600"/>
    <n v="1841"/>
    <x v="0"/>
    <x v="0"/>
    <x v="0"/>
    <n v="1332029335"/>
    <n v="1326848935"/>
    <x v="0"/>
    <n v="30"/>
    <x v="0"/>
    <x v="11"/>
    <x v="223"/>
    <n v="61.37"/>
    <x v="4"/>
    <x v="11"/>
  </r>
  <r>
    <n v="1838"/>
    <s v="Closure - A Paul Haasch Music Video"/>
    <x v="1836"/>
    <n v="1000"/>
    <n v="1001.49"/>
    <x v="0"/>
    <x v="0"/>
    <x v="0"/>
    <n v="1317438000"/>
    <n v="1314989557"/>
    <x v="0"/>
    <n v="28"/>
    <x v="0"/>
    <x v="11"/>
    <x v="8"/>
    <n v="35.770000000000003"/>
    <x v="4"/>
    <x v="11"/>
  </r>
  <r>
    <n v="1839"/>
    <s v="Help The King of Mars Record Their First EP!"/>
    <x v="1837"/>
    <n v="1000"/>
    <n v="2053"/>
    <x v="0"/>
    <x v="0"/>
    <x v="0"/>
    <n v="1475342382"/>
    <n v="1472750382"/>
    <x v="0"/>
    <n v="45"/>
    <x v="0"/>
    <x v="11"/>
    <x v="207"/>
    <n v="45.62"/>
    <x v="4"/>
    <x v="11"/>
  </r>
  <r>
    <n v="1840"/>
    <s v="City of the Weak on Tour!"/>
    <x v="1838"/>
    <n v="900"/>
    <n v="980"/>
    <x v="0"/>
    <x v="0"/>
    <x v="0"/>
    <n v="1367902740"/>
    <n v="1366251510"/>
    <x v="0"/>
    <n v="13"/>
    <x v="0"/>
    <x v="11"/>
    <x v="15"/>
    <n v="75.38"/>
    <x v="4"/>
    <x v="11"/>
  </r>
  <r>
    <n v="1841"/>
    <s v="Hydra Effect Debut EP"/>
    <x v="1839"/>
    <n v="2000"/>
    <n v="2035"/>
    <x v="0"/>
    <x v="0"/>
    <x v="0"/>
    <n v="1400561940"/>
    <n v="1397679445"/>
    <x v="0"/>
    <n v="40"/>
    <x v="0"/>
    <x v="11"/>
    <x v="21"/>
    <n v="50.88"/>
    <x v="4"/>
    <x v="11"/>
  </r>
  <r>
    <n v="1842"/>
    <s v="Stereo Dogs! 14-Year Old Teen Rock Band Plan CD Project!"/>
    <x v="1840"/>
    <n v="2000"/>
    <n v="2505"/>
    <x v="0"/>
    <x v="0"/>
    <x v="0"/>
    <n v="1425275940"/>
    <n v="1422371381"/>
    <x v="0"/>
    <n v="21"/>
    <x v="0"/>
    <x v="11"/>
    <x v="105"/>
    <n v="119.29"/>
    <x v="4"/>
    <x v="11"/>
  </r>
  <r>
    <n v="1843"/>
    <s v="Jeremy Buck &amp; The Bang â€“ Brand New Album and 2 Music Videos"/>
    <x v="1841"/>
    <n v="10000"/>
    <n v="12400.61"/>
    <x v="0"/>
    <x v="0"/>
    <x v="0"/>
    <n v="1298245954"/>
    <n v="1295653954"/>
    <x v="0"/>
    <n v="134"/>
    <x v="0"/>
    <x v="11"/>
    <x v="39"/>
    <n v="92.54"/>
    <x v="4"/>
    <x v="11"/>
  </r>
  <r>
    <n v="1844"/>
    <s v="Get The Neckties in the studio to record their first album!"/>
    <x v="1842"/>
    <n v="1500"/>
    <n v="1521"/>
    <x v="0"/>
    <x v="0"/>
    <x v="0"/>
    <n v="1307761200"/>
    <n v="1304464914"/>
    <x v="0"/>
    <n v="20"/>
    <x v="0"/>
    <x v="11"/>
    <x v="7"/>
    <n v="76.05"/>
    <x v="4"/>
    <x v="11"/>
  </r>
  <r>
    <n v="1845"/>
    <s v="GIVE ME &quot;One More&quot; The Single Release!"/>
    <x v="1843"/>
    <n v="1000"/>
    <n v="1000"/>
    <x v="0"/>
    <x v="0"/>
    <x v="0"/>
    <n v="1466139300"/>
    <n v="1464854398"/>
    <x v="0"/>
    <n v="19"/>
    <x v="0"/>
    <x v="11"/>
    <x v="8"/>
    <n v="52.63"/>
    <x v="4"/>
    <x v="11"/>
  </r>
  <r>
    <n v="1846"/>
    <s v="Michael Angelo Batio &quot;Intermezzo&quot; Album Project"/>
    <x v="1844"/>
    <n v="15000"/>
    <n v="20689"/>
    <x v="0"/>
    <x v="0"/>
    <x v="0"/>
    <n v="1355585777"/>
    <n v="1352993777"/>
    <x v="0"/>
    <n v="209"/>
    <x v="0"/>
    <x v="11"/>
    <x v="178"/>
    <n v="98.99"/>
    <x v="4"/>
    <x v="11"/>
  </r>
  <r>
    <n v="1847"/>
    <s v="Deathtrap America Spring 2015 Tour"/>
    <x v="1845"/>
    <n v="2500"/>
    <n v="3022"/>
    <x v="0"/>
    <x v="0"/>
    <x v="0"/>
    <n v="1429594832"/>
    <n v="1427780432"/>
    <x v="0"/>
    <n v="38"/>
    <x v="0"/>
    <x v="11"/>
    <x v="10"/>
    <n v="79.53"/>
    <x v="4"/>
    <x v="11"/>
  </r>
  <r>
    <n v="1848"/>
    <s v="Hopeless Jack First National Tour"/>
    <x v="1846"/>
    <n v="3000"/>
    <n v="3221"/>
    <x v="0"/>
    <x v="0"/>
    <x v="0"/>
    <n v="1312095540"/>
    <n v="1306608888"/>
    <x v="0"/>
    <n v="24"/>
    <x v="0"/>
    <x v="11"/>
    <x v="13"/>
    <n v="134.21"/>
    <x v="4"/>
    <x v="11"/>
  </r>
  <r>
    <n v="1849"/>
    <s v="Release the Skyline Album"/>
    <x v="1847"/>
    <n v="300"/>
    <n v="301"/>
    <x v="0"/>
    <x v="0"/>
    <x v="0"/>
    <n v="1350505059"/>
    <n v="1347913059"/>
    <x v="0"/>
    <n v="8"/>
    <x v="0"/>
    <x v="11"/>
    <x v="8"/>
    <n v="37.630000000000003"/>
    <x v="4"/>
    <x v="11"/>
  </r>
  <r>
    <n v="1850"/>
    <s v="WILKES EP"/>
    <x v="1848"/>
    <n v="9000"/>
    <n v="9137"/>
    <x v="0"/>
    <x v="0"/>
    <x v="0"/>
    <n v="1405033300"/>
    <n v="1402441300"/>
    <x v="0"/>
    <n v="179"/>
    <x v="0"/>
    <x v="11"/>
    <x v="21"/>
    <n v="51.04"/>
    <x v="4"/>
    <x v="11"/>
  </r>
  <r>
    <n v="1851"/>
    <s v="From Digital to Reality - CD Printing for Three Albums"/>
    <x v="1849"/>
    <n v="1300"/>
    <n v="1301"/>
    <x v="0"/>
    <x v="0"/>
    <x v="0"/>
    <n v="1406509200"/>
    <n v="1404769538"/>
    <x v="0"/>
    <n v="26"/>
    <x v="0"/>
    <x v="11"/>
    <x v="8"/>
    <n v="50.04"/>
    <x v="4"/>
    <x v="11"/>
  </r>
  <r>
    <n v="1852"/>
    <s v="Radiolucent - Electric City."/>
    <x v="1850"/>
    <n v="15000"/>
    <n v="17545"/>
    <x v="0"/>
    <x v="0"/>
    <x v="0"/>
    <n v="1429920000"/>
    <n v="1426703452"/>
    <x v="0"/>
    <n v="131"/>
    <x v="0"/>
    <x v="11"/>
    <x v="16"/>
    <n v="133.93"/>
    <x v="4"/>
    <x v="11"/>
  </r>
  <r>
    <n v="1853"/>
    <s v="Beyond the Victory recording their debut EP"/>
    <x v="1851"/>
    <n v="800"/>
    <n v="815"/>
    <x v="0"/>
    <x v="0"/>
    <x v="0"/>
    <n v="1352860017"/>
    <n v="1348536417"/>
    <x v="0"/>
    <n v="14"/>
    <x v="0"/>
    <x v="11"/>
    <x v="21"/>
    <n v="58.21"/>
    <x v="4"/>
    <x v="11"/>
  </r>
  <r>
    <n v="1854"/>
    <s v="Emily Bell is releasing her debut album"/>
    <x v="1852"/>
    <n v="15000"/>
    <n v="15318.55"/>
    <x v="0"/>
    <x v="0"/>
    <x v="0"/>
    <n v="1369355437"/>
    <n v="1366763437"/>
    <x v="0"/>
    <n v="174"/>
    <x v="0"/>
    <x v="11"/>
    <x v="21"/>
    <n v="88.04"/>
    <x v="4"/>
    <x v="11"/>
  </r>
  <r>
    <n v="1855"/>
    <s v="Motion Device Debut EP"/>
    <x v="1853"/>
    <n v="8750"/>
    <n v="13480.16"/>
    <x v="0"/>
    <x v="5"/>
    <x v="5"/>
    <n v="1389012940"/>
    <n v="1385124940"/>
    <x v="0"/>
    <n v="191"/>
    <x v="0"/>
    <x v="11"/>
    <x v="224"/>
    <n v="70.58"/>
    <x v="4"/>
    <x v="11"/>
  </r>
  <r>
    <n v="1856"/>
    <s v="Lazy Sunday"/>
    <x v="1854"/>
    <n v="2000"/>
    <n v="2025"/>
    <x v="0"/>
    <x v="0"/>
    <x v="0"/>
    <n v="1405715472"/>
    <n v="1403901072"/>
    <x v="0"/>
    <n v="38"/>
    <x v="0"/>
    <x v="11"/>
    <x v="7"/>
    <n v="53.29"/>
    <x v="4"/>
    <x v="11"/>
  </r>
  <r>
    <n v="1857"/>
    <s v="Holy Water Moses - A Hail Dale Project"/>
    <x v="1855"/>
    <n v="3000"/>
    <n v="3000"/>
    <x v="0"/>
    <x v="0"/>
    <x v="0"/>
    <n v="1410546413"/>
    <n v="1407954413"/>
    <x v="0"/>
    <n v="22"/>
    <x v="0"/>
    <x v="11"/>
    <x v="8"/>
    <n v="136.36000000000001"/>
    <x v="4"/>
    <x v="11"/>
  </r>
  <r>
    <n v="1858"/>
    <s v="Curriculum-Based Rock Music For Kids"/>
    <x v="1856"/>
    <n v="5555.55"/>
    <n v="6041.55"/>
    <x v="0"/>
    <x v="0"/>
    <x v="0"/>
    <n v="1324014521"/>
    <n v="1318826921"/>
    <x v="0"/>
    <n v="149"/>
    <x v="0"/>
    <x v="11"/>
    <x v="15"/>
    <n v="40.549999999999997"/>
    <x v="4"/>
    <x v="11"/>
  </r>
  <r>
    <n v="1859"/>
    <s v="Queen Kwong Tour to London and Paris"/>
    <x v="1857"/>
    <n v="3000"/>
    <n v="3955"/>
    <x v="0"/>
    <x v="0"/>
    <x v="0"/>
    <n v="1316716129"/>
    <n v="1314124129"/>
    <x v="0"/>
    <n v="56"/>
    <x v="0"/>
    <x v="11"/>
    <x v="88"/>
    <n v="70.63"/>
    <x v="4"/>
    <x v="11"/>
  </r>
  <r>
    <n v="1860"/>
    <s v="A Simple Complex's 2013 CD Release Party DVD"/>
    <x v="1858"/>
    <n v="750"/>
    <n v="1001"/>
    <x v="0"/>
    <x v="0"/>
    <x v="0"/>
    <n v="1391706084"/>
    <n v="1389891684"/>
    <x v="0"/>
    <n v="19"/>
    <x v="0"/>
    <x v="11"/>
    <x v="18"/>
    <n v="52.68"/>
    <x v="4"/>
    <x v="11"/>
  </r>
  <r>
    <n v="1861"/>
    <s v="Galaxix - Take on the Universe!"/>
    <x v="1859"/>
    <n v="250000"/>
    <n v="0"/>
    <x v="2"/>
    <x v="1"/>
    <x v="1"/>
    <n v="1422256341"/>
    <n v="1419664341"/>
    <x v="0"/>
    <n v="0"/>
    <x v="1"/>
    <x v="18"/>
    <x v="50"/>
    <n v="0"/>
    <x v="6"/>
    <x v="18"/>
  </r>
  <r>
    <n v="1862"/>
    <s v="Purple Fishing - Trump Supporters/Critics Find Common Ground"/>
    <x v="1860"/>
    <n v="18000"/>
    <n v="1455"/>
    <x v="2"/>
    <x v="0"/>
    <x v="0"/>
    <n v="1488958200"/>
    <n v="1484912974"/>
    <x v="0"/>
    <n v="16"/>
    <x v="1"/>
    <x v="18"/>
    <x v="59"/>
    <n v="90.94"/>
    <x v="6"/>
    <x v="18"/>
  </r>
  <r>
    <n v="1863"/>
    <s v="Project: 20M813"/>
    <x v="1861"/>
    <n v="2500"/>
    <n v="10"/>
    <x v="2"/>
    <x v="0"/>
    <x v="0"/>
    <n v="1402600085"/>
    <n v="1400008085"/>
    <x v="0"/>
    <n v="2"/>
    <x v="1"/>
    <x v="18"/>
    <x v="50"/>
    <n v="5"/>
    <x v="6"/>
    <x v="18"/>
  </r>
  <r>
    <n v="1864"/>
    <s v="Fat Cheeks the Cannonball - iPhone and Android"/>
    <x v="1862"/>
    <n v="6500"/>
    <n v="2788"/>
    <x v="2"/>
    <x v="0"/>
    <x v="0"/>
    <n v="1399223500"/>
    <n v="1396631500"/>
    <x v="0"/>
    <n v="48"/>
    <x v="1"/>
    <x v="18"/>
    <x v="152"/>
    <n v="58.08"/>
    <x v="6"/>
    <x v="18"/>
  </r>
  <r>
    <n v="1865"/>
    <s v="THE RUNNING GAME"/>
    <x v="1863"/>
    <n v="110000"/>
    <n v="4"/>
    <x v="2"/>
    <x v="1"/>
    <x v="1"/>
    <n v="1478425747"/>
    <n v="1475398147"/>
    <x v="0"/>
    <n v="2"/>
    <x v="1"/>
    <x v="18"/>
    <x v="50"/>
    <n v="2"/>
    <x v="6"/>
    <x v="18"/>
  </r>
  <r>
    <n v="1866"/>
    <s v="MathPlus Cards (FKA Random Math)"/>
    <x v="1864"/>
    <n v="25000"/>
    <n v="125"/>
    <x v="2"/>
    <x v="0"/>
    <x v="0"/>
    <n v="1488340800"/>
    <n v="1483768497"/>
    <x v="0"/>
    <n v="2"/>
    <x v="1"/>
    <x v="18"/>
    <x v="60"/>
    <n v="62.5"/>
    <x v="6"/>
    <x v="18"/>
  </r>
  <r>
    <n v="1867"/>
    <s v="Meme Wars - Dank Age"/>
    <x v="1865"/>
    <n v="20000"/>
    <n v="10"/>
    <x v="2"/>
    <x v="0"/>
    <x v="0"/>
    <n v="1478383912"/>
    <n v="1475791912"/>
    <x v="0"/>
    <n v="1"/>
    <x v="1"/>
    <x v="18"/>
    <x v="50"/>
    <n v="10"/>
    <x v="6"/>
    <x v="18"/>
  </r>
  <r>
    <n v="1868"/>
    <s v="Help Build PaperChase Version 3 !"/>
    <x v="1866"/>
    <n v="25000"/>
    <n v="1217"/>
    <x v="2"/>
    <x v="0"/>
    <x v="0"/>
    <n v="1450166340"/>
    <n v="1448044925"/>
    <x v="0"/>
    <n v="17"/>
    <x v="1"/>
    <x v="18"/>
    <x v="62"/>
    <n v="71.59"/>
    <x v="6"/>
    <x v="18"/>
  </r>
  <r>
    <n v="1869"/>
    <s v="Castle Crawler RPG"/>
    <x v="1867"/>
    <n v="10000"/>
    <n v="0"/>
    <x v="2"/>
    <x v="0"/>
    <x v="0"/>
    <n v="1483488249"/>
    <n v="1480896249"/>
    <x v="0"/>
    <n v="0"/>
    <x v="1"/>
    <x v="18"/>
    <x v="50"/>
    <n v="0"/>
    <x v="6"/>
    <x v="18"/>
  </r>
  <r>
    <n v="1870"/>
    <s v="C.O.V.D.--A brand new board app game"/>
    <x v="1868"/>
    <n v="3500"/>
    <n v="361"/>
    <x v="2"/>
    <x v="0"/>
    <x v="0"/>
    <n v="1454213820"/>
    <n v="1451723535"/>
    <x v="0"/>
    <n v="11"/>
    <x v="1"/>
    <x v="18"/>
    <x v="54"/>
    <n v="32.82"/>
    <x v="6"/>
    <x v="18"/>
  </r>
  <r>
    <n v="1871"/>
    <s v="The Adventures of Bible Bear"/>
    <x v="1869"/>
    <n v="6500"/>
    <n v="4666"/>
    <x v="2"/>
    <x v="0"/>
    <x v="0"/>
    <n v="1416512901"/>
    <n v="1413053301"/>
    <x v="0"/>
    <n v="95"/>
    <x v="1"/>
    <x v="18"/>
    <x v="225"/>
    <n v="49.12"/>
    <x v="6"/>
    <x v="18"/>
  </r>
  <r>
    <n v="1872"/>
    <s v="ZombieTime!"/>
    <x v="1870"/>
    <n v="20000"/>
    <n v="212"/>
    <x v="2"/>
    <x v="0"/>
    <x v="0"/>
    <n v="1435633602"/>
    <n v="1433041602"/>
    <x v="0"/>
    <n v="13"/>
    <x v="1"/>
    <x v="18"/>
    <x v="60"/>
    <n v="16.309999999999999"/>
    <x v="6"/>
    <x v="18"/>
  </r>
  <r>
    <n v="1873"/>
    <s v="The Red Card Blue Card Game"/>
    <x v="1871"/>
    <n v="8000"/>
    <n v="36"/>
    <x v="2"/>
    <x v="5"/>
    <x v="5"/>
    <n v="1436373900"/>
    <n v="1433861210"/>
    <x v="0"/>
    <n v="2"/>
    <x v="1"/>
    <x v="18"/>
    <x v="50"/>
    <n v="18"/>
    <x v="6"/>
    <x v="18"/>
  </r>
  <r>
    <n v="1874"/>
    <s v="PATH to Reading Brain Training"/>
    <x v="1872"/>
    <n v="160000"/>
    <n v="26"/>
    <x v="2"/>
    <x v="0"/>
    <x v="0"/>
    <n v="1467155733"/>
    <n v="1465427733"/>
    <x v="0"/>
    <n v="2"/>
    <x v="1"/>
    <x v="18"/>
    <x v="50"/>
    <n v="13"/>
    <x v="6"/>
    <x v="18"/>
  </r>
  <r>
    <n v="1875"/>
    <s v="Claws &amp; Fins"/>
    <x v="1873"/>
    <n v="10000"/>
    <n v="51"/>
    <x v="2"/>
    <x v="0"/>
    <x v="0"/>
    <n v="1470519308"/>
    <n v="1465335308"/>
    <x v="0"/>
    <n v="3"/>
    <x v="1"/>
    <x v="18"/>
    <x v="60"/>
    <n v="17"/>
    <x v="6"/>
    <x v="18"/>
  </r>
  <r>
    <n v="1876"/>
    <s v="Migration Madness (Android)"/>
    <x v="1874"/>
    <n v="280"/>
    <n v="0"/>
    <x v="2"/>
    <x v="2"/>
    <x v="2"/>
    <n v="1402901405"/>
    <n v="1400309405"/>
    <x v="0"/>
    <n v="0"/>
    <x v="1"/>
    <x v="18"/>
    <x v="50"/>
    <n v="0"/>
    <x v="6"/>
    <x v="18"/>
  </r>
  <r>
    <n v="1877"/>
    <s v="Chip Dip II: Son of Chip Dip! - A Terrible, Terrible Game"/>
    <x v="1875"/>
    <n v="60"/>
    <n v="0"/>
    <x v="2"/>
    <x v="0"/>
    <x v="0"/>
    <n v="1425170525"/>
    <n v="1422664925"/>
    <x v="0"/>
    <n v="0"/>
    <x v="1"/>
    <x v="18"/>
    <x v="50"/>
    <n v="0"/>
    <x v="6"/>
    <x v="18"/>
  </r>
  <r>
    <n v="1878"/>
    <s v="Aussies versus Zombies"/>
    <x v="1876"/>
    <n v="8000"/>
    <n v="0"/>
    <x v="2"/>
    <x v="2"/>
    <x v="2"/>
    <n v="1402618355"/>
    <n v="1400026355"/>
    <x v="0"/>
    <n v="0"/>
    <x v="1"/>
    <x v="18"/>
    <x v="50"/>
    <n v="0"/>
    <x v="6"/>
    <x v="18"/>
  </r>
  <r>
    <n v="1879"/>
    <s v="Alex and More"/>
    <x v="1877"/>
    <n v="5000"/>
    <n v="6"/>
    <x v="2"/>
    <x v="3"/>
    <x v="3"/>
    <n v="1457966129"/>
    <n v="1455377729"/>
    <x v="0"/>
    <n v="2"/>
    <x v="1"/>
    <x v="18"/>
    <x v="50"/>
    <n v="3"/>
    <x v="6"/>
    <x v="18"/>
  </r>
  <r>
    <n v="1880"/>
    <s v="Sim Betting Football"/>
    <x v="1878"/>
    <n v="5000"/>
    <n v="1004"/>
    <x v="2"/>
    <x v="1"/>
    <x v="1"/>
    <n v="1459341380"/>
    <n v="1456839380"/>
    <x v="0"/>
    <n v="24"/>
    <x v="1"/>
    <x v="18"/>
    <x v="68"/>
    <n v="41.83"/>
    <x v="6"/>
    <x v="18"/>
  </r>
  <r>
    <n v="1881"/>
    <s v="Story Rock by The Jolly Llamas -- Our First Album!"/>
    <x v="1879"/>
    <n v="2000"/>
    <n v="3453.69"/>
    <x v="0"/>
    <x v="0"/>
    <x v="0"/>
    <n v="1425955189"/>
    <n v="1423366789"/>
    <x v="0"/>
    <n v="70"/>
    <x v="0"/>
    <x v="14"/>
    <x v="36"/>
    <n v="49.34"/>
    <x v="4"/>
    <x v="14"/>
  </r>
  <r>
    <n v="1882"/>
    <s v="American Lit or...Trespassing for Beginners"/>
    <x v="1880"/>
    <n v="3350"/>
    <n v="3380"/>
    <x v="0"/>
    <x v="0"/>
    <x v="0"/>
    <n v="1341964080"/>
    <n v="1339109212"/>
    <x v="0"/>
    <n v="81"/>
    <x v="0"/>
    <x v="14"/>
    <x v="7"/>
    <n v="41.73"/>
    <x v="4"/>
    <x v="14"/>
  </r>
  <r>
    <n v="1883"/>
    <s v="Afraid Of Figs - Help Fund our New CD - &quot;SAFE&quot;"/>
    <x v="1881"/>
    <n v="999"/>
    <n v="1047"/>
    <x v="0"/>
    <x v="0"/>
    <x v="0"/>
    <n v="1333921508"/>
    <n v="1331333108"/>
    <x v="0"/>
    <n v="32"/>
    <x v="0"/>
    <x v="14"/>
    <x v="2"/>
    <n v="32.72"/>
    <x v="4"/>
    <x v="14"/>
  </r>
  <r>
    <n v="1884"/>
    <s v="Glad Hearts New Album: Twenty Two - On Vinyl!"/>
    <x v="1882"/>
    <n v="1000"/>
    <n v="1351"/>
    <x v="0"/>
    <x v="0"/>
    <x v="0"/>
    <n v="1354017600"/>
    <n v="1350967535"/>
    <x v="0"/>
    <n v="26"/>
    <x v="0"/>
    <x v="14"/>
    <x v="165"/>
    <n v="51.96"/>
    <x v="4"/>
    <x v="14"/>
  </r>
  <r>
    <n v="1885"/>
    <s v="KATA 'The Rising' - Double LP (Vinyl Release)"/>
    <x v="1883"/>
    <n v="4575"/>
    <n v="5322"/>
    <x v="0"/>
    <x v="0"/>
    <x v="0"/>
    <n v="1344636000"/>
    <n v="1341800110"/>
    <x v="0"/>
    <n v="105"/>
    <x v="0"/>
    <x v="14"/>
    <x v="31"/>
    <n v="50.69"/>
    <x v="4"/>
    <x v="14"/>
  </r>
  <r>
    <n v="1886"/>
    <s v="INVISIBLE HOUSE: a history of the world - new CD/Album"/>
    <x v="1884"/>
    <n v="1200"/>
    <n v="1225"/>
    <x v="0"/>
    <x v="0"/>
    <x v="0"/>
    <n v="1415832338"/>
    <n v="1413236738"/>
    <x v="0"/>
    <n v="29"/>
    <x v="0"/>
    <x v="14"/>
    <x v="21"/>
    <n v="42.24"/>
    <x v="4"/>
    <x v="14"/>
  </r>
  <r>
    <n v="1887"/>
    <s v="Welcome To The Club - Music Video Project"/>
    <x v="1885"/>
    <n v="3000"/>
    <n v="3335"/>
    <x v="0"/>
    <x v="3"/>
    <x v="3"/>
    <n v="1449178200"/>
    <n v="1447614732"/>
    <x v="0"/>
    <n v="8"/>
    <x v="0"/>
    <x v="14"/>
    <x v="38"/>
    <n v="416.88"/>
    <x v="4"/>
    <x v="14"/>
  </r>
  <r>
    <n v="1888"/>
    <s v="STACIE COLLINS' new cd is RECORDED but needs a KICK-START cause &quot;SOMETIMES YA GOTTA&quot;"/>
    <x v="1886"/>
    <n v="2500"/>
    <n v="4152"/>
    <x v="0"/>
    <x v="0"/>
    <x v="0"/>
    <n v="1275368340"/>
    <n v="1272692732"/>
    <x v="0"/>
    <n v="89"/>
    <x v="0"/>
    <x v="14"/>
    <x v="183"/>
    <n v="46.65"/>
    <x v="4"/>
    <x v="14"/>
  </r>
  <r>
    <n v="1889"/>
    <s v="LittleBear"/>
    <x v="1887"/>
    <n v="2000"/>
    <n v="2132"/>
    <x v="0"/>
    <x v="0"/>
    <x v="0"/>
    <n v="1363024946"/>
    <n v="1359140546"/>
    <x v="0"/>
    <n v="44"/>
    <x v="0"/>
    <x v="14"/>
    <x v="13"/>
    <n v="48.45"/>
    <x v="4"/>
    <x v="14"/>
  </r>
  <r>
    <n v="1890"/>
    <s v="The Spring Standards LIVE at the Arden Gild Hall!"/>
    <x v="1888"/>
    <n v="12000"/>
    <n v="17350.13"/>
    <x v="0"/>
    <x v="0"/>
    <x v="0"/>
    <n v="1355597528"/>
    <n v="1353005528"/>
    <x v="0"/>
    <n v="246"/>
    <x v="0"/>
    <x v="14"/>
    <x v="14"/>
    <n v="70.53"/>
    <x v="4"/>
    <x v="14"/>
  </r>
  <r>
    <n v="1891"/>
    <s v="Lindsey Ray's new album recorded? âˆš Mixed? âˆš On the radio? That's where YOU come in."/>
    <x v="1889"/>
    <n v="10000"/>
    <n v="10555"/>
    <x v="0"/>
    <x v="0"/>
    <x v="0"/>
    <n v="1279778400"/>
    <n v="1275851354"/>
    <x v="0"/>
    <n v="120"/>
    <x v="0"/>
    <x v="14"/>
    <x v="6"/>
    <n v="87.96"/>
    <x v="4"/>
    <x v="14"/>
  </r>
  <r>
    <n v="1892"/>
    <s v="Nemes wants you to be able to hear their new songs!"/>
    <x v="1890"/>
    <n v="500"/>
    <n v="683"/>
    <x v="0"/>
    <x v="0"/>
    <x v="0"/>
    <n v="1307459881"/>
    <n v="1304867881"/>
    <x v="0"/>
    <n v="26"/>
    <x v="0"/>
    <x v="14"/>
    <x v="0"/>
    <n v="26.27"/>
    <x v="4"/>
    <x v="14"/>
  </r>
  <r>
    <n v="1893"/>
    <s v="Archeology 7&quot; Vinyl"/>
    <x v="1891"/>
    <n v="2500"/>
    <n v="2600"/>
    <x v="0"/>
    <x v="0"/>
    <x v="0"/>
    <n v="1302926340"/>
    <n v="1301524585"/>
    <x v="0"/>
    <n v="45"/>
    <x v="0"/>
    <x v="14"/>
    <x v="3"/>
    <n v="57.78"/>
    <x v="4"/>
    <x v="14"/>
  </r>
  <r>
    <n v="1894"/>
    <s v="Help me release my first 3 song EP!!"/>
    <x v="1892"/>
    <n v="1000"/>
    <n v="1145"/>
    <x v="0"/>
    <x v="0"/>
    <x v="0"/>
    <n v="1329082983"/>
    <n v="1326404583"/>
    <x v="0"/>
    <n v="20"/>
    <x v="0"/>
    <x v="14"/>
    <x v="41"/>
    <n v="57.25"/>
    <x v="4"/>
    <x v="14"/>
  </r>
  <r>
    <n v="1895"/>
    <s v="HERESTOFIGHTIN Debut full length album &quot;Becoming Native&quot;"/>
    <x v="1893"/>
    <n v="9072"/>
    <n v="9228"/>
    <x v="0"/>
    <x v="0"/>
    <x v="0"/>
    <n v="1445363722"/>
    <n v="1442771722"/>
    <x v="0"/>
    <n v="47"/>
    <x v="0"/>
    <x v="14"/>
    <x v="21"/>
    <n v="196.34"/>
    <x v="4"/>
    <x v="14"/>
  </r>
  <r>
    <n v="1896"/>
    <s v="the bridge"/>
    <x v="1894"/>
    <n v="451"/>
    <n v="559"/>
    <x v="0"/>
    <x v="0"/>
    <x v="0"/>
    <n v="1334250165"/>
    <n v="1331658165"/>
    <x v="0"/>
    <n v="13"/>
    <x v="0"/>
    <x v="14"/>
    <x v="39"/>
    <n v="43"/>
    <x v="4"/>
    <x v="14"/>
  </r>
  <r>
    <n v="1897"/>
    <s v="Vanessa Lively's New Album 2014"/>
    <x v="1895"/>
    <n v="6350"/>
    <n v="6506"/>
    <x v="0"/>
    <x v="0"/>
    <x v="0"/>
    <n v="1393966800"/>
    <n v="1392040806"/>
    <x v="0"/>
    <n v="183"/>
    <x v="0"/>
    <x v="14"/>
    <x v="21"/>
    <n v="35.549999999999997"/>
    <x v="4"/>
    <x v="14"/>
  </r>
  <r>
    <n v="1898"/>
    <s v="Degenerate Matters EP Funding Campaign"/>
    <x v="1896"/>
    <n v="1000"/>
    <n v="1445"/>
    <x v="0"/>
    <x v="0"/>
    <x v="0"/>
    <n v="1454349600"/>
    <n v="1451277473"/>
    <x v="0"/>
    <n v="21"/>
    <x v="0"/>
    <x v="14"/>
    <x v="14"/>
    <n v="68.81"/>
    <x v="4"/>
    <x v="14"/>
  </r>
  <r>
    <n v="1899"/>
    <s v="Ukulele Songs from the Zombie Apocalypse"/>
    <x v="1897"/>
    <n v="900"/>
    <n v="1200"/>
    <x v="0"/>
    <x v="0"/>
    <x v="0"/>
    <n v="1427319366"/>
    <n v="1424730966"/>
    <x v="0"/>
    <n v="42"/>
    <x v="0"/>
    <x v="14"/>
    <x v="18"/>
    <n v="28.57"/>
    <x v="4"/>
    <x v="14"/>
  </r>
  <r>
    <n v="1900"/>
    <s v="5 Bucks from 500 Friends"/>
    <x v="1898"/>
    <n v="2500"/>
    <n v="2734.11"/>
    <x v="0"/>
    <x v="0"/>
    <x v="0"/>
    <n v="1349517540"/>
    <n v="1347137731"/>
    <x v="0"/>
    <n v="54"/>
    <x v="0"/>
    <x v="14"/>
    <x v="15"/>
    <n v="50.63"/>
    <x v="4"/>
    <x v="14"/>
  </r>
  <r>
    <n v="1901"/>
    <s v="KiddieRail - making the stairs easier and safer for kids"/>
    <x v="1899"/>
    <n v="99000"/>
    <n v="2670"/>
    <x v="2"/>
    <x v="1"/>
    <x v="1"/>
    <n v="1432299600"/>
    <n v="1429707729"/>
    <x v="0"/>
    <n v="25"/>
    <x v="1"/>
    <x v="29"/>
    <x v="56"/>
    <n v="106.8"/>
    <x v="2"/>
    <x v="29"/>
  </r>
  <r>
    <n v="1902"/>
    <s v="Cardboard reality"/>
    <x v="1900"/>
    <n v="1000"/>
    <n v="12"/>
    <x v="2"/>
    <x v="9"/>
    <x v="3"/>
    <n v="1425495447"/>
    <n v="1422903447"/>
    <x v="0"/>
    <n v="3"/>
    <x v="1"/>
    <x v="29"/>
    <x v="60"/>
    <n v="4"/>
    <x v="2"/>
    <x v="29"/>
  </r>
  <r>
    <n v="1903"/>
    <s v="MiPointer"/>
    <x v="1901"/>
    <n v="3000"/>
    <n v="1398"/>
    <x v="2"/>
    <x v="0"/>
    <x v="0"/>
    <n v="1485541791"/>
    <n v="1480357791"/>
    <x v="0"/>
    <n v="41"/>
    <x v="1"/>
    <x v="29"/>
    <x v="153"/>
    <n v="34.1"/>
    <x v="2"/>
    <x v="29"/>
  </r>
  <r>
    <n v="1904"/>
    <s v="Small Animal Deterrent Latch (S.A.D.L.)"/>
    <x v="1902"/>
    <n v="50000"/>
    <n v="50"/>
    <x v="2"/>
    <x v="0"/>
    <x v="0"/>
    <n v="1451752021"/>
    <n v="1447864021"/>
    <x v="0"/>
    <n v="2"/>
    <x v="1"/>
    <x v="29"/>
    <x v="50"/>
    <n v="25"/>
    <x v="2"/>
    <x v="29"/>
  </r>
  <r>
    <n v="1905"/>
    <s v="Dad, we will get your AxleCrutch idea to the next level!"/>
    <x v="1903"/>
    <n v="25000"/>
    <n v="42"/>
    <x v="2"/>
    <x v="0"/>
    <x v="0"/>
    <n v="1410127994"/>
    <n v="1407535994"/>
    <x v="0"/>
    <n v="4"/>
    <x v="1"/>
    <x v="29"/>
    <x v="50"/>
    <n v="10.5"/>
    <x v="2"/>
    <x v="29"/>
  </r>
  <r>
    <n v="1906"/>
    <s v="Macbook all-in-one Portable storage docking station PLUSDOCK"/>
    <x v="1904"/>
    <n v="50000"/>
    <n v="21380"/>
    <x v="2"/>
    <x v="0"/>
    <x v="0"/>
    <n v="1466697983"/>
    <n v="1464105983"/>
    <x v="0"/>
    <n v="99"/>
    <x v="1"/>
    <x v="29"/>
    <x v="152"/>
    <n v="215.96"/>
    <x v="2"/>
    <x v="29"/>
  </r>
  <r>
    <n v="1907"/>
    <s v="Litter-Buddy"/>
    <x v="1905"/>
    <n v="30000"/>
    <n v="85"/>
    <x v="2"/>
    <x v="0"/>
    <x v="0"/>
    <n v="1400853925"/>
    <n v="1399557925"/>
    <x v="0"/>
    <n v="4"/>
    <x v="1"/>
    <x v="29"/>
    <x v="50"/>
    <n v="21.25"/>
    <x v="2"/>
    <x v="29"/>
  </r>
  <r>
    <n v="1908"/>
    <s v="Better WiFi for today's Internet of Everything WiFi devices"/>
    <x v="1906"/>
    <n v="25000"/>
    <n v="433"/>
    <x v="2"/>
    <x v="0"/>
    <x v="0"/>
    <n v="1483048900"/>
    <n v="1480456900"/>
    <x v="0"/>
    <n v="4"/>
    <x v="1"/>
    <x v="29"/>
    <x v="53"/>
    <n v="108.25"/>
    <x v="2"/>
    <x v="29"/>
  </r>
  <r>
    <n v="1909"/>
    <s v="Little Occhio, Wireless micro-cam for iPhone/Android"/>
    <x v="1907"/>
    <n v="35000"/>
    <n v="4939"/>
    <x v="2"/>
    <x v="0"/>
    <x v="0"/>
    <n v="1414059479"/>
    <n v="1411467479"/>
    <x v="0"/>
    <n v="38"/>
    <x v="1"/>
    <x v="29"/>
    <x v="51"/>
    <n v="129.97"/>
    <x v="2"/>
    <x v="29"/>
  </r>
  <r>
    <n v="1910"/>
    <s v="Thinking Cleaner, Wifi for iRobotÂ® RoombaÂ® 700 &amp; 800 series"/>
    <x v="1908"/>
    <n v="85000"/>
    <n v="33486"/>
    <x v="2"/>
    <x v="9"/>
    <x v="3"/>
    <n v="1446331500"/>
    <n v="1442531217"/>
    <x v="0"/>
    <n v="285"/>
    <x v="1"/>
    <x v="29"/>
    <x v="115"/>
    <n v="117.49"/>
    <x v="2"/>
    <x v="29"/>
  </r>
  <r>
    <n v="1911"/>
    <s v="Charge Furniture"/>
    <x v="1909"/>
    <n v="42500"/>
    <n v="10"/>
    <x v="2"/>
    <x v="4"/>
    <x v="4"/>
    <n v="1407545334"/>
    <n v="1404953334"/>
    <x v="0"/>
    <n v="1"/>
    <x v="1"/>
    <x v="29"/>
    <x v="50"/>
    <n v="10"/>
    <x v="2"/>
    <x v="29"/>
  </r>
  <r>
    <n v="1912"/>
    <s v="SOLO TESTER: Electrical Wiring Testing &amp; Troubleshooter"/>
    <x v="1910"/>
    <n v="5000"/>
    <n v="2965"/>
    <x v="2"/>
    <x v="0"/>
    <x v="0"/>
    <n v="1433395560"/>
    <n v="1430803560"/>
    <x v="0"/>
    <n v="42"/>
    <x v="1"/>
    <x v="29"/>
    <x v="155"/>
    <n v="70.599999999999994"/>
    <x v="2"/>
    <x v="29"/>
  </r>
  <r>
    <n v="1913"/>
    <s v="Tibio - Spreading warmth in everyones home"/>
    <x v="1911"/>
    <n v="48000"/>
    <n v="637"/>
    <x v="2"/>
    <x v="1"/>
    <x v="1"/>
    <n v="1412770578"/>
    <n v="1410178578"/>
    <x v="0"/>
    <n v="26"/>
    <x v="1"/>
    <x v="29"/>
    <x v="60"/>
    <n v="24.5"/>
    <x v="2"/>
    <x v="29"/>
  </r>
  <r>
    <n v="1914"/>
    <s v="ZoZo Skeleton Hand Planchette - Works with ANY Ouija Board"/>
    <x v="1912"/>
    <n v="666"/>
    <n v="60"/>
    <x v="2"/>
    <x v="0"/>
    <x v="0"/>
    <n v="1414814340"/>
    <n v="1413519073"/>
    <x v="0"/>
    <n v="2"/>
    <x v="1"/>
    <x v="29"/>
    <x v="114"/>
    <n v="30"/>
    <x v="2"/>
    <x v="29"/>
  </r>
  <r>
    <n v="1915"/>
    <s v="The Cat-Bath Contraption"/>
    <x v="1913"/>
    <n v="500"/>
    <n v="8"/>
    <x v="2"/>
    <x v="0"/>
    <x v="0"/>
    <n v="1409620222"/>
    <n v="1407892222"/>
    <x v="0"/>
    <n v="4"/>
    <x v="1"/>
    <x v="29"/>
    <x v="53"/>
    <n v="2"/>
    <x v="2"/>
    <x v="29"/>
  </r>
  <r>
    <n v="1916"/>
    <s v="The Paint Can Holder by U.S. Green Products"/>
    <x v="1914"/>
    <n v="20000"/>
    <n v="102"/>
    <x v="2"/>
    <x v="0"/>
    <x v="0"/>
    <n v="1478542375"/>
    <n v="1476378775"/>
    <x v="0"/>
    <n v="6"/>
    <x v="1"/>
    <x v="29"/>
    <x v="60"/>
    <n v="17"/>
    <x v="2"/>
    <x v="29"/>
  </r>
  <r>
    <n v="1917"/>
    <s v="Chronovisor:The MOST innovative watch for night time reading"/>
    <x v="1915"/>
    <n v="390000"/>
    <n v="205025"/>
    <x v="2"/>
    <x v="7"/>
    <x v="6"/>
    <n v="1486708133"/>
    <n v="1484116133"/>
    <x v="0"/>
    <n v="70"/>
    <x v="1"/>
    <x v="29"/>
    <x v="226"/>
    <n v="2928.93"/>
    <x v="2"/>
    <x v="29"/>
  </r>
  <r>
    <n v="1918"/>
    <s v="BugVibesâ„¢-Better Flowers, Plants, Trees with less Pesticides"/>
    <x v="1916"/>
    <n v="25000"/>
    <n v="260"/>
    <x v="2"/>
    <x v="0"/>
    <x v="0"/>
    <n v="1407869851"/>
    <n v="1404845851"/>
    <x v="0"/>
    <n v="9"/>
    <x v="1"/>
    <x v="29"/>
    <x v="60"/>
    <n v="28.89"/>
    <x v="2"/>
    <x v="29"/>
  </r>
  <r>
    <n v="1919"/>
    <s v="LED Electronic Dice: assembled or kit, Arduino compatible"/>
    <x v="1917"/>
    <n v="500"/>
    <n v="237"/>
    <x v="2"/>
    <x v="0"/>
    <x v="0"/>
    <n v="1432069249"/>
    <n v="1429477249"/>
    <x v="0"/>
    <n v="8"/>
    <x v="1"/>
    <x v="29"/>
    <x v="153"/>
    <n v="29.63"/>
    <x v="2"/>
    <x v="29"/>
  </r>
  <r>
    <n v="1920"/>
    <s v="Brightside - Side lighting for cyclists"/>
    <x v="1918"/>
    <n v="10000"/>
    <n v="4303"/>
    <x v="2"/>
    <x v="1"/>
    <x v="1"/>
    <n v="1445468400"/>
    <n v="1443042061"/>
    <x v="0"/>
    <n v="105"/>
    <x v="1"/>
    <x v="29"/>
    <x v="152"/>
    <n v="40.98"/>
    <x v="2"/>
    <x v="29"/>
  </r>
  <r>
    <n v="1921"/>
    <s v="The Fine Spirits are making an album!"/>
    <x v="1919"/>
    <n v="1500"/>
    <n v="2052"/>
    <x v="0"/>
    <x v="0"/>
    <x v="0"/>
    <n v="1342243143"/>
    <n v="1339651143"/>
    <x v="0"/>
    <n v="38"/>
    <x v="0"/>
    <x v="14"/>
    <x v="0"/>
    <n v="54"/>
    <x v="4"/>
    <x v="14"/>
  </r>
  <r>
    <n v="1922"/>
    <s v="Low Weather // Debut Album"/>
    <x v="1920"/>
    <n v="2000"/>
    <n v="2311"/>
    <x v="0"/>
    <x v="0"/>
    <x v="0"/>
    <n v="1386828507"/>
    <n v="1384236507"/>
    <x v="0"/>
    <n v="64"/>
    <x v="0"/>
    <x v="14"/>
    <x v="31"/>
    <n v="36.11"/>
    <x v="4"/>
    <x v="14"/>
  </r>
  <r>
    <n v="1923"/>
    <s v="Help Lions&amp;Creators print their album!"/>
    <x v="1921"/>
    <n v="125"/>
    <n v="301"/>
    <x v="0"/>
    <x v="0"/>
    <x v="0"/>
    <n v="1317099540"/>
    <n v="1313612532"/>
    <x v="0"/>
    <n v="13"/>
    <x v="0"/>
    <x v="14"/>
    <x v="227"/>
    <n v="23.15"/>
    <x v="4"/>
    <x v="14"/>
  </r>
  <r>
    <n v="1924"/>
    <s v="The 'Songs from the Bookmark' Sessions"/>
    <x v="1922"/>
    <n v="3000"/>
    <n v="3432"/>
    <x v="0"/>
    <x v="0"/>
    <x v="0"/>
    <n v="1389814380"/>
    <n v="1387390555"/>
    <x v="0"/>
    <n v="33"/>
    <x v="0"/>
    <x v="14"/>
    <x v="35"/>
    <n v="104"/>
    <x v="4"/>
    <x v="14"/>
  </r>
  <r>
    <n v="1925"/>
    <s v="The Freakniks Debut Album: Infinite Love"/>
    <x v="1923"/>
    <n v="1500"/>
    <n v="1655"/>
    <x v="0"/>
    <x v="0"/>
    <x v="0"/>
    <n v="1381449600"/>
    <n v="1379540288"/>
    <x v="0"/>
    <n v="52"/>
    <x v="0"/>
    <x v="14"/>
    <x v="5"/>
    <n v="31.83"/>
    <x v="4"/>
    <x v="14"/>
  </r>
  <r>
    <n v="1926"/>
    <s v="Invisible Allies - Hyperdimensional Animals"/>
    <x v="1924"/>
    <n v="1500"/>
    <n v="2930.69"/>
    <x v="0"/>
    <x v="0"/>
    <x v="0"/>
    <n v="1288657560"/>
    <n v="1286319256"/>
    <x v="0"/>
    <n v="107"/>
    <x v="0"/>
    <x v="14"/>
    <x v="228"/>
    <n v="27.39"/>
    <x v="4"/>
    <x v="14"/>
  </r>
  <r>
    <n v="1927"/>
    <s v="GBS Detroit Presents Hampshire"/>
    <x v="1925"/>
    <n v="600"/>
    <n v="620"/>
    <x v="0"/>
    <x v="0"/>
    <x v="0"/>
    <n v="1331182740"/>
    <n v="1329856839"/>
    <x v="0"/>
    <n v="11"/>
    <x v="0"/>
    <x v="14"/>
    <x v="33"/>
    <n v="56.36"/>
    <x v="4"/>
    <x v="14"/>
  </r>
  <r>
    <n v="1928"/>
    <s v="Jollyheads Circus Debut Album &quot;The Kaleidoscope Dawn&quot;"/>
    <x v="1926"/>
    <n v="2550"/>
    <n v="2630"/>
    <x v="0"/>
    <x v="0"/>
    <x v="0"/>
    <n v="1367940794"/>
    <n v="1365348794"/>
    <x v="0"/>
    <n v="34"/>
    <x v="0"/>
    <x v="14"/>
    <x v="33"/>
    <n v="77.349999999999994"/>
    <x v="4"/>
    <x v="14"/>
  </r>
  <r>
    <n v="1929"/>
    <s v="Surplus 1980 album funds for release on CD/LP."/>
    <x v="1927"/>
    <n v="3200"/>
    <n v="3210"/>
    <x v="0"/>
    <x v="0"/>
    <x v="0"/>
    <n v="1309825866"/>
    <n v="1306197066"/>
    <x v="0"/>
    <n v="75"/>
    <x v="0"/>
    <x v="14"/>
    <x v="8"/>
    <n v="42.8"/>
    <x v="4"/>
    <x v="14"/>
  </r>
  <r>
    <n v="1930"/>
    <s v="Magnetic Flowers Presents: Old, Cold. Losing It."/>
    <x v="1928"/>
    <n v="1000"/>
    <n v="1270"/>
    <x v="0"/>
    <x v="0"/>
    <x v="0"/>
    <n v="1373203482"/>
    <n v="1368019482"/>
    <x v="0"/>
    <n v="26"/>
    <x v="0"/>
    <x v="14"/>
    <x v="37"/>
    <n v="48.85"/>
    <x v="4"/>
    <x v="14"/>
  </r>
  <r>
    <n v="1931"/>
    <s v="New Lions After Dark EP!"/>
    <x v="1929"/>
    <n v="2000"/>
    <n v="2412.02"/>
    <x v="0"/>
    <x v="0"/>
    <x v="0"/>
    <n v="1337657400"/>
    <n v="1336512309"/>
    <x v="0"/>
    <n v="50"/>
    <x v="0"/>
    <x v="14"/>
    <x v="10"/>
    <n v="48.24"/>
    <x v="4"/>
    <x v="14"/>
  </r>
  <r>
    <n v="1932"/>
    <s v="Lee Malone - Get Us To The Converse Rubber Track Sessions!"/>
    <x v="1930"/>
    <n v="5250"/>
    <n v="5617"/>
    <x v="0"/>
    <x v="0"/>
    <x v="0"/>
    <n v="1327433173"/>
    <n v="1325618773"/>
    <x v="0"/>
    <n v="80"/>
    <x v="0"/>
    <x v="14"/>
    <x v="13"/>
    <n v="70.209999999999994"/>
    <x v="4"/>
    <x v="14"/>
  </r>
  <r>
    <n v="1933"/>
    <s v="Magic Punches are making debut LP with producer John Askew"/>
    <x v="1931"/>
    <n v="6000"/>
    <n v="10346"/>
    <x v="0"/>
    <x v="0"/>
    <x v="0"/>
    <n v="1411787307"/>
    <n v="1409195307"/>
    <x v="0"/>
    <n v="110"/>
    <x v="0"/>
    <x v="14"/>
    <x v="174"/>
    <n v="94.05"/>
    <x v="4"/>
    <x v="14"/>
  </r>
  <r>
    <n v="1934"/>
    <s v="The City Never Sleeps Needs A Tour Vehicle!"/>
    <x v="1932"/>
    <n v="5000"/>
    <n v="6181"/>
    <x v="0"/>
    <x v="0"/>
    <x v="0"/>
    <n v="1324789200"/>
    <n v="1321649321"/>
    <x v="0"/>
    <n v="77"/>
    <x v="0"/>
    <x v="14"/>
    <x v="39"/>
    <n v="80.27"/>
    <x v="4"/>
    <x v="14"/>
  </r>
  <r>
    <n v="1935"/>
    <s v="the last echo AM/PM Project"/>
    <x v="1933"/>
    <n v="2500"/>
    <n v="2710"/>
    <x v="0"/>
    <x v="0"/>
    <x v="0"/>
    <n v="1403326740"/>
    <n v="1400106171"/>
    <x v="0"/>
    <n v="50"/>
    <x v="0"/>
    <x v="14"/>
    <x v="29"/>
    <n v="54.2"/>
    <x v="4"/>
    <x v="14"/>
  </r>
  <r>
    <n v="1936"/>
    <s v="Grandkids Record a Full-length Album!"/>
    <x v="1934"/>
    <n v="7500"/>
    <n v="8739.01"/>
    <x v="0"/>
    <x v="0"/>
    <x v="0"/>
    <n v="1323151140"/>
    <n v="1320528070"/>
    <x v="0"/>
    <n v="145"/>
    <x v="0"/>
    <x v="14"/>
    <x v="16"/>
    <n v="60.27"/>
    <x v="4"/>
    <x v="14"/>
  </r>
  <r>
    <n v="1937"/>
    <s v="GBS Detroit Presents My Pal Val"/>
    <x v="1935"/>
    <n v="600"/>
    <n v="1123.47"/>
    <x v="0"/>
    <x v="0"/>
    <x v="0"/>
    <n v="1339732740"/>
    <n v="1338346281"/>
    <x v="0"/>
    <n v="29"/>
    <x v="0"/>
    <x v="14"/>
    <x v="229"/>
    <n v="38.74"/>
    <x v="4"/>
    <x v="14"/>
  </r>
  <r>
    <n v="1938"/>
    <s v="Jon Shirley: Live Worship Album + Short Film"/>
    <x v="1936"/>
    <n v="15000"/>
    <n v="17390"/>
    <x v="0"/>
    <x v="0"/>
    <x v="0"/>
    <n v="1372741200"/>
    <n v="1370067231"/>
    <x v="0"/>
    <n v="114"/>
    <x v="0"/>
    <x v="14"/>
    <x v="31"/>
    <n v="152.54"/>
    <x v="4"/>
    <x v="14"/>
  </r>
  <r>
    <n v="1939"/>
    <s v="Help I Am Clay Release Their First CD For FREE"/>
    <x v="1937"/>
    <n v="10000"/>
    <n v="11070"/>
    <x v="0"/>
    <x v="0"/>
    <x v="0"/>
    <n v="1362955108"/>
    <n v="1360366708"/>
    <x v="0"/>
    <n v="96"/>
    <x v="0"/>
    <x v="14"/>
    <x v="38"/>
    <n v="115.31"/>
    <x v="4"/>
    <x v="14"/>
  </r>
  <r>
    <n v="1940"/>
    <s v="History Grows: New K. Record"/>
    <x v="1938"/>
    <n v="650"/>
    <n v="1111"/>
    <x v="0"/>
    <x v="0"/>
    <x v="0"/>
    <n v="1308110340"/>
    <n v="1304770233"/>
    <x v="0"/>
    <n v="31"/>
    <x v="0"/>
    <x v="14"/>
    <x v="193"/>
    <n v="35.840000000000003"/>
    <x v="4"/>
    <x v="14"/>
  </r>
  <r>
    <n v="1941"/>
    <s v="Gramofon: Modern Cloud Jukebox"/>
    <x v="1939"/>
    <n v="250000"/>
    <n v="315295.89"/>
    <x v="0"/>
    <x v="0"/>
    <x v="0"/>
    <n v="1400137131"/>
    <n v="1397545131"/>
    <x v="1"/>
    <n v="4883"/>
    <x v="0"/>
    <x v="30"/>
    <x v="9"/>
    <n v="64.569999999999993"/>
    <x v="2"/>
    <x v="30"/>
  </r>
  <r>
    <n v="1942"/>
    <s v="building the world's longest marble run relaunch"/>
    <x v="1940"/>
    <n v="6000"/>
    <n v="8306.42"/>
    <x v="0"/>
    <x v="0"/>
    <x v="0"/>
    <n v="1309809140"/>
    <n v="1302033140"/>
    <x v="1"/>
    <n v="95"/>
    <x v="0"/>
    <x v="30"/>
    <x v="178"/>
    <n v="87.44"/>
    <x v="2"/>
    <x v="30"/>
  </r>
  <r>
    <n v="1943"/>
    <s v="RuuviTag - Open-Source Bluetooth Sensor Beacon"/>
    <x v="1941"/>
    <n v="10000"/>
    <n v="170525"/>
    <x v="0"/>
    <x v="0"/>
    <x v="0"/>
    <n v="1470896916"/>
    <n v="1467008916"/>
    <x v="1"/>
    <n v="2478"/>
    <x v="0"/>
    <x v="30"/>
    <x v="230"/>
    <n v="68.819999999999993"/>
    <x v="2"/>
    <x v="30"/>
  </r>
  <r>
    <n v="1944"/>
    <s v="The BIG Turtle ShellÂ®: Rugged, Wireless BoomBox &amp; Power Bank"/>
    <x v="1942"/>
    <n v="40000"/>
    <n v="315222.2"/>
    <x v="0"/>
    <x v="0"/>
    <x v="0"/>
    <n v="1398952890"/>
    <n v="1396360890"/>
    <x v="1"/>
    <n v="1789"/>
    <x v="0"/>
    <x v="30"/>
    <x v="231"/>
    <n v="176.2"/>
    <x v="2"/>
    <x v="30"/>
  </r>
  <r>
    <n v="1945"/>
    <s v="Oval - The First Digital HandPan"/>
    <x v="1943"/>
    <n v="100000"/>
    <n v="348018"/>
    <x v="0"/>
    <x v="3"/>
    <x v="3"/>
    <n v="1436680958"/>
    <n v="1433224958"/>
    <x v="1"/>
    <n v="680"/>
    <x v="0"/>
    <x v="30"/>
    <x v="232"/>
    <n v="511.79"/>
    <x v="2"/>
    <x v="30"/>
  </r>
  <r>
    <n v="1946"/>
    <s v="eMersion Gesture Control System for Music Performance &amp; More"/>
    <x v="1944"/>
    <n v="7500"/>
    <n v="11231"/>
    <x v="0"/>
    <x v="0"/>
    <x v="0"/>
    <n v="1397961361"/>
    <n v="1392780961"/>
    <x v="1"/>
    <n v="70"/>
    <x v="0"/>
    <x v="30"/>
    <x v="95"/>
    <n v="160.44"/>
    <x v="2"/>
    <x v="30"/>
  </r>
  <r>
    <n v="1947"/>
    <s v="Fusion in a Bubblegum Machine"/>
    <x v="1945"/>
    <n v="800"/>
    <n v="805.07"/>
    <x v="0"/>
    <x v="0"/>
    <x v="0"/>
    <n v="1258955940"/>
    <n v="1255730520"/>
    <x v="1"/>
    <n v="23"/>
    <x v="0"/>
    <x v="30"/>
    <x v="7"/>
    <n v="35"/>
    <x v="2"/>
    <x v="30"/>
  </r>
  <r>
    <n v="1948"/>
    <s v="UDOO X86: The Most Powerful Maker Board Ever"/>
    <x v="1946"/>
    <n v="100000"/>
    <n v="800211"/>
    <x v="0"/>
    <x v="0"/>
    <x v="0"/>
    <n v="1465232520"/>
    <n v="1460557809"/>
    <x v="1"/>
    <n v="4245"/>
    <x v="0"/>
    <x v="30"/>
    <x v="233"/>
    <n v="188.51"/>
    <x v="2"/>
    <x v="30"/>
  </r>
  <r>
    <n v="1949"/>
    <s v="Shake Your Power"/>
    <x v="1947"/>
    <n v="50000"/>
    <n v="53001.3"/>
    <x v="0"/>
    <x v="1"/>
    <x v="1"/>
    <n v="1404986951"/>
    <n v="1402394951"/>
    <x v="1"/>
    <n v="943"/>
    <x v="0"/>
    <x v="30"/>
    <x v="6"/>
    <n v="56.2"/>
    <x v="2"/>
    <x v="30"/>
  </r>
  <r>
    <n v="1950"/>
    <s v="Trebuchette - the snap-together, desktop trebuchet"/>
    <x v="1948"/>
    <n v="48000"/>
    <n v="96248.960000000006"/>
    <x v="0"/>
    <x v="0"/>
    <x v="0"/>
    <n v="1303446073"/>
    <n v="1300767673"/>
    <x v="1"/>
    <n v="1876"/>
    <x v="0"/>
    <x v="30"/>
    <x v="234"/>
    <n v="51.31"/>
    <x v="2"/>
    <x v="30"/>
  </r>
  <r>
    <n v="1951"/>
    <s v="Connect. Code. Create. With SBrick Plus"/>
    <x v="1949"/>
    <n v="50000"/>
    <n v="106222"/>
    <x v="0"/>
    <x v="0"/>
    <x v="0"/>
    <n v="1478516737"/>
    <n v="1475921137"/>
    <x v="1"/>
    <n v="834"/>
    <x v="0"/>
    <x v="30"/>
    <x v="197"/>
    <n v="127.36"/>
    <x v="2"/>
    <x v="30"/>
  </r>
  <r>
    <n v="1952"/>
    <s v="Nix Color Sensor"/>
    <x v="1950"/>
    <n v="35000"/>
    <n v="69465.33"/>
    <x v="0"/>
    <x v="5"/>
    <x v="5"/>
    <n v="1381934015"/>
    <n v="1378737215"/>
    <x v="1"/>
    <n v="682"/>
    <x v="0"/>
    <x v="30"/>
    <x v="45"/>
    <n v="101.86"/>
    <x v="2"/>
    <x v="30"/>
  </r>
  <r>
    <n v="1953"/>
    <s v="NTH Music Synthesizer"/>
    <x v="1951"/>
    <n v="15000"/>
    <n v="33892"/>
    <x v="0"/>
    <x v="0"/>
    <x v="0"/>
    <n v="1330657200"/>
    <n v="1328158065"/>
    <x v="1"/>
    <n v="147"/>
    <x v="0"/>
    <x v="30"/>
    <x v="235"/>
    <n v="230.56"/>
    <x v="2"/>
    <x v="30"/>
  </r>
  <r>
    <n v="1954"/>
    <s v="Orison â€“ Rethink the Power of Energy"/>
    <x v="1952"/>
    <n v="50000"/>
    <n v="349474"/>
    <x v="0"/>
    <x v="0"/>
    <x v="0"/>
    <n v="1457758800"/>
    <n v="1453730176"/>
    <x v="1"/>
    <n v="415"/>
    <x v="0"/>
    <x v="30"/>
    <x v="236"/>
    <n v="842.11"/>
    <x v="2"/>
    <x v="30"/>
  </r>
  <r>
    <n v="1955"/>
    <s v="Bukobot 3D Printer - Affordable 3D with No Compromises!"/>
    <x v="1953"/>
    <n v="42000"/>
    <n v="167410.01999999999"/>
    <x v="0"/>
    <x v="0"/>
    <x v="0"/>
    <n v="1337799600"/>
    <n v="1334989881"/>
    <x v="1"/>
    <n v="290"/>
    <x v="0"/>
    <x v="30"/>
    <x v="237"/>
    <n v="577.28"/>
    <x v="2"/>
    <x v="30"/>
  </r>
  <r>
    <n v="1956"/>
    <s v="Sparx Skate Sharpener - Pro Skate Sharpening. At Home."/>
    <x v="1954"/>
    <n v="60000"/>
    <n v="176420"/>
    <x v="0"/>
    <x v="0"/>
    <x v="0"/>
    <n v="1429391405"/>
    <n v="1425507005"/>
    <x v="1"/>
    <n v="365"/>
    <x v="0"/>
    <x v="30"/>
    <x v="238"/>
    <n v="483.34"/>
    <x v="2"/>
    <x v="30"/>
  </r>
  <r>
    <n v="1957"/>
    <s v="freeSoC and freeSoC Mini"/>
    <x v="1955"/>
    <n v="30000"/>
    <n v="50251.41"/>
    <x v="0"/>
    <x v="0"/>
    <x v="0"/>
    <n v="1351304513"/>
    <n v="1348712513"/>
    <x v="1"/>
    <n v="660"/>
    <x v="0"/>
    <x v="30"/>
    <x v="239"/>
    <n v="76.14"/>
    <x v="2"/>
    <x v="30"/>
  </r>
  <r>
    <n v="1958"/>
    <s v="Mojo: Digital Design for the Hobbyist"/>
    <x v="1956"/>
    <n v="7000"/>
    <n v="100490.02"/>
    <x v="0"/>
    <x v="0"/>
    <x v="0"/>
    <n v="1364078561"/>
    <n v="1361490161"/>
    <x v="1"/>
    <n v="1356"/>
    <x v="0"/>
    <x v="30"/>
    <x v="240"/>
    <n v="74.11"/>
    <x v="2"/>
    <x v="30"/>
  </r>
  <r>
    <n v="1959"/>
    <s v="Heat Seek NYC"/>
    <x v="1957"/>
    <n v="10000"/>
    <n v="15673.44"/>
    <x v="0"/>
    <x v="0"/>
    <x v="0"/>
    <n v="1412121600"/>
    <n v="1408565860"/>
    <x v="1"/>
    <n v="424"/>
    <x v="0"/>
    <x v="30"/>
    <x v="96"/>
    <n v="36.97"/>
    <x v="2"/>
    <x v="30"/>
  </r>
  <r>
    <n v="1960"/>
    <s v="TREKKAYAK"/>
    <x v="1958"/>
    <n v="70000"/>
    <n v="82532"/>
    <x v="0"/>
    <x v="11"/>
    <x v="9"/>
    <n v="1419151341"/>
    <n v="1416559341"/>
    <x v="1"/>
    <n v="33"/>
    <x v="0"/>
    <x v="30"/>
    <x v="90"/>
    <n v="2500.9699999999998"/>
    <x v="2"/>
    <x v="30"/>
  </r>
  <r>
    <n v="1961"/>
    <s v="Public Lab DIY Spectrometry Kit"/>
    <x v="1959"/>
    <n v="10000"/>
    <n v="110538.12"/>
    <x v="0"/>
    <x v="0"/>
    <x v="0"/>
    <n v="1349495940"/>
    <n v="1346042417"/>
    <x v="1"/>
    <n v="1633"/>
    <x v="0"/>
    <x v="30"/>
    <x v="241"/>
    <n v="67.69"/>
    <x v="2"/>
    <x v="30"/>
  </r>
  <r>
    <n v="1962"/>
    <s v="AttoDuino - Turbocharged, Wireless, Arduino Compatible"/>
    <x v="1960"/>
    <n v="10000"/>
    <n v="19292.5"/>
    <x v="0"/>
    <x v="0"/>
    <x v="0"/>
    <n v="1400006636"/>
    <n v="1397414636"/>
    <x v="1"/>
    <n v="306"/>
    <x v="0"/>
    <x v="30"/>
    <x v="242"/>
    <n v="63.05"/>
    <x v="2"/>
    <x v="30"/>
  </r>
  <r>
    <n v="1963"/>
    <s v="AirEnergy 3D - A 3D printed, opensource, mobile wind turbine"/>
    <x v="1961"/>
    <n v="19000"/>
    <n v="24108"/>
    <x v="0"/>
    <x v="1"/>
    <x v="1"/>
    <n v="1410862734"/>
    <n v="1407838734"/>
    <x v="1"/>
    <n v="205"/>
    <x v="0"/>
    <x v="30"/>
    <x v="37"/>
    <n v="117.6"/>
    <x v="2"/>
    <x v="30"/>
  </r>
  <r>
    <n v="1964"/>
    <s v="Clairy: The Most Amazing Natural Air Purifier"/>
    <x v="1962"/>
    <n v="89200"/>
    <n v="231543.12"/>
    <x v="0"/>
    <x v="13"/>
    <x v="3"/>
    <n v="1461306772"/>
    <n v="1458714772"/>
    <x v="1"/>
    <n v="1281"/>
    <x v="0"/>
    <x v="30"/>
    <x v="217"/>
    <n v="180.75"/>
    <x v="2"/>
    <x v="30"/>
  </r>
  <r>
    <n v="1965"/>
    <s v="BoardX: The Open Source Miniature Motherboard [Redemption]"/>
    <x v="1963"/>
    <n v="5000"/>
    <n v="13114"/>
    <x v="0"/>
    <x v="0"/>
    <x v="0"/>
    <n v="1326330000"/>
    <n v="1324433310"/>
    <x v="1"/>
    <n v="103"/>
    <x v="0"/>
    <x v="30"/>
    <x v="243"/>
    <n v="127.32"/>
    <x v="2"/>
    <x v="30"/>
  </r>
  <r>
    <n v="1966"/>
    <s v="InkCase Plus: E Ink screen for Android phone"/>
    <x v="1964"/>
    <n v="100000"/>
    <n v="206743.09"/>
    <x v="0"/>
    <x v="0"/>
    <x v="0"/>
    <n v="1408021098"/>
    <n v="1405429098"/>
    <x v="1"/>
    <n v="1513"/>
    <x v="0"/>
    <x v="30"/>
    <x v="110"/>
    <n v="136.63999999999999"/>
    <x v="2"/>
    <x v="30"/>
  </r>
  <r>
    <n v="1967"/>
    <s v="Ion: A Music Detecting Mood Light with Bluetooth Low Energy"/>
    <x v="1965"/>
    <n v="20000"/>
    <n v="74026"/>
    <x v="0"/>
    <x v="0"/>
    <x v="0"/>
    <n v="1398959729"/>
    <n v="1396367729"/>
    <x v="1"/>
    <n v="405"/>
    <x v="0"/>
    <x v="30"/>
    <x v="244"/>
    <n v="182.78"/>
    <x v="2"/>
    <x v="30"/>
  </r>
  <r>
    <n v="1968"/>
    <s v="XSHIFTER: World's First Affordable Wireless Shifting System"/>
    <x v="1966"/>
    <n v="50000"/>
    <n v="142483"/>
    <x v="0"/>
    <x v="0"/>
    <x v="0"/>
    <n v="1480777515"/>
    <n v="1478095515"/>
    <x v="1"/>
    <n v="510"/>
    <x v="0"/>
    <x v="30"/>
    <x v="245"/>
    <n v="279.38"/>
    <x v="2"/>
    <x v="30"/>
  </r>
  <r>
    <n v="1969"/>
    <s v="Puck.js - the ground-breaking bluetooth beacon"/>
    <x v="1967"/>
    <n v="20000"/>
    <n v="115816"/>
    <x v="0"/>
    <x v="1"/>
    <x v="1"/>
    <n v="1470423668"/>
    <n v="1467831668"/>
    <x v="1"/>
    <n v="1887"/>
    <x v="0"/>
    <x v="30"/>
    <x v="246"/>
    <n v="61.38"/>
    <x v="2"/>
    <x v="30"/>
  </r>
  <r>
    <n v="1970"/>
    <s v="APOC: Mini Radiation Detector"/>
    <x v="1968"/>
    <n v="5000"/>
    <n v="56590"/>
    <x v="0"/>
    <x v="0"/>
    <x v="0"/>
    <n v="1366429101"/>
    <n v="1361248701"/>
    <x v="1"/>
    <n v="701"/>
    <x v="0"/>
    <x v="30"/>
    <x v="247"/>
    <n v="80.73"/>
    <x v="2"/>
    <x v="30"/>
  </r>
  <r>
    <n v="1971"/>
    <s v="castAR: the most versatile AR &amp; VR system"/>
    <x v="1969"/>
    <n v="400000"/>
    <n v="1052110.8700000001"/>
    <x v="0"/>
    <x v="0"/>
    <x v="0"/>
    <n v="1384488000"/>
    <n v="1381752061"/>
    <x v="1"/>
    <n v="3863"/>
    <x v="0"/>
    <x v="30"/>
    <x v="222"/>
    <n v="272.36"/>
    <x v="2"/>
    <x v="30"/>
  </r>
  <r>
    <n v="1972"/>
    <s v="Jog It! Open source controller pendant for EMC2 and Mach3!"/>
    <x v="1970"/>
    <n v="2500"/>
    <n v="16862"/>
    <x v="0"/>
    <x v="0"/>
    <x v="0"/>
    <n v="1353201444"/>
    <n v="1350605844"/>
    <x v="1"/>
    <n v="238"/>
    <x v="0"/>
    <x v="30"/>
    <x v="248"/>
    <n v="70.849999999999994"/>
    <x v="2"/>
    <x v="30"/>
  </r>
  <r>
    <n v="1973"/>
    <s v="Lightpack 2 - Ultimate Light Orchestra For Your Living Room"/>
    <x v="1971"/>
    <n v="198000"/>
    <n v="508525.01"/>
    <x v="0"/>
    <x v="0"/>
    <x v="0"/>
    <n v="1470466800"/>
    <n v="1467134464"/>
    <x v="1"/>
    <n v="2051"/>
    <x v="0"/>
    <x v="30"/>
    <x v="249"/>
    <n v="247.94"/>
    <x v="2"/>
    <x v="30"/>
  </r>
  <r>
    <n v="1974"/>
    <s v="RAPIRO: The Humanoid Robot Kit for your Raspberry Pi"/>
    <x v="1972"/>
    <n v="20000"/>
    <n v="75099.199999999997"/>
    <x v="0"/>
    <x v="1"/>
    <x v="1"/>
    <n v="1376899269"/>
    <n v="1371715269"/>
    <x v="1"/>
    <n v="402"/>
    <x v="0"/>
    <x v="30"/>
    <x v="250"/>
    <n v="186.81"/>
    <x v="2"/>
    <x v="30"/>
  </r>
  <r>
    <n v="1975"/>
    <s v="Bugle2: A DIY Phono Preamp"/>
    <x v="1973"/>
    <n v="16000"/>
    <n v="33393.339999999997"/>
    <x v="0"/>
    <x v="0"/>
    <x v="0"/>
    <n v="1362938851"/>
    <n v="1360346851"/>
    <x v="1"/>
    <n v="253"/>
    <x v="0"/>
    <x v="30"/>
    <x v="251"/>
    <n v="131.99"/>
    <x v="2"/>
    <x v="30"/>
  </r>
  <r>
    <n v="1976"/>
    <s v="Pi Lite white - Bright white LED display for Raspberry Pi"/>
    <x v="1974"/>
    <n v="4000"/>
    <n v="13864"/>
    <x v="0"/>
    <x v="1"/>
    <x v="1"/>
    <n v="1373751325"/>
    <n v="1371159325"/>
    <x v="1"/>
    <n v="473"/>
    <x v="0"/>
    <x v="30"/>
    <x v="252"/>
    <n v="29.31"/>
    <x v="2"/>
    <x v="30"/>
  </r>
  <r>
    <n v="1977"/>
    <s v="Ario: Smart Lighting. Better Health."/>
    <x v="1975"/>
    <n v="50000"/>
    <n v="201165"/>
    <x v="0"/>
    <x v="0"/>
    <x v="0"/>
    <n v="1450511940"/>
    <n v="1446527540"/>
    <x v="1"/>
    <n v="821"/>
    <x v="0"/>
    <x v="30"/>
    <x v="253"/>
    <n v="245.02"/>
    <x v="2"/>
    <x v="30"/>
  </r>
  <r>
    <n v="1978"/>
    <s v="B9Creator - A High Resolution 3D Printer"/>
    <x v="1976"/>
    <n v="50000"/>
    <n v="513422.57"/>
    <x v="0"/>
    <x v="0"/>
    <x v="0"/>
    <n v="1339484400"/>
    <n v="1336627492"/>
    <x v="1"/>
    <n v="388"/>
    <x v="0"/>
    <x v="30"/>
    <x v="254"/>
    <n v="1323.25"/>
    <x v="2"/>
    <x v="30"/>
  </r>
  <r>
    <n v="1979"/>
    <s v="Skybuds - truly wireless earbuds and smartphone case"/>
    <x v="1977"/>
    <n v="200000"/>
    <n v="229802.31"/>
    <x v="0"/>
    <x v="0"/>
    <x v="0"/>
    <n v="1447909140"/>
    <n v="1444734146"/>
    <x v="1"/>
    <n v="813"/>
    <x v="0"/>
    <x v="30"/>
    <x v="41"/>
    <n v="282.66000000000003"/>
    <x v="2"/>
    <x v="30"/>
  </r>
  <r>
    <n v="1980"/>
    <s v="YOUMO - Your Smart Modular Power Strip"/>
    <x v="1978"/>
    <n v="50000"/>
    <n v="177412.01"/>
    <x v="0"/>
    <x v="12"/>
    <x v="3"/>
    <n v="1459684862"/>
    <n v="1456232462"/>
    <x v="1"/>
    <n v="1945"/>
    <x v="0"/>
    <x v="30"/>
    <x v="255"/>
    <n v="91.21"/>
    <x v="2"/>
    <x v="30"/>
  </r>
  <r>
    <n v="1981"/>
    <s v="Aspiring storyteller: connecting the dots"/>
    <x v="1979"/>
    <n v="7500"/>
    <n v="381"/>
    <x v="2"/>
    <x v="5"/>
    <x v="5"/>
    <n v="1404926665"/>
    <n v="1402334665"/>
    <x v="0"/>
    <n v="12"/>
    <x v="1"/>
    <x v="31"/>
    <x v="62"/>
    <n v="31.75"/>
    <x v="8"/>
    <x v="31"/>
  </r>
  <r>
    <n v="1982"/>
    <s v="Lonely Boy: 55 male models 200s sensual expression"/>
    <x v="1980"/>
    <n v="180000"/>
    <n v="0"/>
    <x v="2"/>
    <x v="7"/>
    <x v="6"/>
    <n v="1480863887"/>
    <n v="1478268287"/>
    <x v="0"/>
    <n v="0"/>
    <x v="1"/>
    <x v="31"/>
    <x v="50"/>
    <n v="0"/>
    <x v="8"/>
    <x v="31"/>
  </r>
  <r>
    <n v="1983"/>
    <s v="Vegans of Hawai'i - 140'000 Strong?"/>
    <x v="1981"/>
    <n v="33000"/>
    <n v="1419"/>
    <x v="2"/>
    <x v="0"/>
    <x v="0"/>
    <n v="1472799600"/>
    <n v="1470874618"/>
    <x v="0"/>
    <n v="16"/>
    <x v="1"/>
    <x v="31"/>
    <x v="65"/>
    <n v="88.69"/>
    <x v="8"/>
    <x v="31"/>
  </r>
  <r>
    <n v="1984"/>
    <s v="Love Locks - a photographic journey"/>
    <x v="1982"/>
    <n v="15000"/>
    <n v="3172"/>
    <x v="2"/>
    <x v="0"/>
    <x v="0"/>
    <n v="1417377481"/>
    <n v="1412189881"/>
    <x v="0"/>
    <n v="7"/>
    <x v="1"/>
    <x v="31"/>
    <x v="70"/>
    <n v="453.14"/>
    <x v="8"/>
    <x v="31"/>
  </r>
  <r>
    <n v="1985"/>
    <s v="Metrospective - photography project"/>
    <x v="1983"/>
    <n v="1600"/>
    <n v="51"/>
    <x v="2"/>
    <x v="1"/>
    <x v="1"/>
    <n v="1470178800"/>
    <n v="1467650771"/>
    <x v="0"/>
    <n v="4"/>
    <x v="1"/>
    <x v="31"/>
    <x v="56"/>
    <n v="12.75"/>
    <x v="8"/>
    <x v="31"/>
  </r>
  <r>
    <n v="1986"/>
    <s v="Oddity Photography - help get us off the ground!"/>
    <x v="1984"/>
    <n v="2000"/>
    <n v="1"/>
    <x v="2"/>
    <x v="1"/>
    <x v="1"/>
    <n v="1457947483"/>
    <n v="1455359083"/>
    <x v="0"/>
    <n v="1"/>
    <x v="1"/>
    <x v="31"/>
    <x v="50"/>
    <n v="1"/>
    <x v="8"/>
    <x v="31"/>
  </r>
  <r>
    <n v="1987"/>
    <s v="Ethiopia: Beheld"/>
    <x v="1985"/>
    <n v="5500"/>
    <n v="2336"/>
    <x v="2"/>
    <x v="1"/>
    <x v="1"/>
    <n v="1425223276"/>
    <n v="1422631276"/>
    <x v="0"/>
    <n v="28"/>
    <x v="1"/>
    <x v="31"/>
    <x v="72"/>
    <n v="83.43"/>
    <x v="8"/>
    <x v="31"/>
  </r>
  <r>
    <n v="1988"/>
    <s v="Phillip Michael Photography"/>
    <x v="1986"/>
    <n v="6000"/>
    <n v="25"/>
    <x v="2"/>
    <x v="0"/>
    <x v="0"/>
    <n v="1440094742"/>
    <n v="1437502742"/>
    <x v="0"/>
    <n v="1"/>
    <x v="1"/>
    <x v="31"/>
    <x v="50"/>
    <n v="25"/>
    <x v="8"/>
    <x v="31"/>
  </r>
  <r>
    <n v="1989"/>
    <s v="Shutters of Hope: The Real Faces of Infertility"/>
    <x v="1987"/>
    <n v="5000"/>
    <n v="50"/>
    <x v="2"/>
    <x v="0"/>
    <x v="0"/>
    <n v="1481473208"/>
    <n v="1478881208"/>
    <x v="0"/>
    <n v="1"/>
    <x v="1"/>
    <x v="31"/>
    <x v="60"/>
    <n v="50"/>
    <x v="8"/>
    <x v="31"/>
  </r>
  <r>
    <n v="1990"/>
    <s v="The Virgin of the Path"/>
    <x v="1988"/>
    <n v="3000"/>
    <n v="509"/>
    <x v="2"/>
    <x v="0"/>
    <x v="0"/>
    <n v="1455338532"/>
    <n v="1454042532"/>
    <x v="0"/>
    <n v="5"/>
    <x v="1"/>
    <x v="31"/>
    <x v="123"/>
    <n v="101.8"/>
    <x v="8"/>
    <x v="31"/>
  </r>
  <r>
    <n v="1991"/>
    <s v="Portraits of Resilience"/>
    <x v="1989"/>
    <n v="2000"/>
    <n v="140"/>
    <x v="2"/>
    <x v="0"/>
    <x v="0"/>
    <n v="1435958786"/>
    <n v="1434144386"/>
    <x v="0"/>
    <n v="3"/>
    <x v="1"/>
    <x v="31"/>
    <x v="113"/>
    <n v="46.67"/>
    <x v="8"/>
    <x v="31"/>
  </r>
  <r>
    <n v="1992"/>
    <s v="The Wonderful World of Princes &amp; Princesses"/>
    <x v="1990"/>
    <n v="1500"/>
    <n v="2"/>
    <x v="2"/>
    <x v="0"/>
    <x v="0"/>
    <n v="1424229991"/>
    <n v="1421637991"/>
    <x v="0"/>
    <n v="2"/>
    <x v="1"/>
    <x v="31"/>
    <x v="50"/>
    <n v="1"/>
    <x v="8"/>
    <x v="31"/>
  </r>
  <r>
    <n v="1993"/>
    <s v="Open a photography studio - photo shoots as rewards!"/>
    <x v="1991"/>
    <n v="2000"/>
    <n v="0"/>
    <x v="2"/>
    <x v="1"/>
    <x v="1"/>
    <n v="1450706837"/>
    <n v="1448114837"/>
    <x v="0"/>
    <n v="0"/>
    <x v="1"/>
    <x v="31"/>
    <x v="50"/>
    <n v="0"/>
    <x v="8"/>
    <x v="31"/>
  </r>
  <r>
    <n v="1994"/>
    <s v="The preservation of still and moving imagery"/>
    <x v="1992"/>
    <n v="3200"/>
    <n v="0"/>
    <x v="2"/>
    <x v="0"/>
    <x v="0"/>
    <n v="1481072942"/>
    <n v="1475885342"/>
    <x v="0"/>
    <n v="0"/>
    <x v="1"/>
    <x v="31"/>
    <x v="50"/>
    <n v="0"/>
    <x v="8"/>
    <x v="31"/>
  </r>
  <r>
    <n v="1995"/>
    <s v="The Girl With(out) The Camera"/>
    <x v="1993"/>
    <n v="1000"/>
    <n v="78"/>
    <x v="2"/>
    <x v="5"/>
    <x v="5"/>
    <n v="1437082736"/>
    <n v="1435354736"/>
    <x v="0"/>
    <n v="3"/>
    <x v="1"/>
    <x v="31"/>
    <x v="59"/>
    <n v="26"/>
    <x v="8"/>
    <x v="31"/>
  </r>
  <r>
    <n v="1996"/>
    <s v="Life through the eye of war worldwide"/>
    <x v="1994"/>
    <n v="133800"/>
    <n v="0"/>
    <x v="2"/>
    <x v="0"/>
    <x v="0"/>
    <n v="1405021211"/>
    <n v="1402429211"/>
    <x v="0"/>
    <n v="0"/>
    <x v="1"/>
    <x v="31"/>
    <x v="50"/>
    <n v="0"/>
    <x v="8"/>
    <x v="31"/>
  </r>
  <r>
    <n v="1997"/>
    <s v="Photographically documenting my cultural travels"/>
    <x v="1995"/>
    <n v="6500"/>
    <n v="0"/>
    <x v="2"/>
    <x v="0"/>
    <x v="0"/>
    <n v="1409091612"/>
    <n v="1406499612"/>
    <x v="0"/>
    <n v="0"/>
    <x v="1"/>
    <x v="31"/>
    <x v="50"/>
    <n v="0"/>
    <x v="8"/>
    <x v="31"/>
  </r>
  <r>
    <n v="1998"/>
    <s v="Photography from Below"/>
    <x v="1996"/>
    <n v="2500"/>
    <n v="655"/>
    <x v="2"/>
    <x v="0"/>
    <x v="0"/>
    <n v="1406861438"/>
    <n v="1402973438"/>
    <x v="0"/>
    <n v="3"/>
    <x v="1"/>
    <x v="31"/>
    <x v="73"/>
    <n v="218.33"/>
    <x v="8"/>
    <x v="31"/>
  </r>
  <r>
    <n v="1999"/>
    <s v="Planet Venus"/>
    <x v="1997"/>
    <n v="31000"/>
    <n v="236"/>
    <x v="2"/>
    <x v="1"/>
    <x v="1"/>
    <n v="1415882108"/>
    <n v="1413286508"/>
    <x v="0"/>
    <n v="7"/>
    <x v="1"/>
    <x v="31"/>
    <x v="60"/>
    <n v="33.71"/>
    <x v="8"/>
    <x v="31"/>
  </r>
  <r>
    <n v="2000"/>
    <s v="Jacs+Cam 2016 calendar"/>
    <x v="1998"/>
    <n v="5000"/>
    <n v="625"/>
    <x v="2"/>
    <x v="5"/>
    <x v="5"/>
    <n v="1452120613"/>
    <n v="1449528613"/>
    <x v="0"/>
    <n v="25"/>
    <x v="1"/>
    <x v="31"/>
    <x v="55"/>
    <n v="25"/>
    <x v="8"/>
    <x v="31"/>
  </r>
  <r>
    <n v="2001"/>
    <s v="Nuimo: Seamless Smart Home Interface"/>
    <x v="1999"/>
    <n v="55000"/>
    <n v="210171"/>
    <x v="0"/>
    <x v="12"/>
    <x v="3"/>
    <n v="1434139200"/>
    <n v="1431406916"/>
    <x v="1"/>
    <n v="1637"/>
    <x v="0"/>
    <x v="30"/>
    <x v="256"/>
    <n v="128.38999999999999"/>
    <x v="2"/>
    <x v="30"/>
  </r>
  <r>
    <n v="2002"/>
    <s v="JeVois: Open-Source Quad-Core Smart Machine Vision Camera"/>
    <x v="2000"/>
    <n v="50000"/>
    <n v="108397.11"/>
    <x v="0"/>
    <x v="0"/>
    <x v="0"/>
    <n v="1485191143"/>
    <n v="1482599143"/>
    <x v="1"/>
    <n v="1375"/>
    <x v="0"/>
    <x v="30"/>
    <x v="257"/>
    <n v="78.83"/>
    <x v="2"/>
    <x v="30"/>
  </r>
  <r>
    <n v="2003"/>
    <s v="velosynth"/>
    <x v="2001"/>
    <n v="500"/>
    <n v="1560"/>
    <x v="0"/>
    <x v="0"/>
    <x v="0"/>
    <n v="1278111600"/>
    <n v="1276830052"/>
    <x v="1"/>
    <n v="17"/>
    <x v="0"/>
    <x v="30"/>
    <x v="258"/>
    <n v="91.76"/>
    <x v="2"/>
    <x v="30"/>
  </r>
  <r>
    <n v="2004"/>
    <s v="Printeer - a 3D printer for kids &amp; schools"/>
    <x v="2002"/>
    <n v="50000"/>
    <n v="117210.24000000001"/>
    <x v="0"/>
    <x v="0"/>
    <x v="0"/>
    <n v="1405002663"/>
    <n v="1402410663"/>
    <x v="1"/>
    <n v="354"/>
    <x v="0"/>
    <x v="30"/>
    <x v="259"/>
    <n v="331.1"/>
    <x v="2"/>
    <x v="30"/>
  </r>
  <r>
    <n v="2005"/>
    <s v="bassAware Holster"/>
    <x v="2003"/>
    <n v="30000"/>
    <n v="37104.03"/>
    <x v="0"/>
    <x v="0"/>
    <x v="0"/>
    <n v="1381895940"/>
    <n v="1379532618"/>
    <x v="1"/>
    <n v="191"/>
    <x v="0"/>
    <x v="30"/>
    <x v="39"/>
    <n v="194.26"/>
    <x v="2"/>
    <x v="30"/>
  </r>
  <r>
    <n v="2006"/>
    <s v="MAID Oven - Make All Incredible Dishes"/>
    <x v="2004"/>
    <n v="50000"/>
    <n v="123920"/>
    <x v="0"/>
    <x v="0"/>
    <x v="0"/>
    <n v="1417611645"/>
    <n v="1414584045"/>
    <x v="1"/>
    <n v="303"/>
    <x v="0"/>
    <x v="30"/>
    <x v="260"/>
    <n v="408.98"/>
    <x v="2"/>
    <x v="30"/>
  </r>
  <r>
    <n v="2007"/>
    <s v="&quot;Hello, World!&quot; - Modern Biotechnology for High Schools"/>
    <x v="2005"/>
    <n v="10000"/>
    <n v="11570.92"/>
    <x v="0"/>
    <x v="0"/>
    <x v="0"/>
    <n v="1282622400"/>
    <n v="1276891586"/>
    <x v="1"/>
    <n v="137"/>
    <x v="0"/>
    <x v="30"/>
    <x v="31"/>
    <n v="84.46"/>
    <x v="2"/>
    <x v="30"/>
  </r>
  <r>
    <n v="2008"/>
    <s v="smartCaster: Open source automatic roto-casting machine"/>
    <x v="2006"/>
    <n v="1570.79"/>
    <n v="1839"/>
    <x v="0"/>
    <x v="0"/>
    <x v="0"/>
    <n v="1316442622"/>
    <n v="1312641022"/>
    <x v="1"/>
    <n v="41"/>
    <x v="0"/>
    <x v="30"/>
    <x v="16"/>
    <n v="44.85"/>
    <x v="2"/>
    <x v="30"/>
  </r>
  <r>
    <n v="2009"/>
    <s v="KiÃ«n Light: Intelligent daylight at your fingertips"/>
    <x v="2007"/>
    <n v="50000"/>
    <n v="152579"/>
    <x v="0"/>
    <x v="12"/>
    <x v="3"/>
    <n v="1479890743"/>
    <n v="1476776743"/>
    <x v="1"/>
    <n v="398"/>
    <x v="0"/>
    <x v="30"/>
    <x v="83"/>
    <n v="383.36"/>
    <x v="2"/>
    <x v="30"/>
  </r>
  <r>
    <n v="2010"/>
    <s v="Weighitz: Weigh Smarter"/>
    <x v="2008"/>
    <n v="30000"/>
    <n v="96015.9"/>
    <x v="0"/>
    <x v="0"/>
    <x v="0"/>
    <n v="1471564491"/>
    <n v="1468972491"/>
    <x v="1"/>
    <n v="1737"/>
    <x v="0"/>
    <x v="30"/>
    <x v="261"/>
    <n v="55.28"/>
    <x v="2"/>
    <x v="30"/>
  </r>
  <r>
    <n v="2011"/>
    <s v="FLUXO â€“ The Worldâ€™s First Truly Smart Lamp"/>
    <x v="2009"/>
    <n v="50000"/>
    <n v="409782"/>
    <x v="0"/>
    <x v="15"/>
    <x v="3"/>
    <n v="1452553200"/>
    <n v="1449650173"/>
    <x v="1"/>
    <n v="971"/>
    <x v="0"/>
    <x v="30"/>
    <x v="262"/>
    <n v="422.02"/>
    <x v="2"/>
    <x v="30"/>
  </r>
  <r>
    <n v="2012"/>
    <s v="FishBit: Your Aquarium Made Simple (Beta Release)"/>
    <x v="2010"/>
    <n v="5000"/>
    <n v="11745"/>
    <x v="0"/>
    <x v="0"/>
    <x v="0"/>
    <n v="1423165441"/>
    <n v="1420573441"/>
    <x v="1"/>
    <n v="183"/>
    <x v="0"/>
    <x v="30"/>
    <x v="263"/>
    <n v="64.180000000000007"/>
    <x v="2"/>
    <x v="30"/>
  </r>
  <r>
    <n v="2013"/>
    <s v="Portal: Turbocharged WiFi"/>
    <x v="2011"/>
    <n v="160000"/>
    <n v="791862"/>
    <x v="0"/>
    <x v="0"/>
    <x v="0"/>
    <n v="1468019014"/>
    <n v="1462835014"/>
    <x v="1"/>
    <n v="4562"/>
    <x v="0"/>
    <x v="30"/>
    <x v="264"/>
    <n v="173.58"/>
    <x v="2"/>
    <x v="30"/>
  </r>
  <r>
    <n v="2014"/>
    <s v="3Doodler: The World's First 3D Printing Pen"/>
    <x v="2012"/>
    <n v="30000"/>
    <n v="2344134.67"/>
    <x v="0"/>
    <x v="0"/>
    <x v="0"/>
    <n v="1364184539"/>
    <n v="1361250539"/>
    <x v="1"/>
    <n v="26457"/>
    <x v="0"/>
    <x v="30"/>
    <x v="265"/>
    <n v="88.6"/>
    <x v="2"/>
    <x v="30"/>
  </r>
  <r>
    <n v="2015"/>
    <s v="ExtraCore (Arduino Compatible)"/>
    <x v="2013"/>
    <n v="7200"/>
    <n v="8136.01"/>
    <x v="0"/>
    <x v="0"/>
    <x v="0"/>
    <n v="1315602163"/>
    <n v="1313010163"/>
    <x v="1"/>
    <n v="162"/>
    <x v="0"/>
    <x v="30"/>
    <x v="40"/>
    <n v="50.22"/>
    <x v="2"/>
    <x v="30"/>
  </r>
  <r>
    <n v="2016"/>
    <s v="Hydra: a triple-output power supply for electronics projects"/>
    <x v="2014"/>
    <n v="10000"/>
    <n v="92154.22"/>
    <x v="0"/>
    <x v="0"/>
    <x v="0"/>
    <n v="1362863299"/>
    <n v="1360271299"/>
    <x v="1"/>
    <n v="479"/>
    <x v="0"/>
    <x v="30"/>
    <x v="266"/>
    <n v="192.39"/>
    <x v="2"/>
    <x v="30"/>
  </r>
  <r>
    <n v="2017"/>
    <s v="SparkLab: the educational build-mobile!"/>
    <x v="2015"/>
    <n v="25000"/>
    <n v="31275.599999999999"/>
    <x v="0"/>
    <x v="0"/>
    <x v="0"/>
    <n v="1332561600"/>
    <n v="1329873755"/>
    <x v="1"/>
    <n v="426"/>
    <x v="0"/>
    <x v="30"/>
    <x v="105"/>
    <n v="73.42"/>
    <x v="2"/>
    <x v="30"/>
  </r>
  <r>
    <n v="2018"/>
    <s v="Scriba - the stylus reinvented"/>
    <x v="2016"/>
    <n v="65000"/>
    <n v="66458.23"/>
    <x v="0"/>
    <x v="17"/>
    <x v="3"/>
    <n v="1439455609"/>
    <n v="1436863609"/>
    <x v="1"/>
    <n v="450"/>
    <x v="0"/>
    <x v="30"/>
    <x v="21"/>
    <n v="147.68"/>
    <x v="2"/>
    <x v="30"/>
  </r>
  <r>
    <n v="2019"/>
    <s v="ReSpeaker - Add Voice Control Extension To Anything You Like"/>
    <x v="2017"/>
    <n v="40000"/>
    <n v="193963.9"/>
    <x v="0"/>
    <x v="0"/>
    <x v="0"/>
    <n v="1474563621"/>
    <n v="1471971621"/>
    <x v="1"/>
    <n v="1780"/>
    <x v="0"/>
    <x v="30"/>
    <x v="267"/>
    <n v="108.97"/>
    <x v="2"/>
    <x v="30"/>
  </r>
  <r>
    <n v="2020"/>
    <s v="Low Voltage Metal Sensor for use with Arduino type boards"/>
    <x v="2018"/>
    <n v="1500"/>
    <n v="2885"/>
    <x v="0"/>
    <x v="0"/>
    <x v="0"/>
    <n v="1400108640"/>
    <n v="1396923624"/>
    <x v="1"/>
    <n v="122"/>
    <x v="0"/>
    <x v="30"/>
    <x v="268"/>
    <n v="23.65"/>
    <x v="2"/>
    <x v="30"/>
  </r>
  <r>
    <n v="2021"/>
    <s v="m!lTone- Portable Air Synth &amp; MIDI controller"/>
    <x v="2019"/>
    <n v="5000"/>
    <n v="14055"/>
    <x v="0"/>
    <x v="0"/>
    <x v="0"/>
    <n v="1411522897"/>
    <n v="1407634897"/>
    <x v="1"/>
    <n v="95"/>
    <x v="0"/>
    <x v="30"/>
    <x v="269"/>
    <n v="147.94999999999999"/>
    <x v="2"/>
    <x v="30"/>
  </r>
  <r>
    <n v="2022"/>
    <s v="Acanvas: The cord-free art display and streaming platform"/>
    <x v="2020"/>
    <n v="100000"/>
    <n v="125137"/>
    <x v="0"/>
    <x v="0"/>
    <x v="0"/>
    <n v="1465652372"/>
    <n v="1463060372"/>
    <x v="1"/>
    <n v="325"/>
    <x v="0"/>
    <x v="30"/>
    <x v="105"/>
    <n v="385.04"/>
    <x v="2"/>
    <x v="30"/>
  </r>
  <r>
    <n v="2023"/>
    <s v="Atmoph Window - Your Room Can Be Anywhere"/>
    <x v="2021"/>
    <n v="100000"/>
    <n v="161459"/>
    <x v="0"/>
    <x v="0"/>
    <x v="0"/>
    <n v="1434017153"/>
    <n v="1431425153"/>
    <x v="1"/>
    <n v="353"/>
    <x v="0"/>
    <x v="30"/>
    <x v="164"/>
    <n v="457.39"/>
    <x v="2"/>
    <x v="30"/>
  </r>
  <r>
    <n v="2024"/>
    <s v="RA 3D printer controller by Elefu"/>
    <x v="2022"/>
    <n v="4000"/>
    <n v="23414"/>
    <x v="0"/>
    <x v="0"/>
    <x v="0"/>
    <n v="1344826800"/>
    <n v="1341875544"/>
    <x v="1"/>
    <n v="105"/>
    <x v="0"/>
    <x v="30"/>
    <x v="270"/>
    <n v="222.99"/>
    <x v="2"/>
    <x v="30"/>
  </r>
  <r>
    <n v="2025"/>
    <s v="BuddyGuard: Smart Home Security In One Device"/>
    <x v="2023"/>
    <n v="80000"/>
    <n v="160920"/>
    <x v="0"/>
    <x v="12"/>
    <x v="3"/>
    <n v="1433996746"/>
    <n v="1431404746"/>
    <x v="1"/>
    <n v="729"/>
    <x v="0"/>
    <x v="30"/>
    <x v="234"/>
    <n v="220.74"/>
    <x v="2"/>
    <x v="30"/>
  </r>
  <r>
    <n v="2026"/>
    <s v="MIDI Sprout - Biodata Sonification Device"/>
    <x v="2024"/>
    <n v="25000"/>
    <n v="33370.769999999997"/>
    <x v="0"/>
    <x v="0"/>
    <x v="0"/>
    <n v="1398052740"/>
    <n v="1394127585"/>
    <x v="1"/>
    <n v="454"/>
    <x v="0"/>
    <x v="30"/>
    <x v="18"/>
    <n v="73.5"/>
    <x v="2"/>
    <x v="30"/>
  </r>
  <r>
    <n v="2027"/>
    <s v="Cmoar Virtual Reality Headset with integrated electronics"/>
    <x v="2025"/>
    <n v="100000"/>
    <n v="120249"/>
    <x v="0"/>
    <x v="0"/>
    <x v="0"/>
    <n v="1427740319"/>
    <n v="1423855919"/>
    <x v="1"/>
    <n v="539"/>
    <x v="0"/>
    <x v="30"/>
    <x v="28"/>
    <n v="223.1"/>
    <x v="2"/>
    <x v="30"/>
  </r>
  <r>
    <n v="2028"/>
    <s v="Building the Open Source Bussard Fusion Reactor "/>
    <x v="2026"/>
    <n v="3000"/>
    <n v="3785"/>
    <x v="0"/>
    <x v="0"/>
    <x v="0"/>
    <n v="1268690100"/>
    <n v="1265493806"/>
    <x v="1"/>
    <n v="79"/>
    <x v="0"/>
    <x v="30"/>
    <x v="9"/>
    <n v="47.91"/>
    <x v="2"/>
    <x v="30"/>
  </r>
  <r>
    <n v="2029"/>
    <s v="Lumin8 Pro"/>
    <x v="2027"/>
    <n v="2500"/>
    <n v="9030"/>
    <x v="0"/>
    <x v="0"/>
    <x v="0"/>
    <n v="1409099481"/>
    <n v="1406507481"/>
    <x v="1"/>
    <n v="94"/>
    <x v="0"/>
    <x v="30"/>
    <x v="271"/>
    <n v="96.06"/>
    <x v="2"/>
    <x v="30"/>
  </r>
  <r>
    <n v="2030"/>
    <s v="Picade: The arcade cabinet kit for your mini computer"/>
    <x v="2028"/>
    <n v="32768"/>
    <n v="74134"/>
    <x v="0"/>
    <x v="1"/>
    <x v="1"/>
    <n v="1354233296"/>
    <n v="1351641296"/>
    <x v="1"/>
    <n v="625"/>
    <x v="0"/>
    <x v="30"/>
    <x v="235"/>
    <n v="118.61"/>
    <x v="2"/>
    <x v="30"/>
  </r>
  <r>
    <n v="2031"/>
    <s v="Linkio: the $100 Smart Home Devices Solution"/>
    <x v="2029"/>
    <n v="50000"/>
    <n v="60175"/>
    <x v="0"/>
    <x v="9"/>
    <x v="3"/>
    <n v="1420765200"/>
    <n v="1417506853"/>
    <x v="1"/>
    <n v="508"/>
    <x v="0"/>
    <x v="30"/>
    <x v="28"/>
    <n v="118.45"/>
    <x v="2"/>
    <x v="30"/>
  </r>
  <r>
    <n v="2032"/>
    <s v="PocketLab Voyager | Explore Science in Your World"/>
    <x v="2030"/>
    <n v="25000"/>
    <n v="76047"/>
    <x v="0"/>
    <x v="0"/>
    <x v="0"/>
    <n v="1481778000"/>
    <n v="1479216874"/>
    <x v="1"/>
    <n v="531"/>
    <x v="0"/>
    <x v="30"/>
    <x v="272"/>
    <n v="143.21"/>
    <x v="2"/>
    <x v="30"/>
  </r>
  <r>
    <n v="2033"/>
    <s v="BrewNanny Home Brew Monitor"/>
    <x v="2031"/>
    <n v="25000"/>
    <n v="44669"/>
    <x v="0"/>
    <x v="0"/>
    <x v="0"/>
    <n v="1398477518"/>
    <n v="1395885518"/>
    <x v="1"/>
    <n v="158"/>
    <x v="0"/>
    <x v="30"/>
    <x v="99"/>
    <n v="282.72000000000003"/>
    <x v="2"/>
    <x v="30"/>
  </r>
  <r>
    <n v="2034"/>
    <s v="Impression Ï€: Wireless VR+AR with Gesture+Position Tracking"/>
    <x v="2032"/>
    <n v="78000"/>
    <n v="301719.59000000003"/>
    <x v="0"/>
    <x v="0"/>
    <x v="0"/>
    <n v="1430981880"/>
    <n v="1426216033"/>
    <x v="1"/>
    <n v="508"/>
    <x v="0"/>
    <x v="30"/>
    <x v="273"/>
    <n v="593.94000000000005"/>
    <x v="2"/>
    <x v="30"/>
  </r>
  <r>
    <n v="2035"/>
    <s v="OpenBCI: Biosensing for Everybody"/>
    <x v="2033"/>
    <n v="80000"/>
    <n v="168829.14"/>
    <x v="0"/>
    <x v="0"/>
    <x v="0"/>
    <n v="1450486800"/>
    <n v="1446562807"/>
    <x v="1"/>
    <n v="644"/>
    <x v="0"/>
    <x v="30"/>
    <x v="185"/>
    <n v="262.16000000000003"/>
    <x v="2"/>
    <x v="30"/>
  </r>
  <r>
    <n v="2036"/>
    <s v="L.E.D Portable Charger"/>
    <x v="2034"/>
    <n v="30000"/>
    <n v="39500.5"/>
    <x v="0"/>
    <x v="0"/>
    <x v="0"/>
    <n v="1399668319"/>
    <n v="1397076319"/>
    <x v="1"/>
    <n v="848"/>
    <x v="0"/>
    <x v="30"/>
    <x v="88"/>
    <n v="46.58"/>
    <x v="2"/>
    <x v="30"/>
  </r>
  <r>
    <n v="2037"/>
    <s v="Pedal Power -- Human Scale Energy For Everyday Tasks"/>
    <x v="2035"/>
    <n v="10000"/>
    <n v="30047.64"/>
    <x v="0"/>
    <x v="0"/>
    <x v="0"/>
    <n v="1388383353"/>
    <n v="1383195753"/>
    <x v="1"/>
    <n v="429"/>
    <x v="0"/>
    <x v="30"/>
    <x v="126"/>
    <n v="70.040000000000006"/>
    <x v="2"/>
    <x v="30"/>
  </r>
  <r>
    <n v="2038"/>
    <s v="OWL Programmable Effects Pedal"/>
    <x v="2036"/>
    <n v="8000"/>
    <n v="33641"/>
    <x v="0"/>
    <x v="1"/>
    <x v="1"/>
    <n v="1372701600"/>
    <n v="1369895421"/>
    <x v="1"/>
    <n v="204"/>
    <x v="0"/>
    <x v="30"/>
    <x v="274"/>
    <n v="164.91"/>
    <x v="2"/>
    <x v="30"/>
  </r>
  <r>
    <n v="2039"/>
    <s v="ODIN2: Smart Projector for movies, video calls, and apps"/>
    <x v="2037"/>
    <n v="125000"/>
    <n v="170271"/>
    <x v="0"/>
    <x v="0"/>
    <x v="0"/>
    <n v="1480568340"/>
    <n v="1477996325"/>
    <x v="1"/>
    <n v="379"/>
    <x v="0"/>
    <x v="30"/>
    <x v="104"/>
    <n v="449.26"/>
    <x v="2"/>
    <x v="30"/>
  </r>
  <r>
    <n v="2040"/>
    <s v="Programmable Capacitor"/>
    <x v="2038"/>
    <n v="3000"/>
    <n v="7445.14"/>
    <x v="0"/>
    <x v="0"/>
    <x v="0"/>
    <n v="1384557303"/>
    <n v="1383257703"/>
    <x v="1"/>
    <n v="271"/>
    <x v="0"/>
    <x v="30"/>
    <x v="260"/>
    <n v="27.47"/>
    <x v="2"/>
    <x v="30"/>
  </r>
  <r>
    <n v="2041"/>
    <s v="The Aspect - Reinventing the Grow Light for Interior Design"/>
    <x v="2039"/>
    <n v="9500"/>
    <n v="17277"/>
    <x v="0"/>
    <x v="0"/>
    <x v="0"/>
    <n v="1478785027"/>
    <n v="1476189427"/>
    <x v="0"/>
    <n v="120"/>
    <x v="0"/>
    <x v="30"/>
    <x v="112"/>
    <n v="143.97999999999999"/>
    <x v="2"/>
    <x v="30"/>
  </r>
  <r>
    <n v="2042"/>
    <s v="SoundBrake- Headphone gadget alerts you to outside sounds"/>
    <x v="2040"/>
    <n v="10000"/>
    <n v="12353"/>
    <x v="0"/>
    <x v="0"/>
    <x v="0"/>
    <n v="1453481974"/>
    <n v="1448297974"/>
    <x v="0"/>
    <n v="140"/>
    <x v="0"/>
    <x v="30"/>
    <x v="39"/>
    <n v="88.24"/>
    <x v="2"/>
    <x v="30"/>
  </r>
  <r>
    <n v="2043"/>
    <s v="PS-1A Adjustable Miniature Switch Mode DC-DC Power Supply"/>
    <x v="2041"/>
    <n v="1385"/>
    <n v="7011"/>
    <x v="0"/>
    <x v="0"/>
    <x v="0"/>
    <n v="1481432340"/>
    <n v="1476764077"/>
    <x v="0"/>
    <n v="193"/>
    <x v="0"/>
    <x v="30"/>
    <x v="275"/>
    <n v="36.33"/>
    <x v="2"/>
    <x v="30"/>
  </r>
  <r>
    <n v="2044"/>
    <s v="PiSoC: Learn to Create"/>
    <x v="2042"/>
    <n v="15000"/>
    <n v="16232"/>
    <x v="0"/>
    <x v="0"/>
    <x v="0"/>
    <n v="1434212714"/>
    <n v="1431620714"/>
    <x v="0"/>
    <n v="180"/>
    <x v="0"/>
    <x v="30"/>
    <x v="29"/>
    <n v="90.18"/>
    <x v="2"/>
    <x v="30"/>
  </r>
  <r>
    <n v="2045"/>
    <s v="OPEN RAIL Open Source Linear Bearing System"/>
    <x v="2043"/>
    <n v="4900"/>
    <n v="40140.01"/>
    <x v="0"/>
    <x v="0"/>
    <x v="0"/>
    <n v="1341799647"/>
    <n v="1339207647"/>
    <x v="0"/>
    <n v="263"/>
    <x v="0"/>
    <x v="30"/>
    <x v="276"/>
    <n v="152.62"/>
    <x v="2"/>
    <x v="30"/>
  </r>
  <r>
    <n v="2046"/>
    <s v="CoAction Hero: 32-bit Open-Source ARM Cortex-M3 Board"/>
    <x v="2044"/>
    <n v="10000"/>
    <n v="12110"/>
    <x v="0"/>
    <x v="0"/>
    <x v="0"/>
    <n v="1369282044"/>
    <n v="1366690044"/>
    <x v="0"/>
    <n v="217"/>
    <x v="0"/>
    <x v="30"/>
    <x v="10"/>
    <n v="55.81"/>
    <x v="2"/>
    <x v="30"/>
  </r>
  <r>
    <n v="2047"/>
    <s v="KoalaSafe -  Healthier Internet. Happier Families."/>
    <x v="2045"/>
    <n v="98000"/>
    <n v="100939"/>
    <x v="0"/>
    <x v="2"/>
    <x v="2"/>
    <n v="1429228800"/>
    <n v="1426714870"/>
    <x v="0"/>
    <n v="443"/>
    <x v="0"/>
    <x v="30"/>
    <x v="33"/>
    <n v="227.85"/>
    <x v="2"/>
    <x v="30"/>
  </r>
  <r>
    <n v="2048"/>
    <s v="The Siva Cycle Atom - Powering your life one pedal at a time"/>
    <x v="2046"/>
    <n v="85000"/>
    <n v="126082.45"/>
    <x v="0"/>
    <x v="0"/>
    <x v="0"/>
    <n v="1369323491"/>
    <n v="1366731491"/>
    <x v="0"/>
    <n v="1373"/>
    <x v="0"/>
    <x v="30"/>
    <x v="34"/>
    <n v="91.83"/>
    <x v="2"/>
    <x v="30"/>
  </r>
  <r>
    <n v="2049"/>
    <s v="LOCK8 - the World's First Smart Bike Lock"/>
    <x v="2047"/>
    <n v="50000"/>
    <n v="60095.35"/>
    <x v="0"/>
    <x v="1"/>
    <x v="1"/>
    <n v="1386025140"/>
    <n v="1382963963"/>
    <x v="0"/>
    <n v="742"/>
    <x v="0"/>
    <x v="30"/>
    <x v="28"/>
    <n v="80.989999999999995"/>
    <x v="2"/>
    <x v="30"/>
  </r>
  <r>
    <n v="2050"/>
    <s v="Hubble Laser Cutter: Affordable, Versatile &amp; Open Source"/>
    <x v="2048"/>
    <n v="10000"/>
    <n v="47327"/>
    <x v="0"/>
    <x v="0"/>
    <x v="0"/>
    <n v="1433036578"/>
    <n v="1429580578"/>
    <x v="0"/>
    <n v="170"/>
    <x v="0"/>
    <x v="30"/>
    <x v="277"/>
    <n v="278.39"/>
    <x v="2"/>
    <x v="30"/>
  </r>
  <r>
    <n v="2051"/>
    <s v="YOYO WARRIOR - A premium yoyo for any budget"/>
    <x v="2049"/>
    <n v="8000"/>
    <n v="10429"/>
    <x v="0"/>
    <x v="0"/>
    <x v="0"/>
    <n v="1388017937"/>
    <n v="1385425937"/>
    <x v="0"/>
    <n v="242"/>
    <x v="0"/>
    <x v="30"/>
    <x v="22"/>
    <n v="43.1"/>
    <x v="2"/>
    <x v="30"/>
  </r>
  <r>
    <n v="2052"/>
    <s v="The World's Lightest &amp; Smartest E-Scooter  - ZAR"/>
    <x v="2050"/>
    <n v="50000"/>
    <n v="176524"/>
    <x v="0"/>
    <x v="0"/>
    <x v="0"/>
    <n v="1455933653"/>
    <n v="1452045653"/>
    <x v="0"/>
    <n v="541"/>
    <x v="0"/>
    <x v="30"/>
    <x v="278"/>
    <n v="326.29000000000002"/>
    <x v="2"/>
    <x v="30"/>
  </r>
  <r>
    <n v="2053"/>
    <s v="stockplop - the most advanced external hard drive enclosure"/>
    <x v="2051"/>
    <n v="5000"/>
    <n v="5051"/>
    <x v="0"/>
    <x v="0"/>
    <x v="0"/>
    <n v="1448466551"/>
    <n v="1445870951"/>
    <x v="0"/>
    <n v="121"/>
    <x v="0"/>
    <x v="30"/>
    <x v="7"/>
    <n v="41.74"/>
    <x v="2"/>
    <x v="30"/>
  </r>
  <r>
    <n v="2054"/>
    <s v="SITU Smart Food Nutrition Scale for iPad and Android tablets"/>
    <x v="2052"/>
    <n v="35000"/>
    <n v="39757"/>
    <x v="0"/>
    <x v="1"/>
    <x v="1"/>
    <n v="1399033810"/>
    <n v="1396441810"/>
    <x v="0"/>
    <n v="621"/>
    <x v="0"/>
    <x v="30"/>
    <x v="35"/>
    <n v="64.02"/>
    <x v="2"/>
    <x v="30"/>
  </r>
  <r>
    <n v="2055"/>
    <s v="The I2C and SPI Education System"/>
    <x v="2053"/>
    <n v="6000"/>
    <n v="10045"/>
    <x v="0"/>
    <x v="0"/>
    <x v="0"/>
    <n v="1417579200"/>
    <n v="1415031043"/>
    <x v="0"/>
    <n v="101"/>
    <x v="0"/>
    <x v="30"/>
    <x v="23"/>
    <n v="99.46"/>
    <x v="2"/>
    <x v="30"/>
  </r>
  <r>
    <n v="2056"/>
    <s v="TYLT Energi Backpack - charge your mobile devices on the go."/>
    <x v="2054"/>
    <n v="50000"/>
    <n v="76726"/>
    <x v="0"/>
    <x v="0"/>
    <x v="0"/>
    <n v="1366222542"/>
    <n v="1363630542"/>
    <x v="0"/>
    <n v="554"/>
    <x v="0"/>
    <x v="30"/>
    <x v="42"/>
    <n v="138.49"/>
    <x v="2"/>
    <x v="30"/>
  </r>
  <r>
    <n v="2057"/>
    <s v="CableKnife - The World's best cable insulation stripper"/>
    <x v="2055"/>
    <n v="15000"/>
    <n v="30334.83"/>
    <x v="0"/>
    <x v="1"/>
    <x v="1"/>
    <n v="1456487532"/>
    <n v="1453895532"/>
    <x v="0"/>
    <n v="666"/>
    <x v="0"/>
    <x v="30"/>
    <x v="180"/>
    <n v="45.55"/>
    <x v="2"/>
    <x v="30"/>
  </r>
  <r>
    <n v="2058"/>
    <s v="Raspberry Pi Debug Clip"/>
    <x v="2056"/>
    <n v="2560"/>
    <n v="4308"/>
    <x v="0"/>
    <x v="1"/>
    <x v="1"/>
    <n v="1425326400"/>
    <n v="1421916830"/>
    <x v="0"/>
    <n v="410"/>
    <x v="0"/>
    <x v="30"/>
    <x v="239"/>
    <n v="10.51"/>
    <x v="2"/>
    <x v="30"/>
  </r>
  <r>
    <n v="2059"/>
    <s v="riots - Affordable wireless IoT microcontrollers and sensors"/>
    <x v="2057"/>
    <n v="30000"/>
    <n v="43037"/>
    <x v="0"/>
    <x v="0"/>
    <x v="0"/>
    <n v="1454277540"/>
    <n v="1450880854"/>
    <x v="0"/>
    <n v="375"/>
    <x v="0"/>
    <x v="30"/>
    <x v="1"/>
    <n v="114.77"/>
    <x v="2"/>
    <x v="30"/>
  </r>
  <r>
    <n v="2060"/>
    <s v="SmartQuad 4-Port (9.6 Amps / 48W) Travel USB Charger"/>
    <x v="2058"/>
    <n v="25000"/>
    <n v="49100"/>
    <x v="0"/>
    <x v="0"/>
    <x v="0"/>
    <n v="1406129150"/>
    <n v="1400945150"/>
    <x v="0"/>
    <n v="1364"/>
    <x v="0"/>
    <x v="30"/>
    <x v="279"/>
    <n v="36"/>
    <x v="2"/>
    <x v="30"/>
  </r>
  <r>
    <n v="2061"/>
    <s v="Bibo Time! Maximize your Cocktail time in seconds!"/>
    <x v="2059"/>
    <n v="5000"/>
    <n v="5396"/>
    <x v="0"/>
    <x v="0"/>
    <x v="0"/>
    <n v="1483208454"/>
    <n v="1480616454"/>
    <x v="0"/>
    <n v="35"/>
    <x v="0"/>
    <x v="30"/>
    <x v="29"/>
    <n v="154.16999999999999"/>
    <x v="2"/>
    <x v="30"/>
  </r>
  <r>
    <n v="2062"/>
    <s v="Rho Board"/>
    <x v="2060"/>
    <n v="100000"/>
    <n v="114977"/>
    <x v="0"/>
    <x v="8"/>
    <x v="7"/>
    <n v="1458807098"/>
    <n v="1456218698"/>
    <x v="0"/>
    <n v="203"/>
    <x v="0"/>
    <x v="30"/>
    <x v="41"/>
    <n v="566.39"/>
    <x v="2"/>
    <x v="30"/>
  </r>
  <r>
    <n v="2063"/>
    <s v="Up to 4 axis Beaglebone black based CNC control"/>
    <x v="2061"/>
    <n v="4000"/>
    <n v="5922"/>
    <x v="0"/>
    <x v="12"/>
    <x v="3"/>
    <n v="1463333701"/>
    <n v="1460482501"/>
    <x v="0"/>
    <n v="49"/>
    <x v="0"/>
    <x v="30"/>
    <x v="34"/>
    <n v="120.86"/>
    <x v="2"/>
    <x v="30"/>
  </r>
  <r>
    <n v="2064"/>
    <s v="Lightpack â€” ambient backlight for your displays"/>
    <x v="2062"/>
    <n v="261962"/>
    <n v="500784.27"/>
    <x v="0"/>
    <x v="0"/>
    <x v="0"/>
    <n v="1370001600"/>
    <n v="1366879523"/>
    <x v="0"/>
    <n v="5812"/>
    <x v="0"/>
    <x v="30"/>
    <x v="87"/>
    <n v="86.16"/>
    <x v="2"/>
    <x v="30"/>
  </r>
  <r>
    <n v="2065"/>
    <s v="Snooperscopeâ„¢: Night Vision for Your Smartphone iPhone iPad"/>
    <x v="2063"/>
    <n v="40000"/>
    <n v="79686.05"/>
    <x v="0"/>
    <x v="1"/>
    <x v="1"/>
    <n v="1387958429"/>
    <n v="1385366429"/>
    <x v="0"/>
    <n v="1556"/>
    <x v="0"/>
    <x v="30"/>
    <x v="171"/>
    <n v="51.21"/>
    <x v="2"/>
    <x v="30"/>
  </r>
  <r>
    <n v="2066"/>
    <s v="Garage Beacon - Turn your phone into a garage door remote"/>
    <x v="2064"/>
    <n v="2000"/>
    <n v="4372"/>
    <x v="0"/>
    <x v="0"/>
    <x v="0"/>
    <n v="1408818683"/>
    <n v="1406226683"/>
    <x v="0"/>
    <n v="65"/>
    <x v="0"/>
    <x v="30"/>
    <x v="198"/>
    <n v="67.260000000000005"/>
    <x v="2"/>
    <x v="30"/>
  </r>
  <r>
    <n v="2067"/>
    <s v="Luminite (LED lighting)"/>
    <x v="2065"/>
    <n v="495"/>
    <n v="628"/>
    <x v="0"/>
    <x v="1"/>
    <x v="1"/>
    <n v="1432499376"/>
    <n v="1429648176"/>
    <x v="0"/>
    <n v="10"/>
    <x v="0"/>
    <x v="30"/>
    <x v="37"/>
    <n v="62.8"/>
    <x v="2"/>
    <x v="30"/>
  </r>
  <r>
    <n v="2068"/>
    <s v="Netro - Scientifically Water Your Garden"/>
    <x v="2066"/>
    <n v="25000"/>
    <n v="26305.97"/>
    <x v="0"/>
    <x v="0"/>
    <x v="0"/>
    <n v="1476994315"/>
    <n v="1474402315"/>
    <x v="0"/>
    <n v="76"/>
    <x v="0"/>
    <x v="30"/>
    <x v="2"/>
    <n v="346.13"/>
    <x v="2"/>
    <x v="30"/>
  </r>
  <r>
    <n v="2069"/>
    <s v="RaceCapture and Podium: Race it. Share it. Prove it."/>
    <x v="2067"/>
    <n v="50000"/>
    <n v="64203.33"/>
    <x v="0"/>
    <x v="0"/>
    <x v="0"/>
    <n v="1451776791"/>
    <n v="1449098391"/>
    <x v="0"/>
    <n v="263"/>
    <x v="0"/>
    <x v="30"/>
    <x v="30"/>
    <n v="244.12"/>
    <x v="2"/>
    <x v="30"/>
  </r>
  <r>
    <n v="2070"/>
    <s v="DAN Cases A4-SFX - The World's Smallest Gaming Tower Case"/>
    <x v="2068"/>
    <n v="125000"/>
    <n v="396659"/>
    <x v="0"/>
    <x v="12"/>
    <x v="3"/>
    <n v="1467128723"/>
    <n v="1464536723"/>
    <x v="0"/>
    <n v="1530"/>
    <x v="0"/>
    <x v="30"/>
    <x v="280"/>
    <n v="259.25"/>
    <x v="2"/>
    <x v="30"/>
  </r>
  <r>
    <n v="2071"/>
    <s v="easyFeed Automatic Pet Feeder w/ Webcam and Amazon Delivery"/>
    <x v="2069"/>
    <n v="20000"/>
    <n v="56146"/>
    <x v="0"/>
    <x v="0"/>
    <x v="0"/>
    <n v="1475390484"/>
    <n v="1471502484"/>
    <x v="0"/>
    <n v="278"/>
    <x v="0"/>
    <x v="30"/>
    <x v="269"/>
    <n v="201.96"/>
    <x v="2"/>
    <x v="30"/>
  </r>
  <r>
    <n v="2072"/>
    <s v="Hercules PalmTop-Palm Size Mobile PC of Invincible Resources"/>
    <x v="2070"/>
    <n v="71500"/>
    <n v="79173"/>
    <x v="0"/>
    <x v="0"/>
    <x v="0"/>
    <n v="1462629432"/>
    <n v="1460037432"/>
    <x v="0"/>
    <n v="350"/>
    <x v="0"/>
    <x v="30"/>
    <x v="38"/>
    <n v="226.21"/>
    <x v="2"/>
    <x v="30"/>
  </r>
  <r>
    <n v="2073"/>
    <s v="abode - The Future of Home Security."/>
    <x v="2071"/>
    <n v="100000"/>
    <n v="152604.29999999999"/>
    <x v="0"/>
    <x v="0"/>
    <x v="0"/>
    <n v="1431100918"/>
    <n v="1427212918"/>
    <x v="0"/>
    <n v="470"/>
    <x v="0"/>
    <x v="30"/>
    <x v="42"/>
    <n v="324.69"/>
    <x v="2"/>
    <x v="30"/>
  </r>
  <r>
    <n v="2074"/>
    <s v="Advanced Simulation Products - PC Gaming Controllers"/>
    <x v="2072"/>
    <n v="600"/>
    <n v="615"/>
    <x v="0"/>
    <x v="0"/>
    <x v="0"/>
    <n v="1462564182"/>
    <n v="1459972182"/>
    <x v="0"/>
    <n v="3"/>
    <x v="0"/>
    <x v="30"/>
    <x v="33"/>
    <n v="205"/>
    <x v="2"/>
    <x v="30"/>
  </r>
  <r>
    <n v="2075"/>
    <s v="The Practical Meter: Know your power!"/>
    <x v="2073"/>
    <n v="9999"/>
    <n v="167820.6"/>
    <x v="0"/>
    <x v="0"/>
    <x v="0"/>
    <n v="1374769288"/>
    <n v="1372177288"/>
    <x v="0"/>
    <n v="8200"/>
    <x v="0"/>
    <x v="30"/>
    <x v="281"/>
    <n v="20.47"/>
    <x v="2"/>
    <x v="30"/>
  </r>
  <r>
    <n v="2076"/>
    <s v="Earin - The Worlds Smallest Wireless Earbuds"/>
    <x v="2074"/>
    <n v="179000"/>
    <n v="972594.99"/>
    <x v="0"/>
    <x v="1"/>
    <x v="1"/>
    <n v="1406149689"/>
    <n v="1402693689"/>
    <x v="0"/>
    <n v="8359"/>
    <x v="0"/>
    <x v="30"/>
    <x v="282"/>
    <n v="116.35"/>
    <x v="2"/>
    <x v="30"/>
  </r>
  <r>
    <n v="2077"/>
    <s v="4SeTVâ„¢ - Watch 4 TV Channels on Any Screen At Once"/>
    <x v="2075"/>
    <n v="50000"/>
    <n v="57754"/>
    <x v="0"/>
    <x v="0"/>
    <x v="0"/>
    <n v="1433538000"/>
    <n v="1428541276"/>
    <x v="0"/>
    <n v="188"/>
    <x v="0"/>
    <x v="30"/>
    <x v="31"/>
    <n v="307.2"/>
    <x v="2"/>
    <x v="30"/>
  </r>
  <r>
    <n v="2078"/>
    <s v="Hoterway - Hot shower from the first second"/>
    <x v="2076"/>
    <n v="20000"/>
    <n v="26241"/>
    <x v="0"/>
    <x v="3"/>
    <x v="3"/>
    <n v="1482085857"/>
    <n v="1479493857"/>
    <x v="0"/>
    <n v="48"/>
    <x v="0"/>
    <x v="30"/>
    <x v="26"/>
    <n v="546.69000000000005"/>
    <x v="2"/>
    <x v="30"/>
  </r>
  <r>
    <n v="2079"/>
    <s v="Pi PoE Switch HAT - power over Ethernet for Raspberry Pi"/>
    <x v="2077"/>
    <n v="10000"/>
    <n v="28817"/>
    <x v="0"/>
    <x v="1"/>
    <x v="1"/>
    <n v="1435258800"/>
    <n v="1432659793"/>
    <x v="0"/>
    <n v="607"/>
    <x v="0"/>
    <x v="30"/>
    <x v="283"/>
    <n v="47.47"/>
    <x v="2"/>
    <x v="30"/>
  </r>
  <r>
    <n v="2080"/>
    <s v="Tinker Tie Beta - Programmable RGB LED Bow Tie!"/>
    <x v="2078"/>
    <n v="1000"/>
    <n v="5078"/>
    <x v="0"/>
    <x v="0"/>
    <x v="0"/>
    <n v="1447286300"/>
    <n v="1444690700"/>
    <x v="0"/>
    <n v="50"/>
    <x v="0"/>
    <x v="30"/>
    <x v="284"/>
    <n v="101.56"/>
    <x v="2"/>
    <x v="30"/>
  </r>
  <r>
    <n v="2081"/>
    <s v="Our Vintage Film: Summer Tour Kickstarter"/>
    <x v="2079"/>
    <n v="3500"/>
    <n v="4010"/>
    <x v="0"/>
    <x v="0"/>
    <x v="0"/>
    <n v="1337144340"/>
    <n v="1333597555"/>
    <x v="0"/>
    <n v="55"/>
    <x v="0"/>
    <x v="14"/>
    <x v="41"/>
    <n v="72.91"/>
    <x v="4"/>
    <x v="14"/>
  </r>
  <r>
    <n v="2082"/>
    <s v="Nights On First's First CD!"/>
    <x v="2080"/>
    <n v="1500"/>
    <n v="1661"/>
    <x v="0"/>
    <x v="0"/>
    <x v="0"/>
    <n v="1322106796"/>
    <n v="1316919196"/>
    <x v="0"/>
    <n v="38"/>
    <x v="0"/>
    <x v="14"/>
    <x v="38"/>
    <n v="43.71"/>
    <x v="4"/>
    <x v="14"/>
  </r>
  <r>
    <n v="2083"/>
    <s v="These Old Streets Album"/>
    <x v="2081"/>
    <n v="750"/>
    <n v="850"/>
    <x v="0"/>
    <x v="0"/>
    <x v="0"/>
    <n v="1338830395"/>
    <n v="1336238395"/>
    <x v="0"/>
    <n v="25"/>
    <x v="0"/>
    <x v="14"/>
    <x v="40"/>
    <n v="34"/>
    <x v="4"/>
    <x v="14"/>
  </r>
  <r>
    <n v="2084"/>
    <s v="Project: Ballerina Black UK Tour"/>
    <x v="2082"/>
    <n v="3000"/>
    <n v="3250"/>
    <x v="0"/>
    <x v="0"/>
    <x v="0"/>
    <n v="1399186740"/>
    <n v="1396468782"/>
    <x v="0"/>
    <n v="46"/>
    <x v="0"/>
    <x v="14"/>
    <x v="29"/>
    <n v="70.650000000000006"/>
    <x v="4"/>
    <x v="14"/>
  </r>
  <r>
    <n v="2085"/>
    <s v="Eikon // Dustin Hecocks Records His Debut Album"/>
    <x v="2083"/>
    <n v="6000"/>
    <n v="7412"/>
    <x v="0"/>
    <x v="0"/>
    <x v="0"/>
    <n v="1342382587"/>
    <n v="1339790587"/>
    <x v="0"/>
    <n v="83"/>
    <x v="0"/>
    <x v="14"/>
    <x v="39"/>
    <n v="89.3"/>
    <x v="4"/>
    <x v="14"/>
  </r>
  <r>
    <n v="2086"/>
    <s v="Adam Sullivan - Recording 4 New EPs for 2012!"/>
    <x v="2084"/>
    <n v="4000"/>
    <n v="4028"/>
    <x v="0"/>
    <x v="0"/>
    <x v="0"/>
    <n v="1323838740"/>
    <n v="1321200332"/>
    <x v="0"/>
    <n v="35"/>
    <x v="0"/>
    <x v="14"/>
    <x v="7"/>
    <n v="115.09"/>
    <x v="4"/>
    <x v="14"/>
  </r>
  <r>
    <n v="2087"/>
    <s v="Get Joy Shannon's Album &quot;Out of My Dreams and Into My Arms&quot;"/>
    <x v="2085"/>
    <n v="1500"/>
    <n v="1553"/>
    <x v="0"/>
    <x v="0"/>
    <x v="0"/>
    <n v="1315457658"/>
    <n v="1312865658"/>
    <x v="0"/>
    <n v="25"/>
    <x v="0"/>
    <x v="14"/>
    <x v="3"/>
    <n v="62.12"/>
    <x v="4"/>
    <x v="14"/>
  </r>
  <r>
    <n v="2088"/>
    <s v="Chris Dorman - Sita worldwide"/>
    <x v="2086"/>
    <n v="3000"/>
    <n v="3465.32"/>
    <x v="0"/>
    <x v="0"/>
    <x v="0"/>
    <n v="1284177540"/>
    <n v="1281028152"/>
    <x v="0"/>
    <n v="75"/>
    <x v="0"/>
    <x v="14"/>
    <x v="31"/>
    <n v="46.2"/>
    <x v="4"/>
    <x v="14"/>
  </r>
  <r>
    <n v="2089"/>
    <s v="Little Moses EP"/>
    <x v="2087"/>
    <n v="2500"/>
    <n v="3010.01"/>
    <x v="0"/>
    <x v="0"/>
    <x v="0"/>
    <n v="1375408194"/>
    <n v="1372384194"/>
    <x v="0"/>
    <n v="62"/>
    <x v="0"/>
    <x v="14"/>
    <x v="28"/>
    <n v="48.55"/>
    <x v="4"/>
    <x v="14"/>
  </r>
  <r>
    <n v="2090"/>
    <s v="Insect Surfers 2013 Release !"/>
    <x v="2088"/>
    <n v="8000"/>
    <n v="9203.23"/>
    <x v="0"/>
    <x v="0"/>
    <x v="0"/>
    <n v="1361696955"/>
    <n v="1359104955"/>
    <x v="0"/>
    <n v="160"/>
    <x v="0"/>
    <x v="14"/>
    <x v="41"/>
    <n v="57.52"/>
    <x v="4"/>
    <x v="14"/>
  </r>
  <r>
    <n v="2091"/>
    <s v="Tiffany Alvord's First Album of Original Songs"/>
    <x v="2089"/>
    <n v="18000"/>
    <n v="21684.2"/>
    <x v="0"/>
    <x v="0"/>
    <x v="0"/>
    <n v="1299009600"/>
    <n v="1294818278"/>
    <x v="0"/>
    <n v="246"/>
    <x v="0"/>
    <x v="14"/>
    <x v="28"/>
    <n v="88.15"/>
    <x v="4"/>
    <x v="14"/>
  </r>
  <r>
    <n v="2092"/>
    <s v="Amy Lingamfelter's making of &quot;Open Safe Love&quot;."/>
    <x v="2090"/>
    <n v="6000"/>
    <n v="6077"/>
    <x v="0"/>
    <x v="0"/>
    <x v="0"/>
    <n v="1318006732"/>
    <n v="1312822732"/>
    <x v="0"/>
    <n v="55"/>
    <x v="0"/>
    <x v="14"/>
    <x v="7"/>
    <n v="110.49"/>
    <x v="4"/>
    <x v="14"/>
  </r>
  <r>
    <n v="2093"/>
    <s v="Lift The Decade Debut Full-Length Record"/>
    <x v="2091"/>
    <n v="1500"/>
    <n v="1537"/>
    <x v="0"/>
    <x v="0"/>
    <x v="0"/>
    <n v="1356211832"/>
    <n v="1351024232"/>
    <x v="0"/>
    <n v="23"/>
    <x v="0"/>
    <x v="14"/>
    <x v="21"/>
    <n v="66.83"/>
    <x v="4"/>
    <x v="14"/>
  </r>
  <r>
    <n v="2094"/>
    <s v="Seashell Radio: Slick Machine album and US tour!"/>
    <x v="2092"/>
    <n v="3500"/>
    <n v="4219"/>
    <x v="0"/>
    <x v="0"/>
    <x v="0"/>
    <n v="1330916400"/>
    <n v="1327969730"/>
    <x v="0"/>
    <n v="72"/>
    <x v="0"/>
    <x v="14"/>
    <x v="10"/>
    <n v="58.6"/>
    <x v="4"/>
    <x v="14"/>
  </r>
  <r>
    <n v="2095"/>
    <s v="&quot; Prodigal Daughter&quot; Recording Project"/>
    <x v="2093"/>
    <n v="2500"/>
    <n v="2500"/>
    <x v="0"/>
    <x v="0"/>
    <x v="0"/>
    <n v="1317576973"/>
    <n v="1312392973"/>
    <x v="0"/>
    <n v="22"/>
    <x v="0"/>
    <x v="14"/>
    <x v="8"/>
    <n v="113.64"/>
    <x v="4"/>
    <x v="14"/>
  </r>
  <r>
    <n v="2096"/>
    <s v="GBS Detroit Presents Shone Nuisance"/>
    <x v="2094"/>
    <n v="600"/>
    <n v="610"/>
    <x v="0"/>
    <x v="0"/>
    <x v="0"/>
    <n v="1351223940"/>
    <n v="1349892735"/>
    <x v="0"/>
    <n v="14"/>
    <x v="0"/>
    <x v="14"/>
    <x v="21"/>
    <n v="43.57"/>
    <x v="4"/>
    <x v="14"/>
  </r>
  <r>
    <n v="2097"/>
    <s v="Caverns of Sonora"/>
    <x v="2095"/>
    <n v="3000"/>
    <n v="3000"/>
    <x v="0"/>
    <x v="0"/>
    <x v="0"/>
    <n v="1322751735"/>
    <n v="1317564135"/>
    <x v="0"/>
    <n v="38"/>
    <x v="0"/>
    <x v="14"/>
    <x v="8"/>
    <n v="78.95"/>
    <x v="4"/>
    <x v="14"/>
  </r>
  <r>
    <n v="2098"/>
    <s v="The Christopher Battles EP"/>
    <x v="2096"/>
    <n v="6000"/>
    <n v="6020"/>
    <x v="0"/>
    <x v="0"/>
    <x v="0"/>
    <n v="1331174635"/>
    <n v="1328582635"/>
    <x v="0"/>
    <n v="32"/>
    <x v="0"/>
    <x v="14"/>
    <x v="8"/>
    <n v="188.13"/>
    <x v="4"/>
    <x v="14"/>
  </r>
  <r>
    <n v="2099"/>
    <s v="Roosevelt Died."/>
    <x v="2097"/>
    <n v="3000"/>
    <n v="3971"/>
    <x v="0"/>
    <x v="0"/>
    <x v="0"/>
    <n v="1435808400"/>
    <n v="1434650084"/>
    <x v="0"/>
    <n v="63"/>
    <x v="0"/>
    <x v="14"/>
    <x v="88"/>
    <n v="63.03"/>
    <x v="4"/>
    <x v="14"/>
  </r>
  <r>
    <n v="2100"/>
    <s v="GBS Detroit Presents The Skylit Letter"/>
    <x v="2098"/>
    <n v="600"/>
    <n v="820"/>
    <x v="0"/>
    <x v="0"/>
    <x v="0"/>
    <n v="1341028740"/>
    <n v="1339704141"/>
    <x v="0"/>
    <n v="27"/>
    <x v="0"/>
    <x v="14"/>
    <x v="0"/>
    <n v="30.37"/>
    <x v="4"/>
    <x v="14"/>
  </r>
  <r>
    <n v="2101"/>
    <s v="The World War I's &quot;The Bite And The Boogie&quot;"/>
    <x v="2099"/>
    <n v="2000"/>
    <n v="2265"/>
    <x v="0"/>
    <x v="0"/>
    <x v="0"/>
    <n v="1329104114"/>
    <n v="1323920114"/>
    <x v="0"/>
    <n v="44"/>
    <x v="0"/>
    <x v="14"/>
    <x v="40"/>
    <n v="51.48"/>
    <x v="4"/>
    <x v="14"/>
  </r>
  <r>
    <n v="2102"/>
    <s v="The Guru releases &quot;Native Sun&quot;"/>
    <x v="2100"/>
    <n v="1000"/>
    <n v="1360"/>
    <x v="0"/>
    <x v="0"/>
    <x v="0"/>
    <n v="1304628648"/>
    <n v="1302036648"/>
    <x v="0"/>
    <n v="38"/>
    <x v="0"/>
    <x v="14"/>
    <x v="104"/>
    <n v="35.79"/>
    <x v="4"/>
    <x v="14"/>
  </r>
  <r>
    <n v="2103"/>
    <s v="Matthew Moon's New Album"/>
    <x v="2101"/>
    <n v="7777"/>
    <n v="11364"/>
    <x v="0"/>
    <x v="0"/>
    <x v="0"/>
    <n v="1352488027"/>
    <n v="1349892427"/>
    <x v="0"/>
    <n v="115"/>
    <x v="0"/>
    <x v="14"/>
    <x v="91"/>
    <n v="98.82"/>
    <x v="4"/>
    <x v="14"/>
  </r>
  <r>
    <n v="2104"/>
    <s v="In the Raw: the ink &amp; the Echo's debut album"/>
    <x v="2102"/>
    <n v="800"/>
    <n v="1036"/>
    <x v="0"/>
    <x v="0"/>
    <x v="0"/>
    <n v="1369958400"/>
    <n v="1367286434"/>
    <x v="0"/>
    <n v="37"/>
    <x v="0"/>
    <x v="14"/>
    <x v="22"/>
    <n v="28"/>
    <x v="4"/>
    <x v="14"/>
  </r>
  <r>
    <n v="2105"/>
    <s v="Layla The Wolf Debut E.P. &quot;Sugar&quot;"/>
    <x v="2103"/>
    <n v="2000"/>
    <n v="5080"/>
    <x v="0"/>
    <x v="0"/>
    <x v="0"/>
    <n v="1416542400"/>
    <n v="1415472953"/>
    <x v="0"/>
    <n v="99"/>
    <x v="0"/>
    <x v="14"/>
    <x v="172"/>
    <n v="51.31"/>
    <x v="4"/>
    <x v="14"/>
  </r>
  <r>
    <n v="2106"/>
    <s v="Aaron Long-New Full Length Album &quot;Sounds of Awakening&quot;"/>
    <x v="2104"/>
    <n v="2200"/>
    <n v="2355"/>
    <x v="0"/>
    <x v="0"/>
    <x v="0"/>
    <n v="1359176974"/>
    <n v="1356584974"/>
    <x v="0"/>
    <n v="44"/>
    <x v="0"/>
    <x v="14"/>
    <x v="13"/>
    <n v="53.52"/>
    <x v="4"/>
    <x v="14"/>
  </r>
  <r>
    <n v="2107"/>
    <s v="ACKER Studio Album and Vinyl Pressing"/>
    <x v="2105"/>
    <n v="2000"/>
    <n v="2154.66"/>
    <x v="0"/>
    <x v="0"/>
    <x v="0"/>
    <n v="1415815393"/>
    <n v="1413997393"/>
    <x v="0"/>
    <n v="58"/>
    <x v="0"/>
    <x v="14"/>
    <x v="29"/>
    <n v="37.15"/>
    <x v="4"/>
    <x v="14"/>
  </r>
  <r>
    <n v="2108"/>
    <s v="THE SADDEST LANDSCAPE: Deluxe Vinyl Reissues"/>
    <x v="2106"/>
    <n v="16000"/>
    <n v="17170"/>
    <x v="0"/>
    <x v="0"/>
    <x v="0"/>
    <n v="1347249300"/>
    <n v="1344917580"/>
    <x v="0"/>
    <n v="191"/>
    <x v="0"/>
    <x v="14"/>
    <x v="13"/>
    <n v="89.9"/>
    <x v="4"/>
    <x v="14"/>
  </r>
  <r>
    <n v="2109"/>
    <s v="Skyline Sounds - First Studio Album (and Merch!)"/>
    <x v="2107"/>
    <n v="4000"/>
    <n v="4261"/>
    <x v="0"/>
    <x v="0"/>
    <x v="0"/>
    <n v="1436115617"/>
    <n v="1433523617"/>
    <x v="0"/>
    <n v="40"/>
    <x v="0"/>
    <x v="14"/>
    <x v="13"/>
    <n v="106.53"/>
    <x v="4"/>
    <x v="14"/>
  </r>
  <r>
    <n v="2110"/>
    <s v="&quot;Vision&quot; - New Album - Brent Brown"/>
    <x v="2108"/>
    <n v="2000"/>
    <n v="2007"/>
    <x v="0"/>
    <x v="0"/>
    <x v="0"/>
    <n v="1401253140"/>
    <n v="1398873969"/>
    <x v="0"/>
    <n v="38"/>
    <x v="0"/>
    <x v="14"/>
    <x v="8"/>
    <n v="52.82"/>
    <x v="4"/>
    <x v="14"/>
  </r>
  <r>
    <n v="2111"/>
    <s v="Join us in releasing &quot;Evening Lights&quot; FREE online!"/>
    <x v="2109"/>
    <n v="2000"/>
    <n v="2130"/>
    <x v="0"/>
    <x v="0"/>
    <x v="0"/>
    <n v="1313370000"/>
    <n v="1307594625"/>
    <x v="0"/>
    <n v="39"/>
    <x v="0"/>
    <x v="14"/>
    <x v="13"/>
    <n v="54.62"/>
    <x v="4"/>
    <x v="14"/>
  </r>
  <r>
    <n v="2112"/>
    <s v="BBB Kickstarter Two"/>
    <x v="2110"/>
    <n v="300"/>
    <n v="300"/>
    <x v="0"/>
    <x v="0"/>
    <x v="0"/>
    <n v="1366064193"/>
    <n v="1364854593"/>
    <x v="0"/>
    <n v="11"/>
    <x v="0"/>
    <x v="14"/>
    <x v="8"/>
    <n v="27.27"/>
    <x v="4"/>
    <x v="14"/>
  </r>
  <r>
    <n v="2113"/>
    <s v="Summer Underground // Honeycomb LP"/>
    <x v="2111"/>
    <n v="7000"/>
    <n v="7340"/>
    <x v="0"/>
    <x v="0"/>
    <x v="0"/>
    <n v="1411505176"/>
    <n v="1408481176"/>
    <x v="0"/>
    <n v="107"/>
    <x v="0"/>
    <x v="14"/>
    <x v="2"/>
    <n v="68.599999999999994"/>
    <x v="4"/>
    <x v="14"/>
  </r>
  <r>
    <n v="2114"/>
    <s v="THE RATIONALES present: The Distance in Between"/>
    <x v="2112"/>
    <n v="5000"/>
    <n v="5235"/>
    <x v="0"/>
    <x v="0"/>
    <x v="0"/>
    <n v="1291870740"/>
    <n v="1286480070"/>
    <x v="0"/>
    <n v="147"/>
    <x v="0"/>
    <x v="14"/>
    <x v="2"/>
    <n v="35.61"/>
    <x v="4"/>
    <x v="14"/>
  </r>
  <r>
    <n v="2115"/>
    <s v="The Violet Tone and the City of Angels!"/>
    <x v="2113"/>
    <n v="1500"/>
    <n v="3385"/>
    <x v="0"/>
    <x v="0"/>
    <x v="0"/>
    <n v="1298167001"/>
    <n v="1295575001"/>
    <x v="0"/>
    <n v="36"/>
    <x v="0"/>
    <x v="14"/>
    <x v="235"/>
    <n v="94.03"/>
    <x v="4"/>
    <x v="14"/>
  </r>
  <r>
    <n v="2116"/>
    <s v="Launch Bitch's new project BEACH: violin indie-electro rock"/>
    <x v="2114"/>
    <n v="48000"/>
    <n v="48434"/>
    <x v="0"/>
    <x v="0"/>
    <x v="0"/>
    <n v="1349203203"/>
    <n v="1345056003"/>
    <x v="0"/>
    <n v="92"/>
    <x v="0"/>
    <x v="14"/>
    <x v="7"/>
    <n v="526.46"/>
    <x v="4"/>
    <x v="14"/>
  </r>
  <r>
    <n v="2117"/>
    <s v="You Said It Would Go Down Like This"/>
    <x v="2115"/>
    <n v="1200"/>
    <n v="1773"/>
    <x v="0"/>
    <x v="0"/>
    <x v="0"/>
    <n v="1445921940"/>
    <n v="1444699549"/>
    <x v="0"/>
    <n v="35"/>
    <x v="0"/>
    <x v="14"/>
    <x v="34"/>
    <n v="50.66"/>
    <x v="4"/>
    <x v="14"/>
  </r>
  <r>
    <n v="2118"/>
    <s v="PORCHES. vs. THE U.S.A."/>
    <x v="2116"/>
    <n v="1000"/>
    <n v="1346.11"/>
    <x v="0"/>
    <x v="0"/>
    <x v="0"/>
    <n v="1311538136"/>
    <n v="1308946136"/>
    <x v="0"/>
    <n v="17"/>
    <x v="0"/>
    <x v="14"/>
    <x v="165"/>
    <n v="79.180000000000007"/>
    <x v="4"/>
    <x v="14"/>
  </r>
  <r>
    <n v="2119"/>
    <s v="Big Long Now's Debut Album"/>
    <x v="2117"/>
    <n v="2000"/>
    <n v="2015"/>
    <x v="0"/>
    <x v="0"/>
    <x v="0"/>
    <n v="1345086445"/>
    <n v="1342494445"/>
    <x v="0"/>
    <n v="22"/>
    <x v="0"/>
    <x v="14"/>
    <x v="7"/>
    <n v="91.59"/>
    <x v="4"/>
    <x v="14"/>
  </r>
  <r>
    <n v="2120"/>
    <s v="Hearty Har Full Length Album"/>
    <x v="2118"/>
    <n v="8000"/>
    <n v="8070.43"/>
    <x v="0"/>
    <x v="0"/>
    <x v="0"/>
    <n v="1388617736"/>
    <n v="1384384136"/>
    <x v="0"/>
    <n v="69"/>
    <x v="0"/>
    <x v="14"/>
    <x v="7"/>
    <n v="116.96"/>
    <x v="4"/>
    <x v="14"/>
  </r>
  <r>
    <n v="2121"/>
    <s v="Legend of Decay"/>
    <x v="2119"/>
    <n v="50000"/>
    <n v="284"/>
    <x v="2"/>
    <x v="16"/>
    <x v="11"/>
    <n v="1484156948"/>
    <n v="1481564948"/>
    <x v="0"/>
    <n v="10"/>
    <x v="1"/>
    <x v="17"/>
    <x v="60"/>
    <n v="28.4"/>
    <x v="6"/>
    <x v="17"/>
  </r>
  <r>
    <n v="2122"/>
    <s v="CapitÃ¡n Kalani y el sindicato robÃ³tico"/>
    <x v="2120"/>
    <n v="80000"/>
    <n v="310"/>
    <x v="2"/>
    <x v="14"/>
    <x v="10"/>
    <n v="1483773169"/>
    <n v="1481181169"/>
    <x v="0"/>
    <n v="3"/>
    <x v="1"/>
    <x v="17"/>
    <x v="50"/>
    <n v="103.33"/>
    <x v="6"/>
    <x v="17"/>
  </r>
  <r>
    <n v="2123"/>
    <s v="3D Art for &quot;Extreme Hugtime Simulation Challenge&quot;"/>
    <x v="2121"/>
    <n v="500"/>
    <n v="50"/>
    <x v="2"/>
    <x v="0"/>
    <x v="0"/>
    <n v="1268636340"/>
    <n v="1263982307"/>
    <x v="0"/>
    <n v="5"/>
    <x v="1"/>
    <x v="17"/>
    <x v="54"/>
    <n v="10"/>
    <x v="6"/>
    <x v="17"/>
  </r>
  <r>
    <n v="2124"/>
    <s v="AZAMAR"/>
    <x v="2122"/>
    <n v="1100"/>
    <n v="115"/>
    <x v="2"/>
    <x v="0"/>
    <x v="0"/>
    <n v="1291093200"/>
    <n v="1286930435"/>
    <x v="0"/>
    <n v="5"/>
    <x v="1"/>
    <x v="17"/>
    <x v="54"/>
    <n v="23"/>
    <x v="6"/>
    <x v="17"/>
  </r>
  <r>
    <n v="2125"/>
    <s v="Becoming - A Metaphysical Game About Mental Illness"/>
    <x v="2123"/>
    <n v="60000"/>
    <n v="852"/>
    <x v="2"/>
    <x v="0"/>
    <x v="0"/>
    <n v="1438734833"/>
    <n v="1436142833"/>
    <x v="0"/>
    <n v="27"/>
    <x v="1"/>
    <x v="17"/>
    <x v="60"/>
    <n v="31.56"/>
    <x v="6"/>
    <x v="17"/>
  </r>
  <r>
    <n v="2126"/>
    <s v="DodgeBall Blitz"/>
    <x v="2124"/>
    <n v="20000"/>
    <n v="10"/>
    <x v="2"/>
    <x v="0"/>
    <x v="0"/>
    <n v="1418080887"/>
    <n v="1415488887"/>
    <x v="0"/>
    <n v="2"/>
    <x v="1"/>
    <x v="17"/>
    <x v="50"/>
    <n v="5"/>
    <x v="6"/>
    <x v="17"/>
  </r>
  <r>
    <n v="2127"/>
    <s v="Three Monkeys - Part 1: Into the Abyss"/>
    <x v="2125"/>
    <n v="28000"/>
    <n v="8076"/>
    <x v="2"/>
    <x v="1"/>
    <x v="1"/>
    <n v="1426158463"/>
    <n v="1423570063"/>
    <x v="0"/>
    <n v="236"/>
    <x v="1"/>
    <x v="17"/>
    <x v="129"/>
    <n v="34.22"/>
    <x v="6"/>
    <x v="17"/>
  </r>
  <r>
    <n v="2128"/>
    <s v="Makayla's Quest"/>
    <x v="2126"/>
    <n v="15000"/>
    <n v="25"/>
    <x v="2"/>
    <x v="5"/>
    <x v="5"/>
    <n v="1411324369"/>
    <n v="1406140369"/>
    <x v="0"/>
    <n v="1"/>
    <x v="1"/>
    <x v="17"/>
    <x v="50"/>
    <n v="25"/>
    <x v="6"/>
    <x v="17"/>
  </r>
  <r>
    <n v="2129"/>
    <s v="Pretty Kitty Fuzzy"/>
    <x v="2127"/>
    <n v="2000"/>
    <n v="236"/>
    <x v="2"/>
    <x v="0"/>
    <x v="0"/>
    <n v="1457570100"/>
    <n v="1454978100"/>
    <x v="0"/>
    <n v="12"/>
    <x v="1"/>
    <x v="17"/>
    <x v="81"/>
    <n v="19.670000000000002"/>
    <x v="6"/>
    <x v="17"/>
  </r>
  <r>
    <n v="2130"/>
    <s v="Wondrous Adventures: A Kid's Game"/>
    <x v="2128"/>
    <n v="42000"/>
    <n v="85"/>
    <x v="2"/>
    <x v="0"/>
    <x v="0"/>
    <n v="1408154663"/>
    <n v="1405130663"/>
    <x v="0"/>
    <n v="4"/>
    <x v="1"/>
    <x v="17"/>
    <x v="50"/>
    <n v="21.25"/>
    <x v="6"/>
    <x v="17"/>
  </r>
  <r>
    <n v="2131"/>
    <s v="Scout's Honor"/>
    <x v="2129"/>
    <n v="500"/>
    <n v="25"/>
    <x v="2"/>
    <x v="0"/>
    <x v="0"/>
    <n v="1436677091"/>
    <n v="1434085091"/>
    <x v="0"/>
    <n v="3"/>
    <x v="1"/>
    <x v="17"/>
    <x v="62"/>
    <n v="8.33"/>
    <x v="6"/>
    <x v="17"/>
  </r>
  <r>
    <n v="2132"/>
    <s v="Universe Rush"/>
    <x v="2130"/>
    <n v="100000"/>
    <n v="2112.9899999999998"/>
    <x v="2"/>
    <x v="0"/>
    <x v="0"/>
    <n v="1391427692"/>
    <n v="1388835692"/>
    <x v="0"/>
    <n v="99"/>
    <x v="1"/>
    <x v="17"/>
    <x v="53"/>
    <n v="21.34"/>
    <x v="6"/>
    <x v="17"/>
  </r>
  <r>
    <n v="2133"/>
    <s v="Waddle Slide - An App for iPhone and Android"/>
    <x v="2131"/>
    <n v="1000"/>
    <n v="16"/>
    <x v="2"/>
    <x v="0"/>
    <x v="0"/>
    <n v="1303628340"/>
    <n v="1300328399"/>
    <x v="0"/>
    <n v="3"/>
    <x v="1"/>
    <x v="17"/>
    <x v="53"/>
    <n v="5.33"/>
    <x v="6"/>
    <x v="17"/>
  </r>
  <r>
    <n v="2134"/>
    <s v="Prehistoric Landing"/>
    <x v="2132"/>
    <n v="6000"/>
    <n v="104"/>
    <x v="2"/>
    <x v="0"/>
    <x v="0"/>
    <n v="1367097391"/>
    <n v="1364505391"/>
    <x v="0"/>
    <n v="3"/>
    <x v="1"/>
    <x v="17"/>
    <x v="53"/>
    <n v="34.67"/>
    <x v="6"/>
    <x v="17"/>
  </r>
  <r>
    <n v="2135"/>
    <s v="Tesla's Electric Mist"/>
    <x v="2133"/>
    <n v="5000"/>
    <n v="478"/>
    <x v="2"/>
    <x v="0"/>
    <x v="0"/>
    <n v="1349392033"/>
    <n v="1346800033"/>
    <x v="0"/>
    <n v="22"/>
    <x v="1"/>
    <x v="17"/>
    <x v="54"/>
    <n v="21.73"/>
    <x v="6"/>
    <x v="17"/>
  </r>
  <r>
    <n v="2136"/>
    <s v="Dark Paradise"/>
    <x v="2134"/>
    <n v="80000"/>
    <n v="47.69"/>
    <x v="2"/>
    <x v="0"/>
    <x v="0"/>
    <n v="1382184786"/>
    <n v="1379592786"/>
    <x v="0"/>
    <n v="4"/>
    <x v="1"/>
    <x v="17"/>
    <x v="50"/>
    <n v="11.92"/>
    <x v="6"/>
    <x v="17"/>
  </r>
  <r>
    <n v="2137"/>
    <s v="Late To The Party : A Cold War Espionage RPG in the Baltics"/>
    <x v="2135"/>
    <n v="50000"/>
    <n v="14203"/>
    <x v="2"/>
    <x v="5"/>
    <x v="5"/>
    <n v="1417804229"/>
    <n v="1415212229"/>
    <x v="0"/>
    <n v="534"/>
    <x v="1"/>
    <x v="17"/>
    <x v="58"/>
    <n v="26.6"/>
    <x v="6"/>
    <x v="17"/>
  </r>
  <r>
    <n v="2138"/>
    <s v="Tales Of Tameria - Dawning Light"/>
    <x v="2136"/>
    <n v="1000"/>
    <n v="128"/>
    <x v="2"/>
    <x v="1"/>
    <x v="1"/>
    <n v="1383959939"/>
    <n v="1381364339"/>
    <x v="0"/>
    <n v="12"/>
    <x v="1"/>
    <x v="17"/>
    <x v="55"/>
    <n v="10.67"/>
    <x v="6"/>
    <x v="17"/>
  </r>
  <r>
    <n v="2139"/>
    <s v="Manorkept"/>
    <x v="2137"/>
    <n v="30000"/>
    <n v="1626"/>
    <x v="2"/>
    <x v="0"/>
    <x v="0"/>
    <n v="1478196008"/>
    <n v="1475604008"/>
    <x v="0"/>
    <n v="56"/>
    <x v="1"/>
    <x v="17"/>
    <x v="62"/>
    <n v="29.04"/>
    <x v="6"/>
    <x v="17"/>
  </r>
  <r>
    <n v="2140"/>
    <s v="Huevos Rancheros Video Game &quot;The Sabroso Showdown &quot;"/>
    <x v="2138"/>
    <n v="500000"/>
    <n v="560"/>
    <x v="2"/>
    <x v="0"/>
    <x v="0"/>
    <n v="1357934424"/>
    <n v="1355342424"/>
    <x v="0"/>
    <n v="11"/>
    <x v="1"/>
    <x v="17"/>
    <x v="50"/>
    <n v="50.91"/>
    <x v="6"/>
    <x v="17"/>
  </r>
  <r>
    <n v="2141"/>
    <s v="King of Consoles"/>
    <x v="2139"/>
    <n v="15000"/>
    <n v="0"/>
    <x v="2"/>
    <x v="0"/>
    <x v="0"/>
    <n v="1415947159"/>
    <n v="1413351559"/>
    <x v="0"/>
    <n v="0"/>
    <x v="1"/>
    <x v="17"/>
    <x v="50"/>
    <n v="0"/>
    <x v="6"/>
    <x v="17"/>
  </r>
  <r>
    <n v="2142"/>
    <s v="MEDiAN - The Colony (sci-fi exploration adventure game)"/>
    <x v="2140"/>
    <n v="10500"/>
    <n v="601"/>
    <x v="2"/>
    <x v="12"/>
    <x v="3"/>
    <n v="1451494210"/>
    <n v="1449075010"/>
    <x v="0"/>
    <n v="12"/>
    <x v="1"/>
    <x v="17"/>
    <x v="52"/>
    <n v="50.08"/>
    <x v="6"/>
    <x v="17"/>
  </r>
  <r>
    <n v="2143"/>
    <s v="Head Cap - a 3rd party Iphone, Ipad, and touch app for the Battletech board game"/>
    <x v="2141"/>
    <n v="2000"/>
    <n v="225"/>
    <x v="2"/>
    <x v="0"/>
    <x v="0"/>
    <n v="1279738800"/>
    <n v="1275599812"/>
    <x v="0"/>
    <n v="5"/>
    <x v="1"/>
    <x v="17"/>
    <x v="57"/>
    <n v="45"/>
    <x v="6"/>
    <x v="17"/>
  </r>
  <r>
    <n v="2144"/>
    <s v="Project Starborn"/>
    <x v="2142"/>
    <n v="35500"/>
    <n v="607"/>
    <x v="2"/>
    <x v="0"/>
    <x v="0"/>
    <n v="1379164040"/>
    <n v="1376399240"/>
    <x v="0"/>
    <n v="24"/>
    <x v="1"/>
    <x v="17"/>
    <x v="53"/>
    <n v="25.29"/>
    <x v="6"/>
    <x v="17"/>
  </r>
  <r>
    <n v="2145"/>
    <s v="Theocalypse - Mythology and Modern day collide in this RPG"/>
    <x v="2143"/>
    <n v="15000"/>
    <n v="4565"/>
    <x v="2"/>
    <x v="0"/>
    <x v="0"/>
    <n v="1385534514"/>
    <n v="1382938914"/>
    <x v="0"/>
    <n v="89"/>
    <x v="1"/>
    <x v="17"/>
    <x v="75"/>
    <n v="51.29"/>
    <x v="6"/>
    <x v="17"/>
  </r>
  <r>
    <n v="2146"/>
    <s v="Nanaue eSports"/>
    <x v="2144"/>
    <n v="5000"/>
    <n v="1"/>
    <x v="2"/>
    <x v="0"/>
    <x v="0"/>
    <n v="1455207510"/>
    <n v="1453997910"/>
    <x v="0"/>
    <n v="1"/>
    <x v="1"/>
    <x v="17"/>
    <x v="50"/>
    <n v="1"/>
    <x v="6"/>
    <x v="17"/>
  </r>
  <r>
    <n v="2147"/>
    <s v="Johnny Rocketfingers 3"/>
    <x v="2145"/>
    <n v="390000"/>
    <n v="2716"/>
    <x v="2"/>
    <x v="0"/>
    <x v="0"/>
    <n v="1416125148"/>
    <n v="1413356748"/>
    <x v="0"/>
    <n v="55"/>
    <x v="1"/>
    <x v="17"/>
    <x v="60"/>
    <n v="49.38"/>
    <x v="6"/>
    <x v="17"/>
  </r>
  <r>
    <n v="2148"/>
    <s v="ZomBlock's"/>
    <x v="2146"/>
    <n v="100"/>
    <n v="2"/>
    <x v="2"/>
    <x v="1"/>
    <x v="1"/>
    <n v="1427992582"/>
    <n v="1425404182"/>
    <x v="0"/>
    <n v="2"/>
    <x v="1"/>
    <x v="17"/>
    <x v="53"/>
    <n v="1"/>
    <x v="6"/>
    <x v="17"/>
  </r>
  <r>
    <n v="2149"/>
    <s v="Project Gert on Xbox Live "/>
    <x v="2147"/>
    <n v="2000"/>
    <n v="0"/>
    <x v="2"/>
    <x v="0"/>
    <x v="0"/>
    <n v="1280534400"/>
    <n v="1277512556"/>
    <x v="0"/>
    <n v="0"/>
    <x v="1"/>
    <x v="17"/>
    <x v="50"/>
    <n v="0"/>
    <x v="6"/>
    <x v="17"/>
  </r>
  <r>
    <n v="2150"/>
    <s v="The Unknown Door"/>
    <x v="2148"/>
    <n v="50000"/>
    <n v="405"/>
    <x v="2"/>
    <x v="10"/>
    <x v="8"/>
    <n v="1468392599"/>
    <n v="1465800599"/>
    <x v="0"/>
    <n v="4"/>
    <x v="1"/>
    <x v="17"/>
    <x v="60"/>
    <n v="101.25"/>
    <x v="6"/>
    <x v="17"/>
  </r>
  <r>
    <n v="2151"/>
    <s v="Handee Job for PS4 Gets on Shark Tank"/>
    <x v="2149"/>
    <n v="45000"/>
    <n v="118"/>
    <x v="2"/>
    <x v="0"/>
    <x v="0"/>
    <n v="1467231614"/>
    <n v="1464639614"/>
    <x v="0"/>
    <n v="6"/>
    <x v="1"/>
    <x v="17"/>
    <x v="50"/>
    <n v="19.670000000000002"/>
    <x v="6"/>
    <x v="17"/>
  </r>
  <r>
    <n v="2152"/>
    <s v="Space Shooter RPG+"/>
    <x v="2150"/>
    <n v="30000"/>
    <n v="50"/>
    <x v="2"/>
    <x v="0"/>
    <x v="0"/>
    <n v="1394909909"/>
    <n v="1392321509"/>
    <x v="0"/>
    <n v="4"/>
    <x v="1"/>
    <x v="17"/>
    <x v="50"/>
    <n v="12.5"/>
    <x v="6"/>
    <x v="17"/>
  </r>
  <r>
    <n v="2153"/>
    <s v="It's The GOD Complex"/>
    <x v="2151"/>
    <n v="372625"/>
    <n v="34"/>
    <x v="2"/>
    <x v="0"/>
    <x v="0"/>
    <n v="1420876740"/>
    <n v="1417470718"/>
    <x v="0"/>
    <n v="4"/>
    <x v="1"/>
    <x v="17"/>
    <x v="50"/>
    <n v="8.5"/>
    <x v="6"/>
    <x v="17"/>
  </r>
  <r>
    <n v="2154"/>
    <s v="Demigods - Rise of the Children - Part 1 (Design)"/>
    <x v="2152"/>
    <n v="250"/>
    <n v="2"/>
    <x v="2"/>
    <x v="0"/>
    <x v="0"/>
    <n v="1390921827"/>
    <n v="1389193827"/>
    <x v="0"/>
    <n v="2"/>
    <x v="1"/>
    <x v="17"/>
    <x v="60"/>
    <n v="1"/>
    <x v="6"/>
    <x v="17"/>
  </r>
  <r>
    <n v="2155"/>
    <s v="VoxelMaze"/>
    <x v="2153"/>
    <n v="5000"/>
    <n v="115"/>
    <x v="2"/>
    <x v="1"/>
    <x v="1"/>
    <n v="1459443385"/>
    <n v="1456854985"/>
    <x v="0"/>
    <n v="5"/>
    <x v="1"/>
    <x v="17"/>
    <x v="53"/>
    <n v="23"/>
    <x v="6"/>
    <x v="17"/>
  </r>
  <r>
    <n v="2156"/>
    <s v="Beyond Black Space"/>
    <x v="2154"/>
    <n v="56000"/>
    <n v="1493"/>
    <x v="2"/>
    <x v="0"/>
    <x v="0"/>
    <n v="1379363406"/>
    <n v="1375475406"/>
    <x v="0"/>
    <n v="83"/>
    <x v="1"/>
    <x v="17"/>
    <x v="56"/>
    <n v="17.989999999999998"/>
    <x v="6"/>
    <x v="17"/>
  </r>
  <r>
    <n v="2157"/>
    <s v="Nin"/>
    <x v="2155"/>
    <n v="75000"/>
    <n v="21144"/>
    <x v="2"/>
    <x v="0"/>
    <x v="0"/>
    <n v="1482479940"/>
    <n v="1479684783"/>
    <x v="0"/>
    <n v="57"/>
    <x v="1"/>
    <x v="17"/>
    <x v="58"/>
    <n v="370.95"/>
    <x v="6"/>
    <x v="17"/>
  </r>
  <r>
    <n v="2158"/>
    <s v="PerfectGolf"/>
    <x v="2156"/>
    <n v="300000"/>
    <n v="19770.11"/>
    <x v="2"/>
    <x v="0"/>
    <x v="0"/>
    <n v="1360009774"/>
    <n v="1356121774"/>
    <x v="0"/>
    <n v="311"/>
    <x v="1"/>
    <x v="17"/>
    <x v="113"/>
    <n v="63.57"/>
    <x v="6"/>
    <x v="17"/>
  </r>
  <r>
    <n v="2159"/>
    <s v="DeadRealm RPG Series for Android and iOS"/>
    <x v="2157"/>
    <n v="3600"/>
    <n v="26"/>
    <x v="2"/>
    <x v="0"/>
    <x v="0"/>
    <n v="1310837574"/>
    <n v="1308245574"/>
    <x v="0"/>
    <n v="2"/>
    <x v="1"/>
    <x v="17"/>
    <x v="60"/>
    <n v="13"/>
    <x v="6"/>
    <x v="17"/>
  </r>
  <r>
    <n v="2160"/>
    <s v="Army vs Aliens - Currently in Alpha"/>
    <x v="2158"/>
    <n v="10000"/>
    <n v="85"/>
    <x v="2"/>
    <x v="0"/>
    <x v="0"/>
    <n v="1337447105"/>
    <n v="1334855105"/>
    <x v="0"/>
    <n v="16"/>
    <x v="1"/>
    <x v="17"/>
    <x v="60"/>
    <n v="5.31"/>
    <x v="6"/>
    <x v="17"/>
  </r>
  <r>
    <n v="2161"/>
    <s v="CallMeGhost DEBUT ALBUM preorder!"/>
    <x v="2159"/>
    <n v="400"/>
    <n v="463"/>
    <x v="0"/>
    <x v="0"/>
    <x v="0"/>
    <n v="1443040059"/>
    <n v="1440448059"/>
    <x v="0"/>
    <n v="13"/>
    <x v="0"/>
    <x v="11"/>
    <x v="31"/>
    <n v="35.619999999999997"/>
    <x v="4"/>
    <x v="11"/>
  </r>
  <r>
    <n v="2162"/>
    <s v="&quot;Then &amp; Now&quot;"/>
    <x v="2160"/>
    <n v="4500"/>
    <n v="5052"/>
    <x v="0"/>
    <x v="0"/>
    <x v="0"/>
    <n v="1406226191"/>
    <n v="1403547791"/>
    <x v="0"/>
    <n v="58"/>
    <x v="0"/>
    <x v="11"/>
    <x v="20"/>
    <n v="87.1"/>
    <x v="4"/>
    <x v="11"/>
  </r>
  <r>
    <n v="2163"/>
    <s v="Help MONGREL record our new cd !"/>
    <x v="2161"/>
    <n v="2500"/>
    <n v="3305"/>
    <x v="0"/>
    <x v="0"/>
    <x v="0"/>
    <n v="1433735400"/>
    <n v="1429306520"/>
    <x v="0"/>
    <n v="44"/>
    <x v="0"/>
    <x v="11"/>
    <x v="88"/>
    <n v="75.11"/>
    <x v="4"/>
    <x v="11"/>
  </r>
  <r>
    <n v="2164"/>
    <s v="Rosaline debut record"/>
    <x v="2162"/>
    <n v="5500"/>
    <n v="5645"/>
    <x v="0"/>
    <x v="0"/>
    <x v="0"/>
    <n v="1466827140"/>
    <n v="1464196414"/>
    <x v="0"/>
    <n v="83"/>
    <x v="0"/>
    <x v="11"/>
    <x v="33"/>
    <n v="68.010000000000005"/>
    <x v="4"/>
    <x v="11"/>
  </r>
  <r>
    <n v="2165"/>
    <s v="Le Temps Nous Est ComtÃ©"/>
    <x v="2163"/>
    <n v="2500"/>
    <n v="3466"/>
    <x v="0"/>
    <x v="6"/>
    <x v="3"/>
    <n v="1460127635"/>
    <n v="1457539235"/>
    <x v="0"/>
    <n v="117"/>
    <x v="0"/>
    <x v="11"/>
    <x v="86"/>
    <n v="29.62"/>
    <x v="4"/>
    <x v="11"/>
  </r>
  <r>
    <n v="2166"/>
    <s v="Johnny Rock &amp; Friends: For The Record"/>
    <x v="2164"/>
    <n v="2000"/>
    <n v="2932"/>
    <x v="0"/>
    <x v="0"/>
    <x v="0"/>
    <n v="1417813618"/>
    <n v="1413922018"/>
    <x v="0"/>
    <n v="32"/>
    <x v="0"/>
    <x v="11"/>
    <x v="92"/>
    <n v="91.63"/>
    <x v="4"/>
    <x v="11"/>
  </r>
  <r>
    <n v="2167"/>
    <s v="Planes and Planets needs to get their EP finished!!"/>
    <x v="2165"/>
    <n v="150"/>
    <n v="180"/>
    <x v="0"/>
    <x v="0"/>
    <x v="0"/>
    <n v="1347672937"/>
    <n v="1346463337"/>
    <x v="0"/>
    <n v="8"/>
    <x v="0"/>
    <x v="11"/>
    <x v="28"/>
    <n v="22.5"/>
    <x v="4"/>
    <x v="11"/>
  </r>
  <r>
    <n v="2168"/>
    <s v="PIZAZZ: Pigeons Playing Ping Pong's New Album"/>
    <x v="2166"/>
    <n v="18000"/>
    <n v="21884.69"/>
    <x v="0"/>
    <x v="0"/>
    <x v="0"/>
    <n v="1486702800"/>
    <n v="1484058261"/>
    <x v="0"/>
    <n v="340"/>
    <x v="0"/>
    <x v="11"/>
    <x v="108"/>
    <n v="64.37"/>
    <x v="4"/>
    <x v="11"/>
  </r>
  <r>
    <n v="2169"/>
    <s v="Pedals and Effects Arena Corner"/>
    <x v="2167"/>
    <n v="153"/>
    <n v="153"/>
    <x v="0"/>
    <x v="0"/>
    <x v="0"/>
    <n v="1488473351"/>
    <n v="1488214151"/>
    <x v="0"/>
    <n v="7"/>
    <x v="0"/>
    <x v="11"/>
    <x v="8"/>
    <n v="21.86"/>
    <x v="4"/>
    <x v="11"/>
  </r>
  <r>
    <n v="2170"/>
    <s v="STETSON'S NEW EP"/>
    <x v="2168"/>
    <n v="350"/>
    <n v="633"/>
    <x v="0"/>
    <x v="0"/>
    <x v="0"/>
    <n v="1440266422"/>
    <n v="1436810422"/>
    <x v="0"/>
    <n v="19"/>
    <x v="0"/>
    <x v="11"/>
    <x v="141"/>
    <n v="33.32"/>
    <x v="4"/>
    <x v="11"/>
  </r>
  <r>
    <n v="2171"/>
    <s v="Brainspoonâ€™s New Record"/>
    <x v="2169"/>
    <n v="4000"/>
    <n v="4243"/>
    <x v="0"/>
    <x v="0"/>
    <x v="0"/>
    <n v="1434949200"/>
    <n v="1431903495"/>
    <x v="0"/>
    <n v="47"/>
    <x v="0"/>
    <x v="11"/>
    <x v="6"/>
    <n v="90.28"/>
    <x v="4"/>
    <x v="11"/>
  </r>
  <r>
    <n v="2172"/>
    <s v="Hollow point 9, Sins Of Yesterday CD"/>
    <x v="2170"/>
    <n v="1000"/>
    <n v="1000"/>
    <x v="0"/>
    <x v="0"/>
    <x v="0"/>
    <n v="1429365320"/>
    <n v="1426773320"/>
    <x v="0"/>
    <n v="13"/>
    <x v="0"/>
    <x v="11"/>
    <x v="8"/>
    <n v="76.92"/>
    <x v="4"/>
    <x v="11"/>
  </r>
  <r>
    <n v="2173"/>
    <s v="Brother K's first full length album, One Eyed King"/>
    <x v="2171"/>
    <n v="4200"/>
    <n v="5331"/>
    <x v="0"/>
    <x v="0"/>
    <x v="0"/>
    <n v="1378785540"/>
    <n v="1376066243"/>
    <x v="0"/>
    <n v="90"/>
    <x v="0"/>
    <x v="11"/>
    <x v="37"/>
    <n v="59.23"/>
    <x v="4"/>
    <x v="11"/>
  </r>
  <r>
    <n v="2174"/>
    <s v="Chivo Funge and the Extensions"/>
    <x v="2172"/>
    <n v="4000"/>
    <n v="4119"/>
    <x v="0"/>
    <x v="1"/>
    <x v="1"/>
    <n v="1462453307"/>
    <n v="1459861307"/>
    <x v="0"/>
    <n v="63"/>
    <x v="0"/>
    <x v="11"/>
    <x v="33"/>
    <n v="65.38"/>
    <x v="4"/>
    <x v="11"/>
  </r>
  <r>
    <n v="2175"/>
    <s v="Repulsur's First Record"/>
    <x v="2173"/>
    <n v="700"/>
    <n v="1750"/>
    <x v="0"/>
    <x v="0"/>
    <x v="0"/>
    <n v="1469059986"/>
    <n v="1468455186"/>
    <x v="0"/>
    <n v="26"/>
    <x v="0"/>
    <x v="11"/>
    <x v="211"/>
    <n v="67.31"/>
    <x v="4"/>
    <x v="11"/>
  </r>
  <r>
    <n v="2176"/>
    <s v="Mike Farley Band - New Album!"/>
    <x v="2174"/>
    <n v="5000"/>
    <n v="6301"/>
    <x v="0"/>
    <x v="0"/>
    <x v="0"/>
    <n v="1430579509"/>
    <n v="1427987509"/>
    <x v="0"/>
    <n v="71"/>
    <x v="0"/>
    <x v="11"/>
    <x v="9"/>
    <n v="88.75"/>
    <x v="4"/>
    <x v="11"/>
  </r>
  <r>
    <n v="2177"/>
    <s v="Nobody Rides For Free ~ Stone Horse"/>
    <x v="2175"/>
    <n v="2500"/>
    <n v="2503"/>
    <x v="0"/>
    <x v="0"/>
    <x v="0"/>
    <n v="1465192867"/>
    <n v="1463032867"/>
    <x v="0"/>
    <n v="38"/>
    <x v="0"/>
    <x v="11"/>
    <x v="8"/>
    <n v="65.87"/>
    <x v="4"/>
    <x v="11"/>
  </r>
  <r>
    <n v="2178"/>
    <s v="The Letter Black - New Record"/>
    <x v="2176"/>
    <n v="25000"/>
    <n v="34660"/>
    <x v="0"/>
    <x v="0"/>
    <x v="0"/>
    <n v="1484752597"/>
    <n v="1482160597"/>
    <x v="0"/>
    <n v="859"/>
    <x v="0"/>
    <x v="11"/>
    <x v="86"/>
    <n v="40.35"/>
    <x v="4"/>
    <x v="11"/>
  </r>
  <r>
    <n v="2179"/>
    <s v="Woodhouse EP"/>
    <x v="2177"/>
    <n v="1000"/>
    <n v="1614"/>
    <x v="0"/>
    <x v="0"/>
    <x v="0"/>
    <n v="1428725192"/>
    <n v="1426133192"/>
    <x v="0"/>
    <n v="21"/>
    <x v="0"/>
    <x v="11"/>
    <x v="164"/>
    <n v="76.86"/>
    <x v="4"/>
    <x v="11"/>
  </r>
  <r>
    <n v="2180"/>
    <s v="FOUR STAR MARY &quot;PIECES&quot;"/>
    <x v="2178"/>
    <n v="5000"/>
    <n v="5359.21"/>
    <x v="0"/>
    <x v="0"/>
    <x v="0"/>
    <n v="1447434268"/>
    <n v="1443801868"/>
    <x v="0"/>
    <n v="78"/>
    <x v="0"/>
    <x v="11"/>
    <x v="13"/>
    <n v="68.709999999999994"/>
    <x v="4"/>
    <x v="11"/>
  </r>
  <r>
    <n v="2181"/>
    <s v="Broken Contract Rulebook Relaunch"/>
    <x v="2179"/>
    <n v="2000"/>
    <n v="3062"/>
    <x v="0"/>
    <x v="0"/>
    <x v="0"/>
    <n v="1487635653"/>
    <n v="1486426053"/>
    <x v="0"/>
    <n v="53"/>
    <x v="0"/>
    <x v="32"/>
    <x v="42"/>
    <n v="57.77"/>
    <x v="6"/>
    <x v="32"/>
  </r>
  <r>
    <n v="2182"/>
    <s v="Broken World - A Post-Apocalypse Tabletop RPG"/>
    <x v="2180"/>
    <n v="3000"/>
    <n v="15725"/>
    <x v="0"/>
    <x v="5"/>
    <x v="5"/>
    <n v="1412285825"/>
    <n v="1409261825"/>
    <x v="0"/>
    <n v="356"/>
    <x v="0"/>
    <x v="32"/>
    <x v="285"/>
    <n v="44.17"/>
    <x v="6"/>
    <x v="32"/>
  </r>
  <r>
    <n v="2183"/>
    <s v="D12 Trap Dice + Trapped The Dice Game"/>
    <x v="2181"/>
    <n v="1800"/>
    <n v="8807"/>
    <x v="0"/>
    <x v="0"/>
    <x v="0"/>
    <n v="1486616400"/>
    <n v="1484037977"/>
    <x v="0"/>
    <n v="279"/>
    <x v="0"/>
    <x v="32"/>
    <x v="286"/>
    <n v="31.57"/>
    <x v="6"/>
    <x v="32"/>
  </r>
  <r>
    <n v="2184"/>
    <s v="Liguria"/>
    <x v="2182"/>
    <n v="10000"/>
    <n v="28474"/>
    <x v="0"/>
    <x v="0"/>
    <x v="0"/>
    <n v="1453737600"/>
    <n v="1452530041"/>
    <x v="1"/>
    <n v="266"/>
    <x v="0"/>
    <x v="32"/>
    <x v="245"/>
    <n v="107.05"/>
    <x v="6"/>
    <x v="32"/>
  </r>
  <r>
    <n v="2185"/>
    <s v="Empire of the Dead: REQUIEM"/>
    <x v="2183"/>
    <n v="5000"/>
    <n v="92848.5"/>
    <x v="0"/>
    <x v="1"/>
    <x v="1"/>
    <n v="1364286239"/>
    <n v="1360830239"/>
    <x v="0"/>
    <n v="623"/>
    <x v="0"/>
    <x v="32"/>
    <x v="287"/>
    <n v="149.03"/>
    <x v="6"/>
    <x v="32"/>
  </r>
  <r>
    <n v="2186"/>
    <s v="Latitude 90Â° : The Origin"/>
    <x v="2184"/>
    <n v="20000"/>
    <n v="21935"/>
    <x v="0"/>
    <x v="0"/>
    <x v="0"/>
    <n v="1473213600"/>
    <n v="1470062743"/>
    <x v="0"/>
    <n v="392"/>
    <x v="0"/>
    <x v="32"/>
    <x v="5"/>
    <n v="55.96"/>
    <x v="6"/>
    <x v="32"/>
  </r>
  <r>
    <n v="2187"/>
    <s v="Tesla vs. Edison"/>
    <x v="2185"/>
    <n v="20000"/>
    <n v="202928.5"/>
    <x v="0"/>
    <x v="0"/>
    <x v="0"/>
    <n v="1428033540"/>
    <n v="1425531666"/>
    <x v="1"/>
    <n v="3562"/>
    <x v="0"/>
    <x v="32"/>
    <x v="288"/>
    <n v="56.97"/>
    <x v="6"/>
    <x v="32"/>
  </r>
  <r>
    <n v="2188"/>
    <s v="PHOENIX DICE: A New Approach to an Outdated Gaming Tool"/>
    <x v="2186"/>
    <n v="5494"/>
    <n v="22645"/>
    <x v="0"/>
    <x v="2"/>
    <x v="2"/>
    <n v="1477414800"/>
    <n v="1474380241"/>
    <x v="0"/>
    <n v="514"/>
    <x v="0"/>
    <x v="32"/>
    <x v="289"/>
    <n v="44.06"/>
    <x v="6"/>
    <x v="32"/>
  </r>
  <r>
    <n v="2189"/>
    <s v="Odyssey: ARGONAUTS"/>
    <x v="2187"/>
    <n v="1200"/>
    <n v="6039"/>
    <x v="0"/>
    <x v="1"/>
    <x v="1"/>
    <n v="1461276000"/>
    <n v="1460055300"/>
    <x v="0"/>
    <n v="88"/>
    <x v="0"/>
    <x v="32"/>
    <x v="290"/>
    <n v="68.63"/>
    <x v="6"/>
    <x v="32"/>
  </r>
  <r>
    <n v="2190"/>
    <s v="Overlords of Infamy - A Board Game of Silly Super-Villainy!"/>
    <x v="2188"/>
    <n v="19000"/>
    <n v="35076"/>
    <x v="0"/>
    <x v="0"/>
    <x v="0"/>
    <n v="1458716340"/>
    <n v="1455721204"/>
    <x v="0"/>
    <n v="537"/>
    <x v="0"/>
    <x v="32"/>
    <x v="85"/>
    <n v="65.319999999999993"/>
    <x v="6"/>
    <x v="32"/>
  </r>
  <r>
    <n v="2191"/>
    <s v="SpecForce Rangers: Outlanders Phase 4"/>
    <x v="2189"/>
    <n v="750"/>
    <n v="898"/>
    <x v="0"/>
    <x v="1"/>
    <x v="1"/>
    <n v="1487102427"/>
    <n v="1486065627"/>
    <x v="0"/>
    <n v="25"/>
    <x v="0"/>
    <x v="32"/>
    <x v="28"/>
    <n v="35.92"/>
    <x v="6"/>
    <x v="32"/>
  </r>
  <r>
    <n v="2192"/>
    <s v="Legends Untold: As deep as an RPG, as fast as a card game!"/>
    <x v="2190"/>
    <n v="12000"/>
    <n v="129748.82"/>
    <x v="0"/>
    <x v="1"/>
    <x v="1"/>
    <n v="1481842800"/>
    <n v="1479414344"/>
    <x v="0"/>
    <n v="3238"/>
    <x v="0"/>
    <x v="32"/>
    <x v="291"/>
    <n v="40.07"/>
    <x v="6"/>
    <x v="32"/>
  </r>
  <r>
    <n v="2193"/>
    <s v="Astonishing Swordsmen &amp; Sorcerers of Hyperborea 2E"/>
    <x v="2191"/>
    <n v="15000"/>
    <n v="67856"/>
    <x v="0"/>
    <x v="0"/>
    <x v="0"/>
    <n v="1479704340"/>
    <n v="1477043072"/>
    <x v="0"/>
    <n v="897"/>
    <x v="0"/>
    <x v="32"/>
    <x v="292"/>
    <n v="75.650000000000006"/>
    <x v="6"/>
    <x v="32"/>
  </r>
  <r>
    <n v="2194"/>
    <s v="Monster Lab"/>
    <x v="2192"/>
    <n v="10000"/>
    <n v="53737"/>
    <x v="0"/>
    <x v="0"/>
    <x v="0"/>
    <n v="1459012290"/>
    <n v="1456423890"/>
    <x v="0"/>
    <n v="878"/>
    <x v="0"/>
    <x v="32"/>
    <x v="293"/>
    <n v="61.2"/>
    <x v="6"/>
    <x v="32"/>
  </r>
  <r>
    <n v="2195"/>
    <s v="Purgatoria: City of Angels"/>
    <x v="2193"/>
    <n v="4600"/>
    <n v="5535"/>
    <x v="0"/>
    <x v="0"/>
    <x v="0"/>
    <n v="1439317900"/>
    <n v="1436725900"/>
    <x v="0"/>
    <n v="115"/>
    <x v="0"/>
    <x v="32"/>
    <x v="28"/>
    <n v="48.13"/>
    <x v="6"/>
    <x v="32"/>
  </r>
  <r>
    <n v="2196"/>
    <s v="LACORSA Grand Prix Game (relaunch)"/>
    <x v="2194"/>
    <n v="14000"/>
    <n v="15937"/>
    <x v="0"/>
    <x v="0"/>
    <x v="0"/>
    <n v="1480662000"/>
    <n v="1478000502"/>
    <x v="0"/>
    <n v="234"/>
    <x v="0"/>
    <x v="32"/>
    <x v="35"/>
    <n v="68.11"/>
    <x v="6"/>
    <x v="32"/>
  </r>
  <r>
    <n v="2197"/>
    <s v="Trickerion - Legends of Illusion"/>
    <x v="2195"/>
    <n v="30000"/>
    <n v="285309.33"/>
    <x v="0"/>
    <x v="0"/>
    <x v="0"/>
    <n v="1425132059"/>
    <n v="1422540059"/>
    <x v="0"/>
    <n v="4330"/>
    <x v="0"/>
    <x v="32"/>
    <x v="294"/>
    <n v="65.89"/>
    <x v="6"/>
    <x v="32"/>
  </r>
  <r>
    <n v="2198"/>
    <s v="Rivals: Masters of the Deep"/>
    <x v="2196"/>
    <n v="40000"/>
    <n v="53157"/>
    <x v="0"/>
    <x v="0"/>
    <x v="0"/>
    <n v="1447507200"/>
    <n v="1444911600"/>
    <x v="0"/>
    <n v="651"/>
    <x v="0"/>
    <x v="32"/>
    <x v="18"/>
    <n v="81.650000000000006"/>
    <x v="6"/>
    <x v="32"/>
  </r>
  <r>
    <n v="2199"/>
    <s v="Decadolo. Flip it!"/>
    <x v="2197"/>
    <n v="9000"/>
    <n v="13228"/>
    <x v="0"/>
    <x v="17"/>
    <x v="3"/>
    <n v="1444903198"/>
    <n v="1442311198"/>
    <x v="1"/>
    <n v="251"/>
    <x v="0"/>
    <x v="32"/>
    <x v="92"/>
    <n v="52.7"/>
    <x v="6"/>
    <x v="32"/>
  </r>
  <r>
    <n v="2200"/>
    <s v="Concept Cards for Fantasy RPGs -Monsters, Treasures and more"/>
    <x v="2198"/>
    <n v="2000"/>
    <n v="10843"/>
    <x v="0"/>
    <x v="1"/>
    <x v="1"/>
    <n v="1436151600"/>
    <n v="1433775668"/>
    <x v="0"/>
    <n v="263"/>
    <x v="0"/>
    <x v="32"/>
    <x v="295"/>
    <n v="41.23"/>
    <x v="6"/>
    <x v="32"/>
  </r>
  <r>
    <n v="2201"/>
    <s v="Superpowerless - Princess - Music Video"/>
    <x v="2199"/>
    <n v="110"/>
    <n v="420.99"/>
    <x v="0"/>
    <x v="1"/>
    <x v="1"/>
    <n v="1358367565"/>
    <n v="1357157965"/>
    <x v="0"/>
    <n v="28"/>
    <x v="0"/>
    <x v="15"/>
    <x v="296"/>
    <n v="15.04"/>
    <x v="4"/>
    <x v="15"/>
  </r>
  <r>
    <n v="2202"/>
    <s v="zircon - &quot;Identity Sequence&quot;: A cyberpunk-inspired journey"/>
    <x v="2200"/>
    <n v="4000"/>
    <n v="28167.25"/>
    <x v="0"/>
    <x v="0"/>
    <x v="0"/>
    <n v="1351801368"/>
    <n v="1349209368"/>
    <x v="0"/>
    <n v="721"/>
    <x v="0"/>
    <x v="15"/>
    <x v="297"/>
    <n v="39.07"/>
    <x v="4"/>
    <x v="15"/>
  </r>
  <r>
    <n v="2203"/>
    <s v="Andy's iLL - The Invisible City"/>
    <x v="2201"/>
    <n v="2000"/>
    <n v="2191"/>
    <x v="0"/>
    <x v="5"/>
    <x v="5"/>
    <n v="1443127082"/>
    <n v="1440535082"/>
    <x v="0"/>
    <n v="50"/>
    <x v="0"/>
    <x v="15"/>
    <x v="5"/>
    <n v="43.82"/>
    <x v="4"/>
    <x v="15"/>
  </r>
  <r>
    <n v="2204"/>
    <s v="Press Mirror Kisses' New Album &quot;Heartbeats&quot; on Vinyl"/>
    <x v="2202"/>
    <n v="1500"/>
    <n v="1993"/>
    <x v="0"/>
    <x v="0"/>
    <x v="0"/>
    <n v="1362814119"/>
    <n v="1360222119"/>
    <x v="0"/>
    <n v="73"/>
    <x v="0"/>
    <x v="15"/>
    <x v="18"/>
    <n v="27.3"/>
    <x v="4"/>
    <x v="15"/>
  </r>
  <r>
    <n v="2205"/>
    <s v="Lestat - Midnight Toll Video"/>
    <x v="2203"/>
    <n v="750"/>
    <n v="1140"/>
    <x v="0"/>
    <x v="0"/>
    <x v="0"/>
    <n v="1338579789"/>
    <n v="1335987789"/>
    <x v="0"/>
    <n v="27"/>
    <x v="0"/>
    <x v="15"/>
    <x v="143"/>
    <n v="42.22"/>
    <x v="4"/>
    <x v="15"/>
  </r>
  <r>
    <n v="2206"/>
    <s v="Arbor Oasis's First Album!"/>
    <x v="2204"/>
    <n v="1100"/>
    <n v="1130"/>
    <x v="0"/>
    <x v="0"/>
    <x v="0"/>
    <n v="1334556624"/>
    <n v="1333001424"/>
    <x v="0"/>
    <n v="34"/>
    <x v="0"/>
    <x v="15"/>
    <x v="33"/>
    <n v="33.24"/>
    <x v="4"/>
    <x v="15"/>
  </r>
  <r>
    <n v="2207"/>
    <s v="Piece of Happy"/>
    <x v="2205"/>
    <n v="2000"/>
    <n v="2000"/>
    <x v="0"/>
    <x v="0"/>
    <x v="0"/>
    <n v="1384580373"/>
    <n v="1381984773"/>
    <x v="0"/>
    <n v="7"/>
    <x v="0"/>
    <x v="15"/>
    <x v="8"/>
    <n v="285.70999999999998"/>
    <x v="4"/>
    <x v="15"/>
  </r>
  <r>
    <n v="2208"/>
    <s v="HELP FUND SELF IMPLIED RESTRICTIONS DEBUT RELEASE"/>
    <x v="2206"/>
    <n v="1000"/>
    <n v="1016"/>
    <x v="0"/>
    <x v="0"/>
    <x v="0"/>
    <n v="1333771200"/>
    <n v="1328649026"/>
    <x v="0"/>
    <n v="24"/>
    <x v="0"/>
    <x v="15"/>
    <x v="21"/>
    <n v="42.33"/>
    <x v="4"/>
    <x v="15"/>
  </r>
  <r>
    <n v="2209"/>
    <s v="NYPC's North American (+ Colombia!) Tour May 2014 - Part 2"/>
    <x v="2207"/>
    <n v="500"/>
    <n v="754"/>
    <x v="0"/>
    <x v="1"/>
    <x v="1"/>
    <n v="1397516400"/>
    <n v="1396524644"/>
    <x v="0"/>
    <n v="15"/>
    <x v="0"/>
    <x v="15"/>
    <x v="298"/>
    <n v="50.27"/>
    <x v="4"/>
    <x v="15"/>
  </r>
  <r>
    <n v="2210"/>
    <s v="The Seshen's Debut Album Release"/>
    <x v="2208"/>
    <n v="4000"/>
    <n v="4457"/>
    <x v="0"/>
    <x v="0"/>
    <x v="0"/>
    <n v="1334424960"/>
    <n v="1329442510"/>
    <x v="0"/>
    <n v="72"/>
    <x v="0"/>
    <x v="15"/>
    <x v="38"/>
    <n v="61.9"/>
    <x v="4"/>
    <x v="15"/>
  </r>
  <r>
    <n v="2211"/>
    <s v="Kickstart the Future (of Telefuture)"/>
    <x v="2209"/>
    <n v="2500"/>
    <n v="4890"/>
    <x v="0"/>
    <x v="0"/>
    <x v="0"/>
    <n v="1397113140"/>
    <n v="1395168625"/>
    <x v="0"/>
    <n v="120"/>
    <x v="0"/>
    <x v="15"/>
    <x v="279"/>
    <n v="40.75"/>
    <x v="4"/>
    <x v="15"/>
  </r>
  <r>
    <n v="2212"/>
    <s v="Dragon's Eye Recordings: Label Relaunch"/>
    <x v="2210"/>
    <n v="6000"/>
    <n v="6863"/>
    <x v="0"/>
    <x v="0"/>
    <x v="0"/>
    <n v="1383526800"/>
    <n v="1380650177"/>
    <x v="0"/>
    <n v="123"/>
    <x v="0"/>
    <x v="15"/>
    <x v="35"/>
    <n v="55.8"/>
    <x v="4"/>
    <x v="15"/>
  </r>
  <r>
    <n v="2213"/>
    <s v="WINTER WALK WITH ME ~ Hasenfang Album"/>
    <x v="2211"/>
    <n v="5"/>
    <n v="10"/>
    <x v="0"/>
    <x v="0"/>
    <x v="0"/>
    <n v="1431719379"/>
    <n v="1429127379"/>
    <x v="0"/>
    <n v="1"/>
    <x v="0"/>
    <x v="15"/>
    <x v="177"/>
    <n v="10"/>
    <x v="4"/>
    <x v="15"/>
  </r>
  <r>
    <n v="2214"/>
    <s v="Spiff is ready to join the digital age!"/>
    <x v="2212"/>
    <n v="600"/>
    <n v="1755.01"/>
    <x v="0"/>
    <x v="0"/>
    <x v="0"/>
    <n v="1391713248"/>
    <n v="1389121248"/>
    <x v="0"/>
    <n v="24"/>
    <x v="0"/>
    <x v="15"/>
    <x v="101"/>
    <n v="73.13"/>
    <x v="4"/>
    <x v="15"/>
  </r>
  <r>
    <n v="2215"/>
    <s v="&quot;Something to See, Not to Say&quot; - Anemometer's First EP Album"/>
    <x v="2213"/>
    <n v="550"/>
    <n v="860"/>
    <x v="0"/>
    <x v="0"/>
    <x v="0"/>
    <n v="1331621940"/>
    <n v="1329671572"/>
    <x v="0"/>
    <n v="33"/>
    <x v="0"/>
    <x v="15"/>
    <x v="94"/>
    <n v="26.06"/>
    <x v="4"/>
    <x v="15"/>
  </r>
  <r>
    <n v="2216"/>
    <s v="Femme Fatality 'Stranger' T-shirt and/or Tote bag"/>
    <x v="2214"/>
    <n v="300"/>
    <n v="317"/>
    <x v="0"/>
    <x v="0"/>
    <x v="0"/>
    <n v="1437674545"/>
    <n v="1436464945"/>
    <x v="0"/>
    <n v="14"/>
    <x v="0"/>
    <x v="15"/>
    <x v="6"/>
    <n v="22.64"/>
    <x v="4"/>
    <x v="15"/>
  </r>
  <r>
    <n v="2217"/>
    <s v="Hung Yung Terrarist Needs to Order More Cassettes 4 Jacknife"/>
    <x v="2215"/>
    <n v="420"/>
    <n v="425"/>
    <x v="0"/>
    <x v="0"/>
    <x v="0"/>
    <n v="1446451200"/>
    <n v="1445539113"/>
    <x v="0"/>
    <n v="9"/>
    <x v="0"/>
    <x v="15"/>
    <x v="7"/>
    <n v="47.22"/>
    <x v="4"/>
    <x v="15"/>
  </r>
  <r>
    <n v="2218"/>
    <s v="Idiot Stare &quot;Unknown to Millions&quot; CD"/>
    <x v="2216"/>
    <n v="2000"/>
    <n v="2456.66"/>
    <x v="0"/>
    <x v="0"/>
    <x v="0"/>
    <n v="1346198400"/>
    <n v="1344281383"/>
    <x v="0"/>
    <n v="76"/>
    <x v="0"/>
    <x v="15"/>
    <x v="4"/>
    <n v="32.32"/>
    <x v="4"/>
    <x v="15"/>
  </r>
  <r>
    <n v="2219"/>
    <s v="Moments by eBurner"/>
    <x v="2217"/>
    <n v="1000"/>
    <n v="1015"/>
    <x v="0"/>
    <x v="0"/>
    <x v="0"/>
    <n v="1440004512"/>
    <n v="1437412512"/>
    <x v="0"/>
    <n v="19"/>
    <x v="0"/>
    <x v="15"/>
    <x v="21"/>
    <n v="53.42"/>
    <x v="4"/>
    <x v="15"/>
  </r>
  <r>
    <n v="2220"/>
    <s v="Be Part of Darkpine's Debut EP"/>
    <x v="2218"/>
    <n v="3500"/>
    <n v="3540"/>
    <x v="0"/>
    <x v="0"/>
    <x v="0"/>
    <n v="1374888436"/>
    <n v="1372296436"/>
    <x v="0"/>
    <n v="69"/>
    <x v="0"/>
    <x v="15"/>
    <x v="7"/>
    <n v="51.3"/>
    <x v="4"/>
    <x v="15"/>
  </r>
  <r>
    <n v="2221"/>
    <s v="Dice Bazaar - Dice rolling, card trading, family fun"/>
    <x v="2219"/>
    <n v="7500"/>
    <n v="8109"/>
    <x v="0"/>
    <x v="0"/>
    <x v="0"/>
    <n v="1461369600"/>
    <n v="1458748809"/>
    <x v="0"/>
    <n v="218"/>
    <x v="0"/>
    <x v="32"/>
    <x v="29"/>
    <n v="37.200000000000003"/>
    <x v="6"/>
    <x v="32"/>
  </r>
  <r>
    <n v="2222"/>
    <s v="Passing Shot: Dice Tennis Game"/>
    <x v="2220"/>
    <n v="500"/>
    <n v="813"/>
    <x v="0"/>
    <x v="0"/>
    <x v="0"/>
    <n v="1327776847"/>
    <n v="1325184847"/>
    <x v="0"/>
    <n v="30"/>
    <x v="0"/>
    <x v="32"/>
    <x v="200"/>
    <n v="27.1"/>
    <x v="6"/>
    <x v="32"/>
  </r>
  <r>
    <n v="2223"/>
    <s v="M4 Collapsible Cardboard Scenery"/>
    <x v="2221"/>
    <n v="19500"/>
    <n v="20631"/>
    <x v="0"/>
    <x v="5"/>
    <x v="5"/>
    <n v="1435418568"/>
    <n v="1432826568"/>
    <x v="0"/>
    <n v="100"/>
    <x v="0"/>
    <x v="32"/>
    <x v="6"/>
    <n v="206.31"/>
    <x v="6"/>
    <x v="32"/>
  </r>
  <r>
    <n v="2224"/>
    <s v="The Dread House (Pathfinder/5th Edition/Call of Cthulhu)"/>
    <x v="2222"/>
    <n v="10000"/>
    <n v="24315"/>
    <x v="0"/>
    <x v="0"/>
    <x v="0"/>
    <n v="1477767600"/>
    <n v="1475337675"/>
    <x v="0"/>
    <n v="296"/>
    <x v="0"/>
    <x v="32"/>
    <x v="299"/>
    <n v="82.15"/>
    <x v="6"/>
    <x v="32"/>
  </r>
  <r>
    <n v="2225"/>
    <s v="Battle Systemsâ„¢ Fantasy Dungeon Terrain"/>
    <x v="2223"/>
    <n v="21000"/>
    <n v="198415.01"/>
    <x v="0"/>
    <x v="1"/>
    <x v="1"/>
    <n v="1411326015"/>
    <n v="1408734015"/>
    <x v="0"/>
    <n v="1204"/>
    <x v="0"/>
    <x v="32"/>
    <x v="300"/>
    <n v="164.8"/>
    <x v="6"/>
    <x v="32"/>
  </r>
  <r>
    <n v="2226"/>
    <s v="Street Kings Boardgame"/>
    <x v="2224"/>
    <n v="18000"/>
    <n v="19523.310000000001"/>
    <x v="0"/>
    <x v="0"/>
    <x v="0"/>
    <n v="1455253140"/>
    <n v="1452625822"/>
    <x v="0"/>
    <n v="321"/>
    <x v="0"/>
    <x v="32"/>
    <x v="29"/>
    <n v="60.82"/>
    <x v="6"/>
    <x v="32"/>
  </r>
  <r>
    <n v="2227"/>
    <s v="Mechabrick - A Minifig/Mecha board game and models"/>
    <x v="2225"/>
    <n v="13000"/>
    <n v="20459"/>
    <x v="0"/>
    <x v="1"/>
    <x v="1"/>
    <n v="1384374155"/>
    <n v="1381778555"/>
    <x v="0"/>
    <n v="301"/>
    <x v="0"/>
    <x v="32"/>
    <x v="96"/>
    <n v="67.97"/>
    <x v="6"/>
    <x v="32"/>
  </r>
  <r>
    <n v="2228"/>
    <s v="Tournament &amp; Transport Solution for X-Wing, STAW and D&amp;D AW"/>
    <x v="2226"/>
    <n v="1000"/>
    <n v="11744.9"/>
    <x v="0"/>
    <x v="12"/>
    <x v="3"/>
    <n v="1439707236"/>
    <n v="1437115236"/>
    <x v="0"/>
    <n v="144"/>
    <x v="0"/>
    <x v="32"/>
    <x v="301"/>
    <n v="81.56"/>
    <x v="6"/>
    <x v="32"/>
  </r>
  <r>
    <n v="2229"/>
    <s v="Tessen - A quick-playing card game set in feudal Japan"/>
    <x v="2227"/>
    <n v="8012"/>
    <n v="13704.33"/>
    <x v="0"/>
    <x v="0"/>
    <x v="0"/>
    <n v="1378180800"/>
    <n v="1375113391"/>
    <x v="0"/>
    <n v="539"/>
    <x v="0"/>
    <x v="32"/>
    <x v="193"/>
    <n v="25.43"/>
    <x v="6"/>
    <x v="32"/>
  </r>
  <r>
    <n v="2230"/>
    <s v="Little Dungeon: Turtle Rock"/>
    <x v="2228"/>
    <n v="8500"/>
    <n v="10706"/>
    <x v="0"/>
    <x v="0"/>
    <x v="0"/>
    <n v="1398460127"/>
    <n v="1395868127"/>
    <x v="0"/>
    <n v="498"/>
    <x v="0"/>
    <x v="32"/>
    <x v="9"/>
    <n v="21.5"/>
    <x v="6"/>
    <x v="32"/>
  </r>
  <r>
    <n v="2231"/>
    <s v="Kingdom"/>
    <x v="2229"/>
    <n v="2500"/>
    <n v="30303.24"/>
    <x v="0"/>
    <x v="0"/>
    <x v="0"/>
    <n v="1372136400"/>
    <n v="1369864301"/>
    <x v="0"/>
    <n v="1113"/>
    <x v="0"/>
    <x v="32"/>
    <x v="302"/>
    <n v="27.23"/>
    <x v="6"/>
    <x v="32"/>
  </r>
  <r>
    <n v="2232"/>
    <s v="Backstory Cards"/>
    <x v="2230"/>
    <n v="5000"/>
    <n v="24790"/>
    <x v="0"/>
    <x v="0"/>
    <x v="0"/>
    <n v="1405738800"/>
    <n v="1402945408"/>
    <x v="0"/>
    <n v="988"/>
    <x v="0"/>
    <x v="32"/>
    <x v="303"/>
    <n v="25.09"/>
    <x v="6"/>
    <x v="32"/>
  </r>
  <r>
    <n v="2233"/>
    <s v="Cadaver - A Card Game For Aspiring Necromancers"/>
    <x v="2231"/>
    <n v="2500"/>
    <n v="8301"/>
    <x v="0"/>
    <x v="1"/>
    <x v="1"/>
    <n v="1450051200"/>
    <n v="1448269539"/>
    <x v="0"/>
    <n v="391"/>
    <x v="0"/>
    <x v="32"/>
    <x v="304"/>
    <n v="21.23"/>
    <x v="6"/>
    <x v="32"/>
  </r>
  <r>
    <n v="2234"/>
    <s v="Pine Tar Baseball: 1936 Negro League + 1960 Season"/>
    <x v="2232"/>
    <n v="100"/>
    <n v="1165"/>
    <x v="0"/>
    <x v="0"/>
    <x v="0"/>
    <n v="1483645647"/>
    <n v="1481053647"/>
    <x v="0"/>
    <n v="28"/>
    <x v="0"/>
    <x v="32"/>
    <x v="305"/>
    <n v="41.61"/>
    <x v="6"/>
    <x v="32"/>
  </r>
  <r>
    <n v="2235"/>
    <s v="Miniature Scenery Terrain for Tabletop gaming and Wargames"/>
    <x v="2233"/>
    <n v="13000"/>
    <n v="19931"/>
    <x v="0"/>
    <x v="5"/>
    <x v="5"/>
    <n v="1427585511"/>
    <n v="1424997111"/>
    <x v="0"/>
    <n v="147"/>
    <x v="0"/>
    <x v="32"/>
    <x v="42"/>
    <n v="135.59"/>
    <x v="6"/>
    <x v="32"/>
  </r>
  <r>
    <n v="2236"/>
    <s v="Alienation - an intergalactic card drafting game"/>
    <x v="2234"/>
    <n v="2800"/>
    <n v="15039"/>
    <x v="0"/>
    <x v="0"/>
    <x v="0"/>
    <n v="1454338123"/>
    <n v="1451746123"/>
    <x v="0"/>
    <n v="680"/>
    <x v="0"/>
    <x v="32"/>
    <x v="293"/>
    <n v="22.12"/>
    <x v="6"/>
    <x v="32"/>
  </r>
  <r>
    <n v="2237"/>
    <s v="Monster Mansion"/>
    <x v="2235"/>
    <n v="18000"/>
    <n v="63527"/>
    <x v="0"/>
    <x v="0"/>
    <x v="0"/>
    <n v="1415779140"/>
    <n v="1412294683"/>
    <x v="0"/>
    <n v="983"/>
    <x v="0"/>
    <x v="32"/>
    <x v="278"/>
    <n v="64.63"/>
    <x v="6"/>
    <x v="32"/>
  </r>
  <r>
    <n v="2238"/>
    <s v="28mm Fantasy Miniature range Feral Orcs!"/>
    <x v="2236"/>
    <n v="4000"/>
    <n v="5496"/>
    <x v="0"/>
    <x v="12"/>
    <x v="3"/>
    <n v="1489157716"/>
    <n v="1486565716"/>
    <x v="0"/>
    <n v="79"/>
    <x v="0"/>
    <x v="32"/>
    <x v="0"/>
    <n v="69.569999999999993"/>
    <x v="6"/>
    <x v="32"/>
  </r>
  <r>
    <n v="2239"/>
    <s v="Pro Tabletop Gaming Audio Collection"/>
    <x v="2237"/>
    <n v="25000"/>
    <n v="32006.67"/>
    <x v="0"/>
    <x v="0"/>
    <x v="0"/>
    <n v="1385870520"/>
    <n v="1382742014"/>
    <x v="0"/>
    <n v="426"/>
    <x v="0"/>
    <x v="32"/>
    <x v="30"/>
    <n v="75.13"/>
    <x v="6"/>
    <x v="32"/>
  </r>
  <r>
    <n v="2240"/>
    <s v="Dice Base 2: Vault - Case - Rolling Surface"/>
    <x v="2238"/>
    <n v="5000"/>
    <n v="13534"/>
    <x v="0"/>
    <x v="0"/>
    <x v="0"/>
    <n v="1461354544"/>
    <n v="1458762544"/>
    <x v="0"/>
    <n v="96"/>
    <x v="0"/>
    <x v="32"/>
    <x v="306"/>
    <n v="140.97999999999999"/>
    <x v="6"/>
    <x v="32"/>
  </r>
  <r>
    <n v="2241"/>
    <s v="Savage Worlds Zombie Squad"/>
    <x v="2239"/>
    <n v="1000"/>
    <n v="8064"/>
    <x v="0"/>
    <x v="1"/>
    <x v="1"/>
    <n v="1488484300"/>
    <n v="1485892300"/>
    <x v="0"/>
    <n v="163"/>
    <x v="0"/>
    <x v="32"/>
    <x v="307"/>
    <n v="49.47"/>
    <x v="6"/>
    <x v="32"/>
  </r>
  <r>
    <n v="2242"/>
    <s v="The Princess Bride Playing Cards from USPCC"/>
    <x v="2240"/>
    <n v="10000"/>
    <n v="136009.76"/>
    <x v="0"/>
    <x v="0"/>
    <x v="0"/>
    <n v="1385521320"/>
    <n v="1382449733"/>
    <x v="0"/>
    <n v="2525"/>
    <x v="0"/>
    <x v="32"/>
    <x v="308"/>
    <n v="53.87"/>
    <x v="6"/>
    <x v="32"/>
  </r>
  <r>
    <n v="2243"/>
    <s v="Innocents, a truly terrifying roleplaying game"/>
    <x v="2241"/>
    <n v="1"/>
    <n v="9302.5"/>
    <x v="0"/>
    <x v="0"/>
    <x v="0"/>
    <n v="1489374000"/>
    <n v="1488823290"/>
    <x v="0"/>
    <n v="2035"/>
    <x v="0"/>
    <x v="32"/>
    <x v="309"/>
    <n v="4.57"/>
    <x v="6"/>
    <x v="32"/>
  </r>
  <r>
    <n v="2244"/>
    <s v="Warbands of the Cold North III"/>
    <x v="2242"/>
    <n v="5000"/>
    <n v="18851"/>
    <x v="0"/>
    <x v="0"/>
    <x v="0"/>
    <n v="1476649800"/>
    <n v="1475609946"/>
    <x v="0"/>
    <n v="290"/>
    <x v="0"/>
    <x v="32"/>
    <x v="310"/>
    <n v="65"/>
    <x v="6"/>
    <x v="32"/>
  </r>
  <r>
    <n v="2245"/>
    <s v="TimeWatch: GUMSHOE Investigative Time Travel RPG"/>
    <x v="2243"/>
    <n v="4000"/>
    <n v="105881"/>
    <x v="0"/>
    <x v="0"/>
    <x v="0"/>
    <n v="1393005600"/>
    <n v="1390323617"/>
    <x v="0"/>
    <n v="1980"/>
    <x v="0"/>
    <x v="32"/>
    <x v="311"/>
    <n v="53.48"/>
    <x v="6"/>
    <x v="32"/>
  </r>
  <r>
    <n v="2246"/>
    <s v="The BESPOKE GEEK: Cosplay for Everyday"/>
    <x v="2244"/>
    <n v="2500"/>
    <n v="2503"/>
    <x v="0"/>
    <x v="1"/>
    <x v="1"/>
    <n v="1441393210"/>
    <n v="1438801210"/>
    <x v="0"/>
    <n v="57"/>
    <x v="0"/>
    <x v="32"/>
    <x v="8"/>
    <n v="43.91"/>
    <x v="6"/>
    <x v="32"/>
  </r>
  <r>
    <n v="2247"/>
    <s v="Foragers"/>
    <x v="2245"/>
    <n v="18500"/>
    <n v="19324"/>
    <x v="0"/>
    <x v="0"/>
    <x v="0"/>
    <n v="1438185565"/>
    <n v="1436975965"/>
    <x v="0"/>
    <n v="380"/>
    <x v="0"/>
    <x v="32"/>
    <x v="3"/>
    <n v="50.85"/>
    <x v="6"/>
    <x v="32"/>
  </r>
  <r>
    <n v="2248"/>
    <s v="The Roots of Magic Miniatures Game: Students of Sorcery"/>
    <x v="2246"/>
    <n v="7000"/>
    <n v="7505"/>
    <x v="0"/>
    <x v="1"/>
    <x v="1"/>
    <n v="1481749278"/>
    <n v="1479157278"/>
    <x v="0"/>
    <n v="128"/>
    <x v="0"/>
    <x v="32"/>
    <x v="13"/>
    <n v="58.63"/>
    <x v="6"/>
    <x v="32"/>
  </r>
  <r>
    <n v="2249"/>
    <s v="Centurion: Legionaries of Rome"/>
    <x v="2247"/>
    <n v="3500"/>
    <n v="5907"/>
    <x v="0"/>
    <x v="0"/>
    <x v="0"/>
    <n v="1364917965"/>
    <n v="1362329565"/>
    <x v="0"/>
    <n v="180"/>
    <x v="0"/>
    <x v="32"/>
    <x v="312"/>
    <n v="32.82"/>
    <x v="6"/>
    <x v="32"/>
  </r>
  <r>
    <n v="2250"/>
    <s v="The Game Anywhere Table"/>
    <x v="2248"/>
    <n v="25000"/>
    <n v="243778"/>
    <x v="0"/>
    <x v="0"/>
    <x v="0"/>
    <n v="1480727273"/>
    <n v="1478131673"/>
    <x v="0"/>
    <n v="571"/>
    <x v="0"/>
    <x v="32"/>
    <x v="313"/>
    <n v="426.93"/>
    <x v="6"/>
    <x v="32"/>
  </r>
  <r>
    <n v="2251"/>
    <s v="Werewolf: Full Moon Expansion"/>
    <x v="2249"/>
    <n v="8500"/>
    <n v="11428.19"/>
    <x v="0"/>
    <x v="0"/>
    <x v="0"/>
    <n v="1408177077"/>
    <n v="1406362677"/>
    <x v="0"/>
    <n v="480"/>
    <x v="0"/>
    <x v="32"/>
    <x v="84"/>
    <n v="23.81"/>
    <x v="6"/>
    <x v="32"/>
  </r>
  <r>
    <n v="2252"/>
    <s v="Punkapocalyptic - Black Blood Children Band"/>
    <x v="2250"/>
    <n v="9000"/>
    <n v="24505"/>
    <x v="0"/>
    <x v="3"/>
    <x v="3"/>
    <n v="1470469938"/>
    <n v="1469173938"/>
    <x v="0"/>
    <n v="249"/>
    <x v="0"/>
    <x v="32"/>
    <x v="212"/>
    <n v="98.41"/>
    <x v="6"/>
    <x v="32"/>
  </r>
  <r>
    <n v="2253"/>
    <s v="ZoMbushed! - A Zombie Co-Op Survival Card Game"/>
    <x v="2251"/>
    <n v="8000"/>
    <n v="9015"/>
    <x v="0"/>
    <x v="0"/>
    <x v="0"/>
    <n v="1447862947"/>
    <n v="1445267347"/>
    <x v="0"/>
    <n v="84"/>
    <x v="0"/>
    <x v="32"/>
    <x v="40"/>
    <n v="107.32"/>
    <x v="6"/>
    <x v="32"/>
  </r>
  <r>
    <n v="2254"/>
    <s v="Green Couch Games Limited: FrogFlip!"/>
    <x v="2252"/>
    <n v="500"/>
    <n v="2299"/>
    <x v="0"/>
    <x v="0"/>
    <x v="0"/>
    <n v="1485271968"/>
    <n v="1484667168"/>
    <x v="0"/>
    <n v="197"/>
    <x v="0"/>
    <x v="32"/>
    <x v="314"/>
    <n v="11.67"/>
    <x v="6"/>
    <x v="32"/>
  </r>
  <r>
    <n v="2255"/>
    <s v="Jumbo Jets - Jet Set Expansion Set #2"/>
    <x v="2253"/>
    <n v="3950"/>
    <n v="11323"/>
    <x v="0"/>
    <x v="0"/>
    <x v="0"/>
    <n v="1462661451"/>
    <n v="1460069451"/>
    <x v="0"/>
    <n v="271"/>
    <x v="0"/>
    <x v="32"/>
    <x v="315"/>
    <n v="41.78"/>
    <x v="6"/>
    <x v="32"/>
  </r>
  <r>
    <n v="2256"/>
    <s v="Bitcoin Empire"/>
    <x v="2254"/>
    <n v="480"/>
    <n v="1069"/>
    <x v="0"/>
    <x v="1"/>
    <x v="1"/>
    <n v="1479811846"/>
    <n v="1478602246"/>
    <x v="0"/>
    <n v="50"/>
    <x v="0"/>
    <x v="32"/>
    <x v="316"/>
    <n v="21.38"/>
    <x v="6"/>
    <x v="32"/>
  </r>
  <r>
    <n v="2257"/>
    <s v="&quot;The Hab Block&quot; multi build 28mm gaming terrain building"/>
    <x v="2255"/>
    <n v="2500"/>
    <n v="15903.5"/>
    <x v="0"/>
    <x v="1"/>
    <x v="1"/>
    <n v="1466377200"/>
    <n v="1463351329"/>
    <x v="0"/>
    <n v="169"/>
    <x v="0"/>
    <x v="32"/>
    <x v="317"/>
    <n v="94.1"/>
    <x v="6"/>
    <x v="32"/>
  </r>
  <r>
    <n v="2258"/>
    <s v="A Sundered World"/>
    <x v="2256"/>
    <n v="2200"/>
    <n v="3223"/>
    <x v="0"/>
    <x v="0"/>
    <x v="0"/>
    <n v="1434045687"/>
    <n v="1431453687"/>
    <x v="0"/>
    <n v="205"/>
    <x v="0"/>
    <x v="32"/>
    <x v="92"/>
    <n v="15.72"/>
    <x v="6"/>
    <x v="32"/>
  </r>
  <r>
    <n v="2259"/>
    <s v="The Second Breakfast"/>
    <x v="2257"/>
    <n v="1000"/>
    <n v="18671"/>
    <x v="0"/>
    <x v="1"/>
    <x v="1"/>
    <n v="1481224736"/>
    <n v="1480360736"/>
    <x v="0"/>
    <n v="206"/>
    <x v="0"/>
    <x v="32"/>
    <x v="318"/>
    <n v="90.64"/>
    <x v="6"/>
    <x v="32"/>
  </r>
  <r>
    <n v="2260"/>
    <s v="Cryptex Dice Vault"/>
    <x v="2258"/>
    <n v="2500"/>
    <n v="8173"/>
    <x v="0"/>
    <x v="0"/>
    <x v="0"/>
    <n v="1395876250"/>
    <n v="1393287850"/>
    <x v="0"/>
    <n v="84"/>
    <x v="0"/>
    <x v="32"/>
    <x v="319"/>
    <n v="97.3"/>
    <x v="6"/>
    <x v="32"/>
  </r>
  <r>
    <n v="2261"/>
    <s v="Hero: Aluminum dice inspired by super heroes :)"/>
    <x v="2259"/>
    <n v="1000"/>
    <n v="7795"/>
    <x v="0"/>
    <x v="2"/>
    <x v="2"/>
    <n v="1487093020"/>
    <n v="1485278620"/>
    <x v="0"/>
    <n v="210"/>
    <x v="0"/>
    <x v="32"/>
    <x v="320"/>
    <n v="37.119999999999997"/>
    <x v="6"/>
    <x v="32"/>
  </r>
  <r>
    <n v="2262"/>
    <s v="Riders: A Game About Cheating Doomsday"/>
    <x v="2260"/>
    <n v="3300"/>
    <n v="5087"/>
    <x v="0"/>
    <x v="0"/>
    <x v="0"/>
    <n v="1416268800"/>
    <n v="1413295358"/>
    <x v="0"/>
    <n v="181"/>
    <x v="0"/>
    <x v="32"/>
    <x v="224"/>
    <n v="28.1"/>
    <x v="6"/>
    <x v="32"/>
  </r>
  <r>
    <n v="2263"/>
    <s v="Corvus Corax Miniatures - Outcasts"/>
    <x v="2261"/>
    <n v="7500"/>
    <n v="8666"/>
    <x v="0"/>
    <x v="11"/>
    <x v="9"/>
    <n v="1422734313"/>
    <n v="1420919913"/>
    <x v="0"/>
    <n v="60"/>
    <x v="0"/>
    <x v="32"/>
    <x v="31"/>
    <n v="144.43"/>
    <x v="6"/>
    <x v="32"/>
  </r>
  <r>
    <n v="2264"/>
    <s v="Thunder Alley : Crew Chief by Richard Launius - Final Lap!"/>
    <x v="2262"/>
    <n v="6000"/>
    <n v="10802"/>
    <x v="0"/>
    <x v="0"/>
    <x v="0"/>
    <n v="1463972400"/>
    <n v="1462543114"/>
    <x v="0"/>
    <n v="445"/>
    <x v="0"/>
    <x v="32"/>
    <x v="144"/>
    <n v="24.27"/>
    <x v="6"/>
    <x v="32"/>
  </r>
  <r>
    <n v="2265"/>
    <s v="Blind Beggar Miniatures presents Second Chance Specials!"/>
    <x v="2263"/>
    <n v="200"/>
    <n v="597"/>
    <x v="0"/>
    <x v="1"/>
    <x v="1"/>
    <n v="1479846507"/>
    <n v="1479241707"/>
    <x v="0"/>
    <n v="17"/>
    <x v="0"/>
    <x v="32"/>
    <x v="321"/>
    <n v="35.119999999999997"/>
    <x v="6"/>
    <x v="32"/>
  </r>
  <r>
    <n v="2266"/>
    <s v="GOAT LORDS."/>
    <x v="2264"/>
    <n v="1500"/>
    <n v="4804"/>
    <x v="0"/>
    <x v="0"/>
    <x v="0"/>
    <n v="1461722400"/>
    <n v="1460235592"/>
    <x v="0"/>
    <n v="194"/>
    <x v="0"/>
    <x v="32"/>
    <x v="261"/>
    <n v="24.76"/>
    <x v="6"/>
    <x v="32"/>
  </r>
  <r>
    <n v="2267"/>
    <s v="Stones Dungeon Tiles"/>
    <x v="2265"/>
    <n v="20000"/>
    <n v="76105"/>
    <x v="0"/>
    <x v="0"/>
    <x v="0"/>
    <n v="1419123600"/>
    <n v="1416945297"/>
    <x v="0"/>
    <n v="404"/>
    <x v="0"/>
    <x v="32"/>
    <x v="322"/>
    <n v="188.38"/>
    <x v="6"/>
    <x v="32"/>
  </r>
  <r>
    <n v="2268"/>
    <s v="Chardonnay Go"/>
    <x v="2266"/>
    <n v="28000"/>
    <n v="28728"/>
    <x v="0"/>
    <x v="0"/>
    <x v="0"/>
    <n v="1489283915"/>
    <n v="1486691915"/>
    <x v="0"/>
    <n v="194"/>
    <x v="0"/>
    <x v="32"/>
    <x v="33"/>
    <n v="148.08000000000001"/>
    <x v="6"/>
    <x v="32"/>
  </r>
  <r>
    <n v="2269"/>
    <s v="Treasure Decks for 5th Edition - Only $12!"/>
    <x v="2267"/>
    <n v="2500"/>
    <n v="45041"/>
    <x v="0"/>
    <x v="0"/>
    <x v="0"/>
    <n v="1488862800"/>
    <n v="1486745663"/>
    <x v="0"/>
    <n v="902"/>
    <x v="0"/>
    <x v="32"/>
    <x v="323"/>
    <n v="49.93"/>
    <x v="6"/>
    <x v="32"/>
  </r>
  <r>
    <n v="2270"/>
    <s v="MCG Premium Sleeves &amp; Accessories"/>
    <x v="2268"/>
    <n v="25000"/>
    <n v="180062"/>
    <x v="0"/>
    <x v="0"/>
    <x v="0"/>
    <n v="1484085540"/>
    <n v="1482353513"/>
    <x v="0"/>
    <n v="1670"/>
    <x v="0"/>
    <x v="32"/>
    <x v="324"/>
    <n v="107.82"/>
    <x v="6"/>
    <x v="32"/>
  </r>
  <r>
    <n v="2271"/>
    <s v="Man vs Meeple Season One Kickstarter"/>
    <x v="2269"/>
    <n v="20000"/>
    <n v="56618"/>
    <x v="0"/>
    <x v="0"/>
    <x v="0"/>
    <n v="1481328004"/>
    <n v="1478736004"/>
    <x v="0"/>
    <n v="1328"/>
    <x v="0"/>
    <x v="32"/>
    <x v="103"/>
    <n v="42.63"/>
    <x v="6"/>
    <x v="32"/>
  </r>
  <r>
    <n v="2272"/>
    <s v="Pick the Lock"/>
    <x v="2270"/>
    <n v="1000"/>
    <n v="13566"/>
    <x v="0"/>
    <x v="0"/>
    <x v="0"/>
    <n v="1449506836"/>
    <n v="1446914836"/>
    <x v="0"/>
    <n v="944"/>
    <x v="0"/>
    <x v="32"/>
    <x v="325"/>
    <n v="14.37"/>
    <x v="6"/>
    <x v="32"/>
  </r>
  <r>
    <n v="2273"/>
    <s v="Get Adler! Premium Edition"/>
    <x v="2271"/>
    <n v="2500"/>
    <n v="5509"/>
    <x v="0"/>
    <x v="5"/>
    <x v="5"/>
    <n v="1489320642"/>
    <n v="1487164242"/>
    <x v="0"/>
    <n v="147"/>
    <x v="0"/>
    <x v="32"/>
    <x v="47"/>
    <n v="37.479999999999997"/>
    <x v="6"/>
    <x v="32"/>
  </r>
  <r>
    <n v="2274"/>
    <s v="Ryubix Manor--Madness, Betrayal, Murder, Vengeance... Family"/>
    <x v="2272"/>
    <n v="2500"/>
    <n v="2990"/>
    <x v="0"/>
    <x v="0"/>
    <x v="0"/>
    <n v="1393156857"/>
    <n v="1390564857"/>
    <x v="0"/>
    <n v="99"/>
    <x v="0"/>
    <x v="32"/>
    <x v="28"/>
    <n v="30.2"/>
    <x v="6"/>
    <x v="32"/>
  </r>
  <r>
    <n v="2275"/>
    <s v="Samurai Dwarves (Korobokuru)"/>
    <x v="2273"/>
    <n v="650"/>
    <n v="2650.5"/>
    <x v="0"/>
    <x v="1"/>
    <x v="1"/>
    <n v="1419259679"/>
    <n v="1416667679"/>
    <x v="0"/>
    <n v="79"/>
    <x v="0"/>
    <x v="32"/>
    <x v="326"/>
    <n v="33.549999999999997"/>
    <x v="6"/>
    <x v="32"/>
  </r>
  <r>
    <n v="2276"/>
    <s v="Giggle Chips:  ABC Computer Science Game Cards"/>
    <x v="2274"/>
    <n v="4589"/>
    <n v="4856"/>
    <x v="0"/>
    <x v="0"/>
    <x v="0"/>
    <n v="1388936289"/>
    <n v="1386344289"/>
    <x v="0"/>
    <n v="75"/>
    <x v="0"/>
    <x v="32"/>
    <x v="6"/>
    <n v="64.75"/>
    <x v="6"/>
    <x v="32"/>
  </r>
  <r>
    <n v="2277"/>
    <s v="Police Precinct"/>
    <x v="2275"/>
    <n v="8500"/>
    <n v="11992"/>
    <x v="0"/>
    <x v="0"/>
    <x v="0"/>
    <n v="1330359423"/>
    <n v="1327767423"/>
    <x v="0"/>
    <n v="207"/>
    <x v="0"/>
    <x v="32"/>
    <x v="48"/>
    <n v="57.93"/>
    <x v="6"/>
    <x v="32"/>
  </r>
  <r>
    <n v="2278"/>
    <s v="Eternity Dice - Regular and D6 Charms Edition"/>
    <x v="2276"/>
    <n v="2000"/>
    <n v="5414"/>
    <x v="0"/>
    <x v="13"/>
    <x v="3"/>
    <n v="1451861940"/>
    <n v="1448902867"/>
    <x v="0"/>
    <n v="102"/>
    <x v="0"/>
    <x v="32"/>
    <x v="306"/>
    <n v="53.08"/>
    <x v="6"/>
    <x v="32"/>
  </r>
  <r>
    <n v="2279"/>
    <s v="Zombie Apocalypse Geocaching"/>
    <x v="2277"/>
    <n v="1000"/>
    <n v="1538"/>
    <x v="0"/>
    <x v="0"/>
    <x v="0"/>
    <n v="1423022400"/>
    <n v="1421436099"/>
    <x v="0"/>
    <n v="32"/>
    <x v="0"/>
    <x v="32"/>
    <x v="224"/>
    <n v="48.06"/>
    <x v="6"/>
    <x v="32"/>
  </r>
  <r>
    <n v="2280"/>
    <s v="Song of Blades: Hammer and Forge"/>
    <x v="2278"/>
    <n v="9800"/>
    <n v="39550.5"/>
    <x v="0"/>
    <x v="0"/>
    <x v="0"/>
    <n v="1442501991"/>
    <n v="1439909991"/>
    <x v="0"/>
    <n v="480"/>
    <x v="0"/>
    <x v="32"/>
    <x v="327"/>
    <n v="82.4"/>
    <x v="6"/>
    <x v="32"/>
  </r>
  <r>
    <n v="2281"/>
    <s v="Lewis Robertson Band EP!"/>
    <x v="2279"/>
    <n v="300"/>
    <n v="555"/>
    <x v="0"/>
    <x v="0"/>
    <x v="0"/>
    <n v="1311576600"/>
    <n v="1306219897"/>
    <x v="0"/>
    <n v="11"/>
    <x v="0"/>
    <x v="11"/>
    <x v="85"/>
    <n v="50.45"/>
    <x v="4"/>
    <x v="11"/>
  </r>
  <r>
    <n v="2282"/>
    <s v="Sage King's Debut Album"/>
    <x v="2280"/>
    <n v="750"/>
    <n v="1390"/>
    <x v="0"/>
    <x v="0"/>
    <x v="0"/>
    <n v="1452744686"/>
    <n v="1447560686"/>
    <x v="0"/>
    <n v="12"/>
    <x v="0"/>
    <x v="11"/>
    <x v="85"/>
    <n v="115.83"/>
    <x v="4"/>
    <x v="11"/>
  </r>
  <r>
    <n v="2283"/>
    <s v="KEEP THE HEART BEATING! HELP US FUND OUR FULL LENGTH RECORD!"/>
    <x v="2281"/>
    <n v="3000"/>
    <n v="3025.66"/>
    <x v="0"/>
    <x v="0"/>
    <x v="0"/>
    <n v="1336528804"/>
    <n v="1331348404"/>
    <x v="0"/>
    <n v="48"/>
    <x v="0"/>
    <x v="11"/>
    <x v="7"/>
    <n v="63.03"/>
    <x v="4"/>
    <x v="11"/>
  </r>
  <r>
    <n v="2284"/>
    <s v="Make a record, write a song, take the Vinyl Skyway. "/>
    <x v="2282"/>
    <n v="6000"/>
    <n v="6373.27"/>
    <x v="0"/>
    <x v="0"/>
    <x v="0"/>
    <n v="1299902400"/>
    <n v="1297451245"/>
    <x v="0"/>
    <n v="59"/>
    <x v="0"/>
    <x v="11"/>
    <x v="6"/>
    <n v="108.02"/>
    <x v="4"/>
    <x v="11"/>
  </r>
  <r>
    <n v="2285"/>
    <s v="Blue Sky Alert &amp; The Retro Rock Machine of Fun"/>
    <x v="2283"/>
    <n v="3000"/>
    <n v="3641"/>
    <x v="0"/>
    <x v="0"/>
    <x v="0"/>
    <n v="1340944043"/>
    <n v="1338352043"/>
    <x v="0"/>
    <n v="79"/>
    <x v="0"/>
    <x v="11"/>
    <x v="10"/>
    <n v="46.09"/>
    <x v="4"/>
    <x v="11"/>
  </r>
  <r>
    <n v="2286"/>
    <s v="Arson In The Suburbs"/>
    <x v="2284"/>
    <n v="1500"/>
    <n v="1501"/>
    <x v="0"/>
    <x v="0"/>
    <x v="0"/>
    <n v="1378439940"/>
    <n v="1376003254"/>
    <x v="0"/>
    <n v="14"/>
    <x v="0"/>
    <x v="11"/>
    <x v="8"/>
    <n v="107.21"/>
    <x v="4"/>
    <x v="11"/>
  </r>
  <r>
    <n v="2287"/>
    <s v="Crushed Out - TEETH - album pre-order / 12&quot; vinyl LP debut"/>
    <x v="2285"/>
    <n v="4500"/>
    <n v="5398.99"/>
    <x v="0"/>
    <x v="0"/>
    <x v="0"/>
    <n v="1403539260"/>
    <n v="1401724860"/>
    <x v="0"/>
    <n v="106"/>
    <x v="0"/>
    <x v="11"/>
    <x v="28"/>
    <n v="50.93"/>
    <x v="4"/>
    <x v="11"/>
  </r>
  <r>
    <n v="2288"/>
    <s v="Press Michael Zucker's 2012 album Technocracy on VINYL!"/>
    <x v="2286"/>
    <n v="1000"/>
    <n v="1001"/>
    <x v="0"/>
    <x v="0"/>
    <x v="0"/>
    <n v="1340733600"/>
    <n v="1339098689"/>
    <x v="0"/>
    <n v="25"/>
    <x v="0"/>
    <x v="11"/>
    <x v="8"/>
    <n v="40.04"/>
    <x v="4"/>
    <x v="11"/>
  </r>
  <r>
    <n v="2289"/>
    <s v="Blind Man Deaf Boy Tour!"/>
    <x v="2287"/>
    <n v="1500"/>
    <n v="1611"/>
    <x v="0"/>
    <x v="0"/>
    <x v="0"/>
    <n v="1386372120"/>
    <n v="1382659060"/>
    <x v="0"/>
    <n v="25"/>
    <x v="0"/>
    <x v="11"/>
    <x v="13"/>
    <n v="64.44"/>
    <x v="4"/>
    <x v="11"/>
  </r>
  <r>
    <n v="2290"/>
    <s v="American Standard Needs to Release Their Debut EP"/>
    <x v="2288"/>
    <n v="1500"/>
    <n v="1561"/>
    <x v="0"/>
    <x v="0"/>
    <x v="0"/>
    <n v="1259686800"/>
    <n v="1252908330"/>
    <x v="0"/>
    <n v="29"/>
    <x v="0"/>
    <x v="11"/>
    <x v="3"/>
    <n v="53.83"/>
    <x v="4"/>
    <x v="11"/>
  </r>
  <r>
    <n v="2291"/>
    <s v="Create thatwasthen's new album with them!"/>
    <x v="2289"/>
    <n v="2500"/>
    <n v="4320"/>
    <x v="0"/>
    <x v="0"/>
    <x v="0"/>
    <n v="1335153600"/>
    <n v="1332199618"/>
    <x v="0"/>
    <n v="43"/>
    <x v="0"/>
    <x v="11"/>
    <x v="36"/>
    <n v="100.47"/>
    <x v="4"/>
    <x v="11"/>
  </r>
  <r>
    <n v="2292"/>
    <s v="BE A PART OF HISTORY!"/>
    <x v="2290"/>
    <n v="2000"/>
    <n v="2145.0100000000002"/>
    <x v="0"/>
    <x v="0"/>
    <x v="0"/>
    <n v="1334767476"/>
    <n v="1332175476"/>
    <x v="0"/>
    <n v="46"/>
    <x v="0"/>
    <x v="11"/>
    <x v="13"/>
    <n v="46.63"/>
    <x v="4"/>
    <x v="11"/>
  </r>
  <r>
    <n v="2293"/>
    <s v="&quot;Hurt N' Wrong&quot; New Album Fundraiser!"/>
    <x v="2291"/>
    <n v="850"/>
    <n v="920"/>
    <x v="0"/>
    <x v="0"/>
    <x v="0"/>
    <n v="1348545540"/>
    <n v="1346345999"/>
    <x v="0"/>
    <n v="27"/>
    <x v="0"/>
    <x v="11"/>
    <x v="29"/>
    <n v="34.07"/>
    <x v="4"/>
    <x v="11"/>
  </r>
  <r>
    <n v="2294"/>
    <s v="Monte Pittman's new album &quot;M.P.3: The Power Of Three, Pt. 2&quot;"/>
    <x v="2292"/>
    <n v="5000"/>
    <n v="7304.04"/>
    <x v="0"/>
    <x v="0"/>
    <x v="0"/>
    <n v="1358702480"/>
    <n v="1356110480"/>
    <x v="0"/>
    <n v="112"/>
    <x v="0"/>
    <x v="11"/>
    <x v="91"/>
    <n v="65.209999999999994"/>
    <x v="4"/>
    <x v="11"/>
  </r>
  <r>
    <n v="2295"/>
    <s v="SHADOWRAPTR: The Second Coming. (Sophomore LP)"/>
    <x v="2293"/>
    <n v="1200"/>
    <n v="1503"/>
    <x v="0"/>
    <x v="0"/>
    <x v="0"/>
    <n v="1359240856"/>
    <n v="1356648856"/>
    <x v="0"/>
    <n v="34"/>
    <x v="0"/>
    <x v="11"/>
    <x v="105"/>
    <n v="44.21"/>
    <x v="4"/>
    <x v="11"/>
  </r>
  <r>
    <n v="2296"/>
    <s v="HAMELL ON TRIAL IS RECORDING AN ALBUM"/>
    <x v="2294"/>
    <n v="7000"/>
    <n v="10435"/>
    <x v="0"/>
    <x v="0"/>
    <x v="0"/>
    <n v="1330018426"/>
    <n v="1326994426"/>
    <x v="0"/>
    <n v="145"/>
    <x v="0"/>
    <x v="11"/>
    <x v="328"/>
    <n v="71.97"/>
    <x v="4"/>
    <x v="11"/>
  </r>
  <r>
    <n v="2297"/>
    <s v="Company Company: Debut EP"/>
    <x v="2295"/>
    <n v="1000"/>
    <n v="1006"/>
    <x v="0"/>
    <x v="0"/>
    <x v="0"/>
    <n v="1331697540"/>
    <n v="1328749249"/>
    <x v="0"/>
    <n v="19"/>
    <x v="0"/>
    <x v="11"/>
    <x v="7"/>
    <n v="52.95"/>
    <x v="4"/>
    <x v="11"/>
  </r>
  <r>
    <n v="2298"/>
    <s v="Jonny Gray: First Full Length Album"/>
    <x v="2296"/>
    <n v="30000"/>
    <n v="31522"/>
    <x v="0"/>
    <x v="0"/>
    <x v="0"/>
    <n v="1395861033"/>
    <n v="1393272633"/>
    <x v="0"/>
    <n v="288"/>
    <x v="0"/>
    <x v="11"/>
    <x v="2"/>
    <n v="109.45"/>
    <x v="4"/>
    <x v="11"/>
  </r>
  <r>
    <n v="2299"/>
    <s v="HELP FLY RADIO FINISH THEIR FULL LENGTH ALBUM!"/>
    <x v="2297"/>
    <n v="300"/>
    <n v="1050.5"/>
    <x v="0"/>
    <x v="0"/>
    <x v="0"/>
    <n v="1296953209"/>
    <n v="1295657209"/>
    <x v="0"/>
    <n v="14"/>
    <x v="0"/>
    <x v="11"/>
    <x v="329"/>
    <n v="75.040000000000006"/>
    <x v="4"/>
    <x v="11"/>
  </r>
  <r>
    <n v="2300"/>
    <s v="Keep The Prison Van Rolling"/>
    <x v="2298"/>
    <n v="800"/>
    <n v="810"/>
    <x v="0"/>
    <x v="0"/>
    <x v="0"/>
    <n v="1340904416"/>
    <n v="1339694816"/>
    <x v="0"/>
    <n v="7"/>
    <x v="0"/>
    <x v="11"/>
    <x v="7"/>
    <n v="115.71"/>
    <x v="4"/>
    <x v="11"/>
  </r>
  <r>
    <n v="2301"/>
    <s v="Time Crash"/>
    <x v="2299"/>
    <n v="5000"/>
    <n v="6680.22"/>
    <x v="0"/>
    <x v="0"/>
    <x v="0"/>
    <n v="1371785496"/>
    <n v="1369193496"/>
    <x v="1"/>
    <n v="211"/>
    <x v="0"/>
    <x v="14"/>
    <x v="84"/>
    <n v="31.66"/>
    <x v="4"/>
    <x v="14"/>
  </r>
  <r>
    <n v="2302"/>
    <s v="Wildcat Strike's 2nd album release - Digital Age"/>
    <x v="2300"/>
    <n v="2300"/>
    <n v="3925"/>
    <x v="0"/>
    <x v="0"/>
    <x v="0"/>
    <n v="1388473200"/>
    <n v="1385585434"/>
    <x v="1"/>
    <n v="85"/>
    <x v="0"/>
    <x v="14"/>
    <x v="193"/>
    <n v="46.18"/>
    <x v="4"/>
    <x v="14"/>
  </r>
  <r>
    <n v="2303"/>
    <s v="Abby Travis Vinyl Picture Disc/ Limited edition CD"/>
    <x v="2301"/>
    <n v="6450"/>
    <n v="7053.61"/>
    <x v="0"/>
    <x v="0"/>
    <x v="0"/>
    <n v="1323747596"/>
    <n v="1320287996"/>
    <x v="1"/>
    <n v="103"/>
    <x v="0"/>
    <x v="14"/>
    <x v="15"/>
    <n v="68.48"/>
    <x v="4"/>
    <x v="14"/>
  </r>
  <r>
    <n v="2304"/>
    <s v="Anna Ash â˜† Recording Project â˜† 2011         â™˜"/>
    <x v="2302"/>
    <n v="6000"/>
    <n v="6042.02"/>
    <x v="0"/>
    <x v="0"/>
    <x v="0"/>
    <n v="1293857940"/>
    <n v="1290281691"/>
    <x v="1"/>
    <n v="113"/>
    <x v="0"/>
    <x v="14"/>
    <x v="7"/>
    <n v="53.47"/>
    <x v="4"/>
    <x v="14"/>
  </r>
  <r>
    <n v="2305"/>
    <s v="HANK &amp; CUPCAKES 'CA$H 4 GOLD' MEGA TOUR!"/>
    <x v="2303"/>
    <n v="18000"/>
    <n v="18221"/>
    <x v="0"/>
    <x v="0"/>
    <x v="0"/>
    <n v="1407520800"/>
    <n v="1405356072"/>
    <x v="1"/>
    <n v="167"/>
    <x v="0"/>
    <x v="14"/>
    <x v="7"/>
    <n v="109.11"/>
    <x v="4"/>
    <x v="14"/>
  </r>
  <r>
    <n v="2306"/>
    <s v="Cook Up a Record with Dewveall"/>
    <x v="2304"/>
    <n v="3500"/>
    <n v="3736.55"/>
    <x v="0"/>
    <x v="0"/>
    <x v="0"/>
    <n v="1331352129"/>
    <n v="1328760129"/>
    <x v="1"/>
    <n v="73"/>
    <x v="0"/>
    <x v="14"/>
    <x v="13"/>
    <n v="51.19"/>
    <x v="4"/>
    <x v="14"/>
  </r>
  <r>
    <n v="2307"/>
    <s v="Bones - The New EP by Matt Phillips"/>
    <x v="2305"/>
    <n v="1964.47"/>
    <n v="2095.2600000000002"/>
    <x v="0"/>
    <x v="0"/>
    <x v="0"/>
    <n v="1336245328"/>
    <n v="1333653333"/>
    <x v="1"/>
    <n v="75"/>
    <x v="0"/>
    <x v="14"/>
    <x v="13"/>
    <n v="27.94"/>
    <x v="4"/>
    <x v="14"/>
  </r>
  <r>
    <n v="2308"/>
    <s v="The Ember Days Audio/Visual Experience"/>
    <x v="2306"/>
    <n v="50000"/>
    <n v="50653.11"/>
    <x v="0"/>
    <x v="0"/>
    <x v="0"/>
    <n v="1409274000"/>
    <n v="1406847996"/>
    <x v="1"/>
    <n v="614"/>
    <x v="0"/>
    <x v="14"/>
    <x v="7"/>
    <n v="82.5"/>
    <x v="4"/>
    <x v="14"/>
  </r>
  <r>
    <n v="2309"/>
    <s v="// Marny Lion Proudfit /\/\/\ Album Release \\"/>
    <x v="2307"/>
    <n v="6000"/>
    <n v="6400.47"/>
    <x v="0"/>
    <x v="0"/>
    <x v="0"/>
    <n v="1362872537"/>
    <n v="1359848537"/>
    <x v="1"/>
    <n v="107"/>
    <x v="0"/>
    <x v="14"/>
    <x v="13"/>
    <n v="59.82"/>
    <x v="4"/>
    <x v="14"/>
  </r>
  <r>
    <n v="2310"/>
    <s v="John Vanderslice's DAGGER BEACH: The New Album"/>
    <x v="2308"/>
    <n v="18500"/>
    <n v="79335.360000000001"/>
    <x v="0"/>
    <x v="0"/>
    <x v="0"/>
    <n v="1363889015"/>
    <n v="1361300615"/>
    <x v="1"/>
    <n v="1224"/>
    <x v="0"/>
    <x v="14"/>
    <x v="330"/>
    <n v="64.819999999999993"/>
    <x v="4"/>
    <x v="14"/>
  </r>
  <r>
    <n v="2311"/>
    <s v="Mary Fagan's CD Project!"/>
    <x v="2309"/>
    <n v="9000"/>
    <n v="9370"/>
    <x v="0"/>
    <x v="0"/>
    <x v="0"/>
    <n v="1399421189"/>
    <n v="1396829189"/>
    <x v="1"/>
    <n v="104"/>
    <x v="0"/>
    <x v="14"/>
    <x v="3"/>
    <n v="90.1"/>
    <x v="4"/>
    <x v="14"/>
  </r>
  <r>
    <n v="2312"/>
    <s v="DINOWALRUS: 3RD RECORD ON VINYL"/>
    <x v="2310"/>
    <n v="3000"/>
    <n v="3236"/>
    <x v="0"/>
    <x v="0"/>
    <x v="0"/>
    <n v="1397862000"/>
    <n v="1395155478"/>
    <x v="1"/>
    <n v="79"/>
    <x v="0"/>
    <x v="14"/>
    <x v="29"/>
    <n v="40.96"/>
    <x v="4"/>
    <x v="14"/>
  </r>
  <r>
    <n v="2313"/>
    <s v="A SUNNY DAY IN GLASGOW"/>
    <x v="2311"/>
    <n v="5000"/>
    <n v="8792.02"/>
    <x v="0"/>
    <x v="0"/>
    <x v="0"/>
    <n v="1336086026"/>
    <n v="1333494026"/>
    <x v="1"/>
    <n v="157"/>
    <x v="0"/>
    <x v="14"/>
    <x v="98"/>
    <n v="56"/>
    <x v="4"/>
    <x v="14"/>
  </r>
  <r>
    <n v="2314"/>
    <s v="Eliot &amp; Ead's First Studio Album, &quot;The Flyover States&quot;"/>
    <x v="2312"/>
    <n v="1200"/>
    <n v="1883.64"/>
    <x v="0"/>
    <x v="0"/>
    <x v="0"/>
    <n v="1339074857"/>
    <n v="1336482857"/>
    <x v="1"/>
    <n v="50"/>
    <x v="0"/>
    <x v="14"/>
    <x v="96"/>
    <n v="37.67"/>
    <x v="4"/>
    <x v="14"/>
  </r>
  <r>
    <n v="2315"/>
    <s v="RICE Presses Their Debut Album 'Keep Warm' On Vinyl"/>
    <x v="2313"/>
    <n v="2500"/>
    <n v="2565"/>
    <x v="0"/>
    <x v="0"/>
    <x v="0"/>
    <n v="1336238743"/>
    <n v="1333646743"/>
    <x v="1"/>
    <n v="64"/>
    <x v="0"/>
    <x v="14"/>
    <x v="33"/>
    <n v="40.08"/>
    <x v="4"/>
    <x v="14"/>
  </r>
  <r>
    <n v="2316"/>
    <s v="&quot;The Universal Thump&quot; - The New Album by Greta Gertler"/>
    <x v="2314"/>
    <n v="15000"/>
    <n v="15606.4"/>
    <x v="0"/>
    <x v="0"/>
    <x v="0"/>
    <n v="1260383040"/>
    <n v="1253726650"/>
    <x v="1"/>
    <n v="200"/>
    <x v="0"/>
    <x v="14"/>
    <x v="3"/>
    <n v="78.03"/>
    <x v="4"/>
    <x v="14"/>
  </r>
  <r>
    <n v="2317"/>
    <s v="ibreatheFUR / He Can Jog split Cassette"/>
    <x v="2315"/>
    <n v="400"/>
    <n v="416"/>
    <x v="0"/>
    <x v="0"/>
    <x v="0"/>
    <n v="1266210000"/>
    <n v="1263474049"/>
    <x v="1"/>
    <n v="22"/>
    <x v="0"/>
    <x v="14"/>
    <x v="3"/>
    <n v="18.91"/>
    <x v="4"/>
    <x v="14"/>
  </r>
  <r>
    <n v="2318"/>
    <s v="Songs For Unusual Creatures"/>
    <x v="2316"/>
    <n v="5000"/>
    <n v="6053"/>
    <x v="0"/>
    <x v="0"/>
    <x v="0"/>
    <n v="1253937540"/>
    <n v="1251214014"/>
    <x v="1"/>
    <n v="163"/>
    <x v="0"/>
    <x v="14"/>
    <x v="10"/>
    <n v="37.130000000000003"/>
    <x v="4"/>
    <x v="14"/>
  </r>
  <r>
    <n v="2319"/>
    <s v="Nevada Color recording first full-length album &quot;Adventures&quot;"/>
    <x v="2317"/>
    <n v="3000"/>
    <n v="3231"/>
    <x v="0"/>
    <x v="0"/>
    <x v="0"/>
    <n v="1387072685"/>
    <n v="1384480685"/>
    <x v="1"/>
    <n v="77"/>
    <x v="0"/>
    <x v="14"/>
    <x v="29"/>
    <n v="41.96"/>
    <x v="4"/>
    <x v="14"/>
  </r>
  <r>
    <n v="2320"/>
    <s v="Ocean Versus Daughter's New Album!"/>
    <x v="2318"/>
    <n v="5000"/>
    <n v="5433"/>
    <x v="0"/>
    <x v="0"/>
    <x v="0"/>
    <n v="1396463800"/>
    <n v="1393443400"/>
    <x v="1"/>
    <n v="89"/>
    <x v="0"/>
    <x v="14"/>
    <x v="15"/>
    <n v="61.04"/>
    <x v="4"/>
    <x v="14"/>
  </r>
  <r>
    <n v="2321"/>
    <s v="WienerWÃ¼rze"/>
    <x v="2319"/>
    <n v="10557"/>
    <n v="4130"/>
    <x v="3"/>
    <x v="15"/>
    <x v="3"/>
    <n v="1491282901"/>
    <n v="1488694501"/>
    <x v="0"/>
    <n v="64"/>
    <x v="1"/>
    <x v="33"/>
    <x v="115"/>
    <n v="64.53"/>
    <x v="7"/>
    <x v="33"/>
  </r>
  <r>
    <n v="2322"/>
    <s v="Jen bakes shortbread needs a commercial kitchen!"/>
    <x v="2320"/>
    <n v="2700"/>
    <n v="85"/>
    <x v="3"/>
    <x v="0"/>
    <x v="0"/>
    <n v="1491769769"/>
    <n v="1489181369"/>
    <x v="0"/>
    <n v="4"/>
    <x v="1"/>
    <x v="33"/>
    <x v="56"/>
    <n v="21.25"/>
    <x v="7"/>
    <x v="33"/>
  </r>
  <r>
    <n v="2323"/>
    <s v="Beef Sticks, the Ultimate Protein Snack"/>
    <x v="2321"/>
    <n v="250"/>
    <n v="120"/>
    <x v="3"/>
    <x v="0"/>
    <x v="0"/>
    <n v="1490033247"/>
    <n v="1489428447"/>
    <x v="0"/>
    <n v="4"/>
    <x v="1"/>
    <x v="33"/>
    <x v="216"/>
    <n v="30"/>
    <x v="7"/>
    <x v="33"/>
  </r>
  <r>
    <n v="2324"/>
    <s v="Pies not Lies"/>
    <x v="2322"/>
    <n v="7500"/>
    <n v="1555"/>
    <x v="3"/>
    <x v="1"/>
    <x v="1"/>
    <n v="1490559285"/>
    <n v="1487970885"/>
    <x v="0"/>
    <n v="61"/>
    <x v="1"/>
    <x v="33"/>
    <x v="70"/>
    <n v="25.49"/>
    <x v="7"/>
    <x v="33"/>
  </r>
  <r>
    <n v="2325"/>
    <s v="MAGA Private Label Spicy Sauce"/>
    <x v="2323"/>
    <n v="1000"/>
    <n v="80"/>
    <x v="3"/>
    <x v="0"/>
    <x v="0"/>
    <n v="1490830331"/>
    <n v="1488241931"/>
    <x v="0"/>
    <n v="7"/>
    <x v="1"/>
    <x v="33"/>
    <x v="59"/>
    <n v="11.43"/>
    <x v="7"/>
    <x v="33"/>
  </r>
  <r>
    <n v="2326"/>
    <s v="Gourmet Steak Hot Dogs By The Savage Wienerâ„¢"/>
    <x v="2324"/>
    <n v="15000"/>
    <n v="108"/>
    <x v="3"/>
    <x v="0"/>
    <x v="0"/>
    <n v="1493571600"/>
    <n v="1489106948"/>
    <x v="0"/>
    <n v="1"/>
    <x v="1"/>
    <x v="33"/>
    <x v="60"/>
    <n v="108"/>
    <x v="7"/>
    <x v="33"/>
  </r>
  <r>
    <n v="2327"/>
    <s v="Kraut Source - Fermentation Made Simple"/>
    <x v="2325"/>
    <n v="35000"/>
    <n v="184133.01"/>
    <x v="0"/>
    <x v="0"/>
    <x v="0"/>
    <n v="1409090440"/>
    <n v="1406066440"/>
    <x v="1"/>
    <n v="3355"/>
    <x v="0"/>
    <x v="33"/>
    <x v="331"/>
    <n v="54.88"/>
    <x v="7"/>
    <x v="33"/>
  </r>
  <r>
    <n v="2328"/>
    <s v="Bravado Spice | Bigger &amp; Bolder"/>
    <x v="2326"/>
    <n v="10000"/>
    <n v="25445"/>
    <x v="0"/>
    <x v="0"/>
    <x v="0"/>
    <n v="1434307537"/>
    <n v="1431715537"/>
    <x v="1"/>
    <n v="537"/>
    <x v="0"/>
    <x v="33"/>
    <x v="172"/>
    <n v="47.38"/>
    <x v="7"/>
    <x v="33"/>
  </r>
  <r>
    <n v="2329"/>
    <s v="Half Moon Bay Distillery"/>
    <x v="2327"/>
    <n v="25000"/>
    <n v="26480"/>
    <x v="0"/>
    <x v="0"/>
    <x v="0"/>
    <n v="1405609146"/>
    <n v="1403017146"/>
    <x v="1"/>
    <n v="125"/>
    <x v="0"/>
    <x v="33"/>
    <x v="6"/>
    <n v="211.84"/>
    <x v="7"/>
    <x v="33"/>
  </r>
  <r>
    <n v="2330"/>
    <s v="Let's Launch Griffo Distillery's Whiskey Barrel Program!"/>
    <x v="2328"/>
    <n v="35000"/>
    <n v="35848"/>
    <x v="0"/>
    <x v="0"/>
    <x v="0"/>
    <n v="1451001600"/>
    <n v="1448400943"/>
    <x v="1"/>
    <n v="163"/>
    <x v="0"/>
    <x v="33"/>
    <x v="21"/>
    <n v="219.93"/>
    <x v="7"/>
    <x v="33"/>
  </r>
  <r>
    <n v="2331"/>
    <s v="Meadowlands Chocolate"/>
    <x v="2329"/>
    <n v="8000"/>
    <n v="11545.1"/>
    <x v="0"/>
    <x v="0"/>
    <x v="0"/>
    <n v="1408320490"/>
    <n v="1405728490"/>
    <x v="1"/>
    <n v="283"/>
    <x v="0"/>
    <x v="33"/>
    <x v="124"/>
    <n v="40.799999999999997"/>
    <x v="7"/>
    <x v="33"/>
  </r>
  <r>
    <n v="2332"/>
    <s v="Organic, Small Batch Dried Pastas Made in Los Angeles"/>
    <x v="2330"/>
    <n v="25000"/>
    <n v="26577"/>
    <x v="0"/>
    <x v="0"/>
    <x v="0"/>
    <n v="1423235071"/>
    <n v="1420643071"/>
    <x v="1"/>
    <n v="352"/>
    <x v="0"/>
    <x v="33"/>
    <x v="6"/>
    <n v="75.5"/>
    <x v="7"/>
    <x v="33"/>
  </r>
  <r>
    <n v="2333"/>
    <s v="Two Hundred Chocolate Truffles"/>
    <x v="2331"/>
    <n v="600"/>
    <n v="1273"/>
    <x v="0"/>
    <x v="0"/>
    <x v="0"/>
    <n v="1401385800"/>
    <n v="1399563390"/>
    <x v="1"/>
    <n v="94"/>
    <x v="0"/>
    <x v="33"/>
    <x v="197"/>
    <n v="13.54"/>
    <x v="7"/>
    <x v="33"/>
  </r>
  <r>
    <n v="2334"/>
    <s v="Picnic Pops in Your Grocery Store!"/>
    <x v="2332"/>
    <n v="4000"/>
    <n v="4078"/>
    <x v="0"/>
    <x v="0"/>
    <x v="0"/>
    <n v="1415208840"/>
    <n v="1412611498"/>
    <x v="1"/>
    <n v="67"/>
    <x v="0"/>
    <x v="33"/>
    <x v="21"/>
    <n v="60.87"/>
    <x v="7"/>
    <x v="33"/>
  </r>
  <r>
    <n v="2335"/>
    <s v="A Modern-Day Salt Works in Gloucester, Mass.!"/>
    <x v="2333"/>
    <n v="25000"/>
    <n v="25568"/>
    <x v="0"/>
    <x v="0"/>
    <x v="0"/>
    <n v="1402494243"/>
    <n v="1399902243"/>
    <x v="1"/>
    <n v="221"/>
    <x v="0"/>
    <x v="33"/>
    <x v="21"/>
    <n v="115.69"/>
    <x v="7"/>
    <x v="33"/>
  </r>
  <r>
    <n v="2336"/>
    <s v="SOSU Barrel-Aged Sriracha"/>
    <x v="2334"/>
    <n v="20000"/>
    <n v="104146.51"/>
    <x v="0"/>
    <x v="0"/>
    <x v="0"/>
    <n v="1394316695"/>
    <n v="1390860695"/>
    <x v="1"/>
    <n v="2165"/>
    <x v="0"/>
    <x v="33"/>
    <x v="332"/>
    <n v="48.1"/>
    <x v="7"/>
    <x v="33"/>
  </r>
  <r>
    <n v="2337"/>
    <s v="The Hudson Standard Bitters and Shrubs"/>
    <x v="2335"/>
    <n v="12000"/>
    <n v="13279"/>
    <x v="0"/>
    <x v="0"/>
    <x v="0"/>
    <n v="1403796143"/>
    <n v="1401204143"/>
    <x v="1"/>
    <n v="179"/>
    <x v="0"/>
    <x v="33"/>
    <x v="38"/>
    <n v="74.180000000000007"/>
    <x v="7"/>
    <x v="33"/>
  </r>
  <r>
    <n v="2338"/>
    <s v="Mountain Morsels: Nutritious, Tasty, Fruit &amp; Nut Treats!"/>
    <x v="2336"/>
    <n v="15000"/>
    <n v="15171.5"/>
    <x v="0"/>
    <x v="0"/>
    <x v="0"/>
    <n v="1404077484"/>
    <n v="1401485484"/>
    <x v="1"/>
    <n v="123"/>
    <x v="0"/>
    <x v="33"/>
    <x v="7"/>
    <n v="123.35"/>
    <x v="7"/>
    <x v="33"/>
  </r>
  <r>
    <n v="2339"/>
    <s v="CACOCO - The Drinking Chocolate Revival"/>
    <x v="2337"/>
    <n v="25000"/>
    <n v="73552"/>
    <x v="0"/>
    <x v="0"/>
    <x v="0"/>
    <n v="1482134340"/>
    <n v="1479496309"/>
    <x v="1"/>
    <n v="1104"/>
    <x v="0"/>
    <x v="33"/>
    <x v="238"/>
    <n v="66.62"/>
    <x v="7"/>
    <x v="33"/>
  </r>
  <r>
    <n v="2340"/>
    <s v="Doughnuts with love by Strange Matter Coffee"/>
    <x v="2338"/>
    <n v="40000"/>
    <n v="42311"/>
    <x v="0"/>
    <x v="0"/>
    <x v="0"/>
    <n v="1477841138"/>
    <n v="1475249138"/>
    <x v="1"/>
    <n v="403"/>
    <x v="0"/>
    <x v="33"/>
    <x v="6"/>
    <n v="104.99"/>
    <x v="7"/>
    <x v="33"/>
  </r>
  <r>
    <n v="2341"/>
    <s v="Cutting Edge Fitness Website (Canceled)"/>
    <x v="2339"/>
    <n v="5000"/>
    <n v="0"/>
    <x v="1"/>
    <x v="0"/>
    <x v="0"/>
    <n v="1436729504"/>
    <n v="1434137504"/>
    <x v="0"/>
    <n v="0"/>
    <x v="1"/>
    <x v="7"/>
    <x v="50"/>
    <n v="0"/>
    <x v="2"/>
    <x v="7"/>
  </r>
  <r>
    <n v="2342"/>
    <s v="The Future Mind of Business Project (Canceled)"/>
    <x v="2340"/>
    <n v="5500"/>
    <n v="0"/>
    <x v="1"/>
    <x v="0"/>
    <x v="0"/>
    <n v="1412571600"/>
    <n v="1410799870"/>
    <x v="0"/>
    <n v="0"/>
    <x v="1"/>
    <x v="7"/>
    <x v="50"/>
    <n v="0"/>
    <x v="2"/>
    <x v="7"/>
  </r>
  <r>
    <n v="2343"/>
    <s v="Mobile Excellence Awards (Canceled)"/>
    <x v="2341"/>
    <n v="10000"/>
    <n v="300"/>
    <x v="1"/>
    <x v="0"/>
    <x v="0"/>
    <n v="1452282420"/>
    <n v="1447962505"/>
    <x v="0"/>
    <n v="1"/>
    <x v="1"/>
    <x v="7"/>
    <x v="56"/>
    <n v="300"/>
    <x v="2"/>
    <x v="7"/>
  </r>
  <r>
    <n v="2344"/>
    <s v="Tired of Corporation Negotiation? THINK MIDDLE MEDIATION!"/>
    <x v="2342"/>
    <n v="1000"/>
    <n v="1"/>
    <x v="1"/>
    <x v="5"/>
    <x v="5"/>
    <n v="1466789269"/>
    <n v="1464197269"/>
    <x v="0"/>
    <n v="1"/>
    <x v="1"/>
    <x v="7"/>
    <x v="50"/>
    <n v="1"/>
    <x v="2"/>
    <x v="7"/>
  </r>
  <r>
    <n v="2345"/>
    <s v="Social Media Website (Canceled)"/>
    <x v="2343"/>
    <n v="3000"/>
    <n v="0"/>
    <x v="1"/>
    <x v="0"/>
    <x v="0"/>
    <n v="1427845140"/>
    <n v="1424822556"/>
    <x v="0"/>
    <n v="0"/>
    <x v="1"/>
    <x v="7"/>
    <x v="50"/>
    <n v="0"/>
    <x v="2"/>
    <x v="7"/>
  </r>
  <r>
    <n v="2346"/>
    <s v="Ez 2c 3D Viewers (Canceled)"/>
    <x v="2344"/>
    <n v="60000"/>
    <n v="39"/>
    <x v="1"/>
    <x v="0"/>
    <x v="0"/>
    <n v="1476731431"/>
    <n v="1472843431"/>
    <x v="0"/>
    <n v="3"/>
    <x v="1"/>
    <x v="7"/>
    <x v="50"/>
    <n v="13"/>
    <x v="2"/>
    <x v="7"/>
  </r>
  <r>
    <n v="2347"/>
    <s v="Course: Create Complete Web Apps without Coding (Canceled)"/>
    <x v="2345"/>
    <n v="1000"/>
    <n v="15"/>
    <x v="1"/>
    <x v="0"/>
    <x v="0"/>
    <n v="1472135676"/>
    <n v="1469543676"/>
    <x v="0"/>
    <n v="1"/>
    <x v="1"/>
    <x v="7"/>
    <x v="53"/>
    <n v="15"/>
    <x v="2"/>
    <x v="7"/>
  </r>
  <r>
    <n v="2348"/>
    <s v="Business &amp; Entertainment In 3D World! (Canceled)"/>
    <x v="2346"/>
    <n v="70000"/>
    <n v="270"/>
    <x v="1"/>
    <x v="0"/>
    <x v="0"/>
    <n v="1456006938"/>
    <n v="1450822938"/>
    <x v="0"/>
    <n v="5"/>
    <x v="1"/>
    <x v="7"/>
    <x v="50"/>
    <n v="54"/>
    <x v="2"/>
    <x v="7"/>
  </r>
  <r>
    <n v="2349"/>
    <s v="POLIWORD - an internet project that could change the world"/>
    <x v="2347"/>
    <n v="474900"/>
    <n v="0"/>
    <x v="1"/>
    <x v="11"/>
    <x v="9"/>
    <n v="1439318228"/>
    <n v="1436812628"/>
    <x v="0"/>
    <n v="0"/>
    <x v="1"/>
    <x v="7"/>
    <x v="50"/>
    <n v="0"/>
    <x v="2"/>
    <x v="7"/>
  </r>
  <r>
    <n v="2350"/>
    <s v="HoxWi - Simple and reliable online customer services (Canceled)"/>
    <x v="2348"/>
    <n v="50000"/>
    <n v="0"/>
    <x v="1"/>
    <x v="17"/>
    <x v="3"/>
    <n v="1483474370"/>
    <n v="1480882370"/>
    <x v="0"/>
    <n v="0"/>
    <x v="1"/>
    <x v="7"/>
    <x v="50"/>
    <n v="0"/>
    <x v="2"/>
    <x v="7"/>
  </r>
  <r>
    <n v="2351"/>
    <s v="NZ Auction site.  No listing or success fees. Only $2 p/m"/>
    <x v="2349"/>
    <n v="18900"/>
    <n v="108"/>
    <x v="1"/>
    <x v="4"/>
    <x v="4"/>
    <n v="1430360739"/>
    <n v="1427768739"/>
    <x v="0"/>
    <n v="7"/>
    <x v="1"/>
    <x v="7"/>
    <x v="60"/>
    <n v="15.43"/>
    <x v="2"/>
    <x v="7"/>
  </r>
  <r>
    <n v="2352"/>
    <s v="The Seeker's School of Thought and Philosophy (Canceled)"/>
    <x v="2350"/>
    <n v="2000"/>
    <n v="0"/>
    <x v="1"/>
    <x v="0"/>
    <x v="0"/>
    <n v="1433603552"/>
    <n v="1428419552"/>
    <x v="0"/>
    <n v="0"/>
    <x v="1"/>
    <x v="7"/>
    <x v="50"/>
    <n v="0"/>
    <x v="2"/>
    <x v="7"/>
  </r>
  <r>
    <n v="2353"/>
    <s v="A Brony and Pegasister dating website (Canceled)"/>
    <x v="2351"/>
    <n v="1000"/>
    <n v="0"/>
    <x v="1"/>
    <x v="0"/>
    <x v="0"/>
    <n v="1429632822"/>
    <n v="1428596022"/>
    <x v="0"/>
    <n v="0"/>
    <x v="1"/>
    <x v="7"/>
    <x v="50"/>
    <n v="0"/>
    <x v="2"/>
    <x v="7"/>
  </r>
  <r>
    <n v="2354"/>
    <s v="Dissertation (Canceled)"/>
    <x v="2352"/>
    <n v="35000"/>
    <n v="25"/>
    <x v="1"/>
    <x v="0"/>
    <x v="0"/>
    <n v="1420910460"/>
    <n v="1415726460"/>
    <x v="0"/>
    <n v="1"/>
    <x v="1"/>
    <x v="7"/>
    <x v="50"/>
    <n v="25"/>
    <x v="2"/>
    <x v="7"/>
  </r>
  <r>
    <n v="2355"/>
    <s v="PriceItUpPlease (Canceled)"/>
    <x v="2353"/>
    <n v="8000"/>
    <n v="55"/>
    <x v="1"/>
    <x v="2"/>
    <x v="2"/>
    <n v="1430604136"/>
    <n v="1428012136"/>
    <x v="0"/>
    <n v="2"/>
    <x v="1"/>
    <x v="7"/>
    <x v="60"/>
    <n v="27.5"/>
    <x v="2"/>
    <x v="7"/>
  </r>
  <r>
    <n v="2356"/>
    <s v="HardstyleUnited.com (Canceled)"/>
    <x v="2354"/>
    <n v="10000"/>
    <n v="0"/>
    <x v="1"/>
    <x v="9"/>
    <x v="3"/>
    <n v="1433530104"/>
    <n v="1430938104"/>
    <x v="0"/>
    <n v="0"/>
    <x v="1"/>
    <x v="7"/>
    <x v="50"/>
    <n v="0"/>
    <x v="2"/>
    <x v="7"/>
  </r>
  <r>
    <n v="2357"/>
    <s v="Online therapist directory - Click For Therapy (Canceled)"/>
    <x v="2355"/>
    <n v="27000"/>
    <n v="0"/>
    <x v="1"/>
    <x v="1"/>
    <x v="1"/>
    <n v="1445093578"/>
    <n v="1442501578"/>
    <x v="0"/>
    <n v="0"/>
    <x v="1"/>
    <x v="7"/>
    <x v="50"/>
    <n v="0"/>
    <x v="2"/>
    <x v="7"/>
  </r>
  <r>
    <n v="2358"/>
    <s v="Auction, Sell Swap without excessive fees, the next ebay."/>
    <x v="2356"/>
    <n v="1500"/>
    <n v="0"/>
    <x v="1"/>
    <x v="1"/>
    <x v="1"/>
    <n v="1422664740"/>
    <n v="1417818036"/>
    <x v="0"/>
    <n v="0"/>
    <x v="1"/>
    <x v="7"/>
    <x v="50"/>
    <n v="0"/>
    <x v="2"/>
    <x v="7"/>
  </r>
  <r>
    <n v="2359"/>
    <s v="crowd-funded public genome sequencing (Canceled)"/>
    <x v="2357"/>
    <n v="7500"/>
    <n v="1101"/>
    <x v="1"/>
    <x v="0"/>
    <x v="0"/>
    <n v="1438616124"/>
    <n v="1433432124"/>
    <x v="0"/>
    <n v="3"/>
    <x v="1"/>
    <x v="7"/>
    <x v="77"/>
    <n v="367"/>
    <x v="2"/>
    <x v="7"/>
  </r>
  <r>
    <n v="2360"/>
    <s v="Bee Bay Microjobs (Canceled)"/>
    <x v="2358"/>
    <n v="5000"/>
    <n v="2"/>
    <x v="1"/>
    <x v="5"/>
    <x v="5"/>
    <n v="1454864280"/>
    <n v="1452272280"/>
    <x v="0"/>
    <n v="1"/>
    <x v="1"/>
    <x v="7"/>
    <x v="50"/>
    <n v="2"/>
    <x v="2"/>
    <x v="7"/>
  </r>
  <r>
    <n v="2361"/>
    <s v="Lemme Grab it (Canceled)"/>
    <x v="2359"/>
    <n v="200"/>
    <n v="0"/>
    <x v="1"/>
    <x v="5"/>
    <x v="5"/>
    <n v="1462053600"/>
    <n v="1459975008"/>
    <x v="0"/>
    <n v="0"/>
    <x v="1"/>
    <x v="7"/>
    <x v="50"/>
    <n v="0"/>
    <x v="2"/>
    <x v="7"/>
  </r>
  <r>
    <n v="2362"/>
    <s v="Help CRB obtain 501(c)(3) status! (Canceled)"/>
    <x v="2360"/>
    <n v="420"/>
    <n v="120"/>
    <x v="1"/>
    <x v="0"/>
    <x v="0"/>
    <n v="1418315470"/>
    <n v="1415723470"/>
    <x v="0"/>
    <n v="2"/>
    <x v="1"/>
    <x v="7"/>
    <x v="129"/>
    <n v="60"/>
    <x v="2"/>
    <x v="7"/>
  </r>
  <r>
    <n v="2363"/>
    <s v="Top~Notch - Helping Every Day People Change Their Future"/>
    <x v="2361"/>
    <n v="175000"/>
    <n v="0"/>
    <x v="1"/>
    <x v="0"/>
    <x v="0"/>
    <n v="1451348200"/>
    <n v="1447460200"/>
    <x v="0"/>
    <n v="0"/>
    <x v="1"/>
    <x v="7"/>
    <x v="50"/>
    <n v="0"/>
    <x v="2"/>
    <x v="7"/>
  </r>
  <r>
    <n v="2364"/>
    <s v="Minecraft Server and Website Help (Name: Forge Realms)"/>
    <x v="2362"/>
    <n v="128"/>
    <n v="0"/>
    <x v="1"/>
    <x v="0"/>
    <x v="0"/>
    <n v="1445898356"/>
    <n v="1441146356"/>
    <x v="0"/>
    <n v="0"/>
    <x v="1"/>
    <x v="7"/>
    <x v="50"/>
    <n v="0"/>
    <x v="2"/>
    <x v="7"/>
  </r>
  <r>
    <n v="2365"/>
    <s v="IMI - It's My Identity (Canceled)"/>
    <x v="2363"/>
    <n v="1000"/>
    <n v="0"/>
    <x v="1"/>
    <x v="13"/>
    <x v="3"/>
    <n v="1453071600"/>
    <n v="1449596425"/>
    <x v="0"/>
    <n v="0"/>
    <x v="1"/>
    <x v="7"/>
    <x v="50"/>
    <n v="0"/>
    <x v="2"/>
    <x v="7"/>
  </r>
  <r>
    <n v="2366"/>
    <s v="iDEA On Demand Virtual Activities. Get Active! (Canceled)"/>
    <x v="2364"/>
    <n v="25000"/>
    <n v="2630"/>
    <x v="1"/>
    <x v="1"/>
    <x v="1"/>
    <n v="1445431533"/>
    <n v="1442839533"/>
    <x v="0"/>
    <n v="27"/>
    <x v="1"/>
    <x v="7"/>
    <x v="57"/>
    <n v="97.41"/>
    <x v="2"/>
    <x v="7"/>
  </r>
  <r>
    <n v="2367"/>
    <s v="Help us Make a Website Like Chegg but Free and wayyy Better!"/>
    <x v="2365"/>
    <n v="50000"/>
    <n v="670"/>
    <x v="1"/>
    <x v="0"/>
    <x v="0"/>
    <n v="1461622616"/>
    <n v="1456442216"/>
    <x v="0"/>
    <n v="14"/>
    <x v="1"/>
    <x v="7"/>
    <x v="60"/>
    <n v="47.86"/>
    <x v="2"/>
    <x v="7"/>
  </r>
  <r>
    <n v="2368"/>
    <s v="Lavvoro - A new LinkedIn and Facebook for the job market"/>
    <x v="2366"/>
    <n v="40000"/>
    <n v="100"/>
    <x v="1"/>
    <x v="0"/>
    <x v="0"/>
    <n v="1429028365"/>
    <n v="1425143965"/>
    <x v="0"/>
    <n v="2"/>
    <x v="1"/>
    <x v="7"/>
    <x v="50"/>
    <n v="50"/>
    <x v="2"/>
    <x v="7"/>
  </r>
  <r>
    <n v="2369"/>
    <s v="Site so businesses can offer deals to community - Let's Go!"/>
    <x v="2367"/>
    <n v="25000"/>
    <n v="0"/>
    <x v="1"/>
    <x v="0"/>
    <x v="0"/>
    <n v="1455132611"/>
    <n v="1452540611"/>
    <x v="0"/>
    <n v="0"/>
    <x v="1"/>
    <x v="7"/>
    <x v="50"/>
    <n v="0"/>
    <x v="2"/>
    <x v="7"/>
  </r>
  <r>
    <n v="2370"/>
    <s v="TaxSaver USA Affordable Tax App Development and Launch"/>
    <x v="2368"/>
    <n v="25000"/>
    <n v="82"/>
    <x v="1"/>
    <x v="0"/>
    <x v="0"/>
    <n v="1418877141"/>
    <n v="1416285141"/>
    <x v="0"/>
    <n v="4"/>
    <x v="1"/>
    <x v="7"/>
    <x v="50"/>
    <n v="20.5"/>
    <x v="2"/>
    <x v="7"/>
  </r>
  <r>
    <n v="2371"/>
    <s v="ProjectPetal.com (Canceled)"/>
    <x v="2369"/>
    <n v="2000"/>
    <n v="0"/>
    <x v="1"/>
    <x v="0"/>
    <x v="0"/>
    <n v="1435257596"/>
    <n v="1432665596"/>
    <x v="0"/>
    <n v="0"/>
    <x v="1"/>
    <x v="7"/>
    <x v="50"/>
    <n v="0"/>
    <x v="2"/>
    <x v="7"/>
  </r>
  <r>
    <n v="2372"/>
    <s v="Finding Pets - Bringing Lost Pets Home (Canceled)"/>
    <x v="2370"/>
    <n v="5500"/>
    <n v="180"/>
    <x v="1"/>
    <x v="2"/>
    <x v="2"/>
    <n v="1429839571"/>
    <n v="1427247571"/>
    <x v="0"/>
    <n v="6"/>
    <x v="1"/>
    <x v="7"/>
    <x v="56"/>
    <n v="30"/>
    <x v="2"/>
    <x v="7"/>
  </r>
  <r>
    <n v="2373"/>
    <s v="Cykelauktion.com (Canceled)"/>
    <x v="2371"/>
    <n v="850000"/>
    <n v="50"/>
    <x v="1"/>
    <x v="11"/>
    <x v="9"/>
    <n v="1440863624"/>
    <n v="1438271624"/>
    <x v="0"/>
    <n v="1"/>
    <x v="1"/>
    <x v="7"/>
    <x v="50"/>
    <n v="50"/>
    <x v="2"/>
    <x v="7"/>
  </r>
  <r>
    <n v="2374"/>
    <s v="Alcohol On Call (Canceled)"/>
    <x v="2372"/>
    <n v="22000"/>
    <n v="10"/>
    <x v="1"/>
    <x v="0"/>
    <x v="0"/>
    <n v="1423772060"/>
    <n v="1421180060"/>
    <x v="0"/>
    <n v="1"/>
    <x v="1"/>
    <x v="7"/>
    <x v="50"/>
    <n v="10"/>
    <x v="2"/>
    <x v="7"/>
  </r>
  <r>
    <n v="2375"/>
    <s v="Slice Trade- Phone Trade-In, Made Simple (Canceled)"/>
    <x v="2373"/>
    <n v="10000"/>
    <n v="0"/>
    <x v="1"/>
    <x v="0"/>
    <x v="0"/>
    <n v="1473451437"/>
    <n v="1470859437"/>
    <x v="0"/>
    <n v="0"/>
    <x v="1"/>
    <x v="7"/>
    <x v="50"/>
    <n v="0"/>
    <x v="2"/>
    <x v="7"/>
  </r>
  <r>
    <n v="2376"/>
    <s v="Phone Tags: lost and found stickers (Canceled)"/>
    <x v="2374"/>
    <n v="3000"/>
    <n v="326.33"/>
    <x v="1"/>
    <x v="0"/>
    <x v="0"/>
    <n v="1449785566"/>
    <n v="1447193566"/>
    <x v="0"/>
    <n v="4"/>
    <x v="1"/>
    <x v="7"/>
    <x v="57"/>
    <n v="81.58"/>
    <x v="2"/>
    <x v="7"/>
  </r>
  <r>
    <n v="2377"/>
    <s v="Fluttify - New Canadian Tech Start Up (Canceled)"/>
    <x v="2375"/>
    <n v="2500"/>
    <n v="0"/>
    <x v="1"/>
    <x v="5"/>
    <x v="5"/>
    <n v="1480110783"/>
    <n v="1477515183"/>
    <x v="0"/>
    <n v="0"/>
    <x v="1"/>
    <x v="7"/>
    <x v="50"/>
    <n v="0"/>
    <x v="2"/>
    <x v="7"/>
  </r>
  <r>
    <n v="2378"/>
    <s v="KEEPUP INC (Canceled)"/>
    <x v="2376"/>
    <n v="110000"/>
    <n v="0"/>
    <x v="1"/>
    <x v="0"/>
    <x v="0"/>
    <n v="1440548330"/>
    <n v="1438042730"/>
    <x v="0"/>
    <n v="0"/>
    <x v="1"/>
    <x v="7"/>
    <x v="50"/>
    <n v="0"/>
    <x v="2"/>
    <x v="7"/>
  </r>
  <r>
    <n v="2379"/>
    <s v="SelectCooks.com (Canceled)"/>
    <x v="2377"/>
    <n v="30000"/>
    <n v="0"/>
    <x v="1"/>
    <x v="0"/>
    <x v="0"/>
    <n v="1444004616"/>
    <n v="1440116616"/>
    <x v="0"/>
    <n v="0"/>
    <x v="1"/>
    <x v="7"/>
    <x v="50"/>
    <n v="0"/>
    <x v="2"/>
    <x v="7"/>
  </r>
  <r>
    <n v="2380"/>
    <s v="Finit - Hashtag Chatting (Canceled)"/>
    <x v="2378"/>
    <n v="15000"/>
    <n v="55"/>
    <x v="1"/>
    <x v="0"/>
    <x v="0"/>
    <n v="1443726142"/>
    <n v="1441134142"/>
    <x v="0"/>
    <n v="3"/>
    <x v="1"/>
    <x v="7"/>
    <x v="50"/>
    <n v="18.329999999999998"/>
    <x v="2"/>
    <x v="7"/>
  </r>
  <r>
    <n v="2381"/>
    <s v="Cannabis Connection (Canceled)"/>
    <x v="2379"/>
    <n v="86350"/>
    <n v="1571"/>
    <x v="1"/>
    <x v="0"/>
    <x v="0"/>
    <n v="1428704848"/>
    <n v="1426112848"/>
    <x v="0"/>
    <n v="7"/>
    <x v="1"/>
    <x v="7"/>
    <x v="53"/>
    <n v="224.43"/>
    <x v="2"/>
    <x v="7"/>
  </r>
  <r>
    <n v="2382"/>
    <s v="These Easy Days (Canceled)"/>
    <x v="2380"/>
    <n v="3000"/>
    <n v="75"/>
    <x v="1"/>
    <x v="0"/>
    <x v="0"/>
    <n v="1438662603"/>
    <n v="1436502603"/>
    <x v="0"/>
    <n v="2"/>
    <x v="1"/>
    <x v="7"/>
    <x v="56"/>
    <n v="37.5"/>
    <x v="2"/>
    <x v="7"/>
  </r>
  <r>
    <n v="2383"/>
    <s v="KindaQuirky (Canceled)"/>
    <x v="2381"/>
    <n v="10000"/>
    <n v="435"/>
    <x v="1"/>
    <x v="4"/>
    <x v="4"/>
    <n v="1424568107"/>
    <n v="1421976107"/>
    <x v="0"/>
    <n v="3"/>
    <x v="1"/>
    <x v="7"/>
    <x v="65"/>
    <n v="145"/>
    <x v="2"/>
    <x v="7"/>
  </r>
  <r>
    <n v="2384"/>
    <s v="Social Rewards - A new twist on social media (Canceled)"/>
    <x v="2382"/>
    <n v="1000"/>
    <n v="8"/>
    <x v="1"/>
    <x v="0"/>
    <x v="0"/>
    <n v="1415932643"/>
    <n v="1413337043"/>
    <x v="0"/>
    <n v="8"/>
    <x v="1"/>
    <x v="7"/>
    <x v="60"/>
    <n v="1"/>
    <x v="2"/>
    <x v="7"/>
  </r>
  <r>
    <n v="2385"/>
    <s v="Search every sneaker site and local store at once (Canceled)"/>
    <x v="2383"/>
    <n v="65000"/>
    <n v="788"/>
    <x v="1"/>
    <x v="0"/>
    <x v="0"/>
    <n v="1438793432"/>
    <n v="1436201432"/>
    <x v="0"/>
    <n v="7"/>
    <x v="1"/>
    <x v="7"/>
    <x v="60"/>
    <n v="112.57"/>
    <x v="2"/>
    <x v="7"/>
  </r>
  <r>
    <n v="2386"/>
    <s v="Realjobmatch.com (Canceled)"/>
    <x v="2384"/>
    <n v="30000"/>
    <n v="0"/>
    <x v="1"/>
    <x v="5"/>
    <x v="5"/>
    <n v="1420920424"/>
    <n v="1415736424"/>
    <x v="0"/>
    <n v="0"/>
    <x v="1"/>
    <x v="7"/>
    <x v="50"/>
    <n v="0"/>
    <x v="2"/>
    <x v="7"/>
  </r>
  <r>
    <n v="2387"/>
    <s v="Building an interactive web-based health community."/>
    <x v="2385"/>
    <n v="150000"/>
    <n v="1026"/>
    <x v="1"/>
    <x v="0"/>
    <x v="0"/>
    <n v="1469199740"/>
    <n v="1465311740"/>
    <x v="0"/>
    <n v="3"/>
    <x v="1"/>
    <x v="7"/>
    <x v="60"/>
    <n v="342"/>
    <x v="2"/>
    <x v="7"/>
  </r>
  <r>
    <n v="2388"/>
    <s v="Virtual Restart - Stock Market For You and Your Loved Ones"/>
    <x v="2386"/>
    <n v="37000"/>
    <n v="463"/>
    <x v="1"/>
    <x v="0"/>
    <x v="0"/>
    <n v="1421350140"/>
    <n v="1418761759"/>
    <x v="0"/>
    <n v="8"/>
    <x v="1"/>
    <x v="7"/>
    <x v="60"/>
    <n v="57.88"/>
    <x v="2"/>
    <x v="7"/>
  </r>
  <r>
    <n v="2389"/>
    <s v="Et si Kiwwi vous trouvait un job ? (Canceled)"/>
    <x v="2387"/>
    <n v="16000"/>
    <n v="30"/>
    <x v="1"/>
    <x v="6"/>
    <x v="3"/>
    <n v="1437861540"/>
    <n v="1435160452"/>
    <x v="0"/>
    <n v="1"/>
    <x v="1"/>
    <x v="7"/>
    <x v="50"/>
    <n v="30"/>
    <x v="2"/>
    <x v="7"/>
  </r>
  <r>
    <n v="2390"/>
    <s v="iHorizon Pty Ltd (Enterprise Planning &amp; Forecasting)"/>
    <x v="2388"/>
    <n v="510000"/>
    <n v="0"/>
    <x v="1"/>
    <x v="2"/>
    <x v="2"/>
    <n v="1420352264"/>
    <n v="1416896264"/>
    <x v="0"/>
    <n v="0"/>
    <x v="1"/>
    <x v="7"/>
    <x v="50"/>
    <n v="0"/>
    <x v="2"/>
    <x v="7"/>
  </r>
  <r>
    <n v="2391"/>
    <s v="oToBOTS.com - Freedom from high cost auto repairs (Canceled)"/>
    <x v="2389"/>
    <n v="20000"/>
    <n v="25"/>
    <x v="1"/>
    <x v="0"/>
    <x v="0"/>
    <n v="1427825044"/>
    <n v="1425236644"/>
    <x v="0"/>
    <n v="1"/>
    <x v="1"/>
    <x v="7"/>
    <x v="50"/>
    <n v="25"/>
    <x v="2"/>
    <x v="7"/>
  </r>
  <r>
    <n v="2392"/>
    <s v="WILLAMETTE EXTRA BOARD (Canceled)"/>
    <x v="2390"/>
    <n v="4200"/>
    <n v="0"/>
    <x v="1"/>
    <x v="0"/>
    <x v="0"/>
    <n v="1446087223"/>
    <n v="1443495223"/>
    <x v="0"/>
    <n v="0"/>
    <x v="1"/>
    <x v="7"/>
    <x v="50"/>
    <n v="0"/>
    <x v="2"/>
    <x v="7"/>
  </r>
  <r>
    <n v="2393"/>
    <s v="Game Swapper (Canceled)"/>
    <x v="2391"/>
    <n v="100000"/>
    <n v="50"/>
    <x v="1"/>
    <x v="0"/>
    <x v="0"/>
    <n v="1439048017"/>
    <n v="1436456017"/>
    <x v="0"/>
    <n v="1"/>
    <x v="1"/>
    <x v="7"/>
    <x v="50"/>
    <n v="50"/>
    <x v="2"/>
    <x v="7"/>
  </r>
  <r>
    <n v="2394"/>
    <s v="Wriyon - WRIte Your Own (Canceled)"/>
    <x v="2392"/>
    <n v="5000"/>
    <n v="3"/>
    <x v="1"/>
    <x v="17"/>
    <x v="3"/>
    <n v="1424940093"/>
    <n v="1422348093"/>
    <x v="0"/>
    <n v="2"/>
    <x v="1"/>
    <x v="7"/>
    <x v="50"/>
    <n v="1.5"/>
    <x v="2"/>
    <x v="7"/>
  </r>
  <r>
    <n v="2395"/>
    <s v="VENT it out (Canceled)"/>
    <x v="2393"/>
    <n v="33000"/>
    <n v="0"/>
    <x v="1"/>
    <x v="0"/>
    <x v="0"/>
    <n v="1484038620"/>
    <n v="1481597687"/>
    <x v="0"/>
    <n v="0"/>
    <x v="1"/>
    <x v="7"/>
    <x v="50"/>
    <n v="0"/>
    <x v="2"/>
    <x v="7"/>
  </r>
  <r>
    <n v="2396"/>
    <s v="Projektwebseite (Canceled)"/>
    <x v="2394"/>
    <n v="5000"/>
    <n v="10"/>
    <x v="1"/>
    <x v="16"/>
    <x v="11"/>
    <n v="1444940558"/>
    <n v="1442348558"/>
    <x v="0"/>
    <n v="1"/>
    <x v="1"/>
    <x v="7"/>
    <x v="50"/>
    <n v="10"/>
    <x v="2"/>
    <x v="7"/>
  </r>
  <r>
    <n v="2397"/>
    <s v="#ADOPTROHINGYA PROJECT (Canceled)"/>
    <x v="2395"/>
    <n v="124000"/>
    <n v="0"/>
    <x v="1"/>
    <x v="0"/>
    <x v="0"/>
    <n v="1420233256"/>
    <n v="1417641256"/>
    <x v="0"/>
    <n v="0"/>
    <x v="1"/>
    <x v="7"/>
    <x v="50"/>
    <n v="0"/>
    <x v="2"/>
    <x v="7"/>
  </r>
  <r>
    <n v="2398"/>
    <s v="Roekee.com (Canceled)"/>
    <x v="2396"/>
    <n v="4000"/>
    <n v="0"/>
    <x v="1"/>
    <x v="0"/>
    <x v="0"/>
    <n v="1435874384"/>
    <n v="1433282384"/>
    <x v="0"/>
    <n v="0"/>
    <x v="1"/>
    <x v="7"/>
    <x v="50"/>
    <n v="0"/>
    <x v="2"/>
    <x v="7"/>
  </r>
  <r>
    <n v="2399"/>
    <s v="SheLifts - the #1 Female Bodybuilding HUB (Canceled)"/>
    <x v="2397"/>
    <n v="13000"/>
    <n v="0"/>
    <x v="1"/>
    <x v="11"/>
    <x v="9"/>
    <n v="1418934506"/>
    <n v="1415910506"/>
    <x v="0"/>
    <n v="0"/>
    <x v="1"/>
    <x v="7"/>
    <x v="50"/>
    <n v="0"/>
    <x v="2"/>
    <x v="7"/>
  </r>
  <r>
    <n v="2400"/>
    <s v="NEW 2016 Social Media Litesbook (Canceled)"/>
    <x v="2398"/>
    <n v="50000"/>
    <n v="0"/>
    <x v="1"/>
    <x v="2"/>
    <x v="2"/>
    <n v="1460615164"/>
    <n v="1458023164"/>
    <x v="0"/>
    <n v="0"/>
    <x v="1"/>
    <x v="7"/>
    <x v="50"/>
    <n v="0"/>
    <x v="2"/>
    <x v="7"/>
  </r>
  <r>
    <n v="2401"/>
    <s v="The Dancing Elephant, Traditional Dosa and Indian Cuisine"/>
    <x v="2399"/>
    <n v="28000"/>
    <n v="201"/>
    <x v="2"/>
    <x v="0"/>
    <x v="0"/>
    <n v="1457207096"/>
    <n v="1452023096"/>
    <x v="0"/>
    <n v="9"/>
    <x v="1"/>
    <x v="19"/>
    <x v="60"/>
    <n v="22.33"/>
    <x v="7"/>
    <x v="19"/>
  </r>
  <r>
    <n v="2402"/>
    <s v="Cupcake Truck Unite"/>
    <x v="2400"/>
    <n v="12000"/>
    <n v="52"/>
    <x v="2"/>
    <x v="0"/>
    <x v="0"/>
    <n v="1431533931"/>
    <n v="1428941931"/>
    <x v="0"/>
    <n v="1"/>
    <x v="1"/>
    <x v="19"/>
    <x v="50"/>
    <n v="52"/>
    <x v="7"/>
    <x v="19"/>
  </r>
  <r>
    <n v="2403"/>
    <s v="Think Green, Think Tea Trike! - A mobile cafe &amp; online shop."/>
    <x v="2401"/>
    <n v="1200"/>
    <n v="202"/>
    <x v="2"/>
    <x v="1"/>
    <x v="1"/>
    <n v="1459368658"/>
    <n v="1454188258"/>
    <x v="0"/>
    <n v="12"/>
    <x v="1"/>
    <x v="19"/>
    <x v="123"/>
    <n v="16.829999999999998"/>
    <x v="7"/>
    <x v="19"/>
  </r>
  <r>
    <n v="2404"/>
    <s v="Square Donuts Truck"/>
    <x v="2402"/>
    <n v="15000"/>
    <n v="0"/>
    <x v="2"/>
    <x v="0"/>
    <x v="0"/>
    <n v="1451782607"/>
    <n v="1449190607"/>
    <x v="0"/>
    <n v="0"/>
    <x v="1"/>
    <x v="19"/>
    <x v="50"/>
    <n v="0"/>
    <x v="7"/>
    <x v="19"/>
  </r>
  <r>
    <n v="2405"/>
    <s v="JoyShtick Food Truck"/>
    <x v="2403"/>
    <n v="5000"/>
    <n v="1126"/>
    <x v="2"/>
    <x v="0"/>
    <x v="0"/>
    <n v="1472911375"/>
    <n v="1471096975"/>
    <x v="0"/>
    <n v="20"/>
    <x v="1"/>
    <x v="19"/>
    <x v="61"/>
    <n v="56.3"/>
    <x v="7"/>
    <x v="19"/>
  </r>
  <r>
    <n v="2406"/>
    <s v="Arnold's Happy Days Food Truck"/>
    <x v="2404"/>
    <n v="3250"/>
    <n v="1345"/>
    <x v="2"/>
    <x v="0"/>
    <x v="0"/>
    <n v="1421635190"/>
    <n v="1418179190"/>
    <x v="0"/>
    <n v="16"/>
    <x v="1"/>
    <x v="19"/>
    <x v="139"/>
    <n v="84.06"/>
    <x v="7"/>
    <x v="19"/>
  </r>
  <r>
    <n v="2407"/>
    <s v="&quot;PASHUT&quot;-(Means â€˜simpleâ€™ in Hebrew)"/>
    <x v="2405"/>
    <n v="22000"/>
    <n v="5557"/>
    <x v="2"/>
    <x v="0"/>
    <x v="0"/>
    <n v="1428732000"/>
    <n v="1426772928"/>
    <x v="0"/>
    <n v="33"/>
    <x v="1"/>
    <x v="19"/>
    <x v="78"/>
    <n v="168.39"/>
    <x v="7"/>
    <x v="19"/>
  </r>
  <r>
    <n v="2408"/>
    <s v="Sabroso On Wheels"/>
    <x v="2406"/>
    <n v="15000"/>
    <n v="30"/>
    <x v="2"/>
    <x v="0"/>
    <x v="0"/>
    <n v="1415247757"/>
    <n v="1412652157"/>
    <x v="0"/>
    <n v="2"/>
    <x v="1"/>
    <x v="19"/>
    <x v="50"/>
    <n v="15"/>
    <x v="7"/>
    <x v="19"/>
  </r>
  <r>
    <n v="2409"/>
    <s v="Johnny's Food Truck a Puerto Rican and BBQ infusion"/>
    <x v="2407"/>
    <n v="25000"/>
    <n v="460"/>
    <x v="2"/>
    <x v="0"/>
    <x v="0"/>
    <n v="1439931675"/>
    <n v="1437339675"/>
    <x v="0"/>
    <n v="6"/>
    <x v="1"/>
    <x v="19"/>
    <x v="53"/>
    <n v="76.67"/>
    <x v="7"/>
    <x v="19"/>
  </r>
  <r>
    <n v="2410"/>
    <s v="Websters grill truck       slow cooked meats"/>
    <x v="2408"/>
    <n v="15000"/>
    <n v="0"/>
    <x v="2"/>
    <x v="2"/>
    <x v="2"/>
    <n v="1441619275"/>
    <n v="1439027275"/>
    <x v="0"/>
    <n v="0"/>
    <x v="1"/>
    <x v="19"/>
    <x v="50"/>
    <n v="0"/>
    <x v="7"/>
    <x v="19"/>
  </r>
  <r>
    <n v="2411"/>
    <s v="Was ist das"/>
    <x v="2409"/>
    <n v="25000"/>
    <n v="151"/>
    <x v="2"/>
    <x v="0"/>
    <x v="0"/>
    <n v="1440524082"/>
    <n v="1437932082"/>
    <x v="0"/>
    <n v="3"/>
    <x v="1"/>
    <x v="19"/>
    <x v="60"/>
    <n v="50.33"/>
    <x v="7"/>
    <x v="19"/>
  </r>
  <r>
    <n v="2412"/>
    <s v="Food-truck 100 % carnivore : &quot;Le camion qui grille&quot;"/>
    <x v="2410"/>
    <n v="8000"/>
    <n v="0"/>
    <x v="2"/>
    <x v="6"/>
    <x v="3"/>
    <n v="1480185673"/>
    <n v="1476294073"/>
    <x v="0"/>
    <n v="0"/>
    <x v="1"/>
    <x v="19"/>
    <x v="50"/>
    <n v="0"/>
    <x v="7"/>
    <x v="19"/>
  </r>
  <r>
    <n v="2413"/>
    <s v="Lone Pine Coffee Brewery"/>
    <x v="2411"/>
    <n v="3000"/>
    <n v="25"/>
    <x v="2"/>
    <x v="0"/>
    <x v="0"/>
    <n v="1401579000"/>
    <n v="1398911882"/>
    <x v="0"/>
    <n v="3"/>
    <x v="1"/>
    <x v="19"/>
    <x v="60"/>
    <n v="8.33"/>
    <x v="7"/>
    <x v="19"/>
  </r>
  <r>
    <n v="2414"/>
    <s v="Help 95th St.Tacos get a food truck in Atlanta"/>
    <x v="2412"/>
    <n v="15000"/>
    <n v="460"/>
    <x v="2"/>
    <x v="0"/>
    <x v="0"/>
    <n v="1440215940"/>
    <n v="1436805660"/>
    <x v="0"/>
    <n v="13"/>
    <x v="1"/>
    <x v="19"/>
    <x v="56"/>
    <n v="35.380000000000003"/>
    <x v="7"/>
    <x v="19"/>
  </r>
  <r>
    <n v="2415"/>
    <s v="Local Food Truck is Off the Hoof!"/>
    <x v="2413"/>
    <n v="60000"/>
    <n v="335"/>
    <x v="2"/>
    <x v="0"/>
    <x v="0"/>
    <n v="1468615346"/>
    <n v="1466023346"/>
    <x v="0"/>
    <n v="6"/>
    <x v="1"/>
    <x v="19"/>
    <x v="60"/>
    <n v="55.83"/>
    <x v="7"/>
    <x v="19"/>
  </r>
  <r>
    <n v="2416"/>
    <s v="Smokin' J's BBQ. food truck"/>
    <x v="2414"/>
    <n v="20000"/>
    <n v="5"/>
    <x v="2"/>
    <x v="0"/>
    <x v="0"/>
    <n v="1426345200"/>
    <n v="1421343743"/>
    <x v="0"/>
    <n v="1"/>
    <x v="1"/>
    <x v="19"/>
    <x v="50"/>
    <n v="5"/>
    <x v="7"/>
    <x v="19"/>
  </r>
  <r>
    <n v="2417"/>
    <s v="I want to make the best fried chicken!!"/>
    <x v="2415"/>
    <n v="1000"/>
    <n v="0"/>
    <x v="2"/>
    <x v="0"/>
    <x v="0"/>
    <n v="1407705187"/>
    <n v="1405113187"/>
    <x v="0"/>
    <n v="0"/>
    <x v="1"/>
    <x v="19"/>
    <x v="50"/>
    <n v="0"/>
    <x v="7"/>
    <x v="19"/>
  </r>
  <r>
    <n v="2418"/>
    <s v="Mexican food truck"/>
    <x v="2416"/>
    <n v="25000"/>
    <n v="5"/>
    <x v="2"/>
    <x v="0"/>
    <x v="0"/>
    <n v="1427225644"/>
    <n v="1422045244"/>
    <x v="0"/>
    <n v="5"/>
    <x v="1"/>
    <x v="19"/>
    <x v="50"/>
    <n v="1"/>
    <x v="7"/>
    <x v="19"/>
  </r>
  <r>
    <n v="2419"/>
    <s v="Grateful Gourmet Grub! farm to table: food truck &amp; hot dog !"/>
    <x v="2417"/>
    <n v="3000"/>
    <n v="0"/>
    <x v="2"/>
    <x v="0"/>
    <x v="0"/>
    <n v="1424281389"/>
    <n v="1419097389"/>
    <x v="0"/>
    <n v="0"/>
    <x v="1"/>
    <x v="19"/>
    <x v="50"/>
    <n v="0"/>
    <x v="7"/>
    <x v="19"/>
  </r>
  <r>
    <n v="2420"/>
    <s v="Pangea Cuisines &quot;Continental Drift&quot; A Paleo food Truck!"/>
    <x v="2418"/>
    <n v="16870"/>
    <n v="2501"/>
    <x v="2"/>
    <x v="0"/>
    <x v="0"/>
    <n v="1415583695"/>
    <n v="1410396095"/>
    <x v="0"/>
    <n v="36"/>
    <x v="1"/>
    <x v="19"/>
    <x v="77"/>
    <n v="69.47"/>
    <x v="7"/>
    <x v="19"/>
  </r>
  <r>
    <n v="2421"/>
    <s v="hot dog cart"/>
    <x v="2419"/>
    <n v="6000"/>
    <n v="1"/>
    <x v="2"/>
    <x v="0"/>
    <x v="0"/>
    <n v="1424536196"/>
    <n v="1421944196"/>
    <x v="0"/>
    <n v="1"/>
    <x v="1"/>
    <x v="19"/>
    <x v="50"/>
    <n v="1"/>
    <x v="7"/>
    <x v="19"/>
  </r>
  <r>
    <n v="2422"/>
    <s v="Help starting a family owned food truck"/>
    <x v="2420"/>
    <n v="500"/>
    <n v="1"/>
    <x v="2"/>
    <x v="0"/>
    <x v="0"/>
    <n v="1426091036"/>
    <n v="1423502636"/>
    <x v="0"/>
    <n v="1"/>
    <x v="1"/>
    <x v="19"/>
    <x v="50"/>
    <n v="1"/>
    <x v="7"/>
    <x v="19"/>
  </r>
  <r>
    <n v="2423"/>
    <s v="FBTR BBQ"/>
    <x v="2421"/>
    <n v="60000"/>
    <n v="8"/>
    <x v="2"/>
    <x v="0"/>
    <x v="0"/>
    <n v="1420044890"/>
    <n v="1417452890"/>
    <x v="0"/>
    <n v="1"/>
    <x v="1"/>
    <x v="19"/>
    <x v="50"/>
    <n v="8"/>
    <x v="7"/>
    <x v="19"/>
  </r>
  <r>
    <n v="2424"/>
    <s v="Lily and Memphs"/>
    <x v="2422"/>
    <n v="25000"/>
    <n v="310"/>
    <x v="2"/>
    <x v="0"/>
    <x v="0"/>
    <n v="1414445108"/>
    <n v="1411853108"/>
    <x v="0"/>
    <n v="9"/>
    <x v="1"/>
    <x v="19"/>
    <x v="60"/>
    <n v="34.44"/>
    <x v="7"/>
    <x v="19"/>
  </r>
  <r>
    <n v="2425"/>
    <s v="Food Cart Tour With Raz Simone and Macklemore"/>
    <x v="2423"/>
    <n v="3500"/>
    <n v="1"/>
    <x v="2"/>
    <x v="0"/>
    <x v="0"/>
    <n v="1464386640"/>
    <n v="1463090149"/>
    <x v="0"/>
    <n v="1"/>
    <x v="1"/>
    <x v="19"/>
    <x v="50"/>
    <n v="1"/>
    <x v="7"/>
    <x v="19"/>
  </r>
  <r>
    <n v="2426"/>
    <s v="The Low-Calorie Food Truck"/>
    <x v="2424"/>
    <n v="20000"/>
    <n v="0"/>
    <x v="2"/>
    <x v="0"/>
    <x v="0"/>
    <n v="1439006692"/>
    <n v="1433822692"/>
    <x v="0"/>
    <n v="0"/>
    <x v="1"/>
    <x v="19"/>
    <x v="50"/>
    <n v="0"/>
    <x v="7"/>
    <x v="19"/>
  </r>
  <r>
    <n v="2427"/>
    <s v="Wraps in a snap. Fast lunch with a gourmet punch!"/>
    <x v="2425"/>
    <n v="50000"/>
    <n v="1"/>
    <x v="2"/>
    <x v="0"/>
    <x v="0"/>
    <n v="1458715133"/>
    <n v="1455262733"/>
    <x v="0"/>
    <n v="1"/>
    <x v="1"/>
    <x v="19"/>
    <x v="50"/>
    <n v="1"/>
    <x v="7"/>
    <x v="19"/>
  </r>
  <r>
    <n v="2428"/>
    <s v="Premium Burgers"/>
    <x v="2426"/>
    <n v="35000"/>
    <n v="1"/>
    <x v="2"/>
    <x v="0"/>
    <x v="0"/>
    <n v="1426182551"/>
    <n v="1423594151"/>
    <x v="0"/>
    <n v="1"/>
    <x v="1"/>
    <x v="19"/>
    <x v="50"/>
    <n v="1"/>
    <x v="7"/>
    <x v="19"/>
  </r>
  <r>
    <n v="2429"/>
    <s v="MEATloko, ekte BBQ fra spesialbygd vedfyrt rÃ¸ykovn i foodbus"/>
    <x v="2427"/>
    <n v="140000"/>
    <n v="2005"/>
    <x v="2"/>
    <x v="10"/>
    <x v="8"/>
    <n v="1486313040"/>
    <n v="1483131966"/>
    <x v="0"/>
    <n v="4"/>
    <x v="1"/>
    <x v="19"/>
    <x v="60"/>
    <n v="501.25"/>
    <x v="7"/>
    <x v="19"/>
  </r>
  <r>
    <n v="2430"/>
    <s v="It's so cute! - Great food!"/>
    <x v="2428"/>
    <n v="3000"/>
    <n v="21"/>
    <x v="2"/>
    <x v="0"/>
    <x v="0"/>
    <n v="1455246504"/>
    <n v="1452654504"/>
    <x v="0"/>
    <n v="2"/>
    <x v="1"/>
    <x v="19"/>
    <x v="60"/>
    <n v="10.5"/>
    <x v="7"/>
    <x v="19"/>
  </r>
  <r>
    <n v="2431"/>
    <s v="Murphy's good eatin'"/>
    <x v="2429"/>
    <n v="100000"/>
    <n v="2"/>
    <x v="2"/>
    <x v="0"/>
    <x v="0"/>
    <n v="1467080613"/>
    <n v="1461896613"/>
    <x v="0"/>
    <n v="2"/>
    <x v="1"/>
    <x v="19"/>
    <x v="50"/>
    <n v="1"/>
    <x v="7"/>
    <x v="19"/>
  </r>
  <r>
    <n v="2432"/>
    <s v="funding for bbq trailer"/>
    <x v="2430"/>
    <n v="14000"/>
    <n v="2"/>
    <x v="2"/>
    <x v="0"/>
    <x v="0"/>
    <n v="1425791697"/>
    <n v="1423199697"/>
    <x v="0"/>
    <n v="2"/>
    <x v="1"/>
    <x v="19"/>
    <x v="50"/>
    <n v="1"/>
    <x v="7"/>
    <x v="19"/>
  </r>
  <r>
    <n v="2433"/>
    <s v="TWIZTID CREATIONS"/>
    <x v="2431"/>
    <n v="10000"/>
    <n v="0"/>
    <x v="2"/>
    <x v="0"/>
    <x v="0"/>
    <n v="1456608943"/>
    <n v="1454016943"/>
    <x v="0"/>
    <n v="0"/>
    <x v="1"/>
    <x v="19"/>
    <x v="50"/>
    <n v="0"/>
    <x v="7"/>
    <x v="19"/>
  </r>
  <r>
    <n v="2434"/>
    <s v="Fresh fruit and veggies for the hood!"/>
    <x v="2432"/>
    <n v="20000"/>
    <n v="26"/>
    <x v="2"/>
    <x v="0"/>
    <x v="0"/>
    <n v="1438662474"/>
    <n v="1435206474"/>
    <x v="0"/>
    <n v="2"/>
    <x v="1"/>
    <x v="19"/>
    <x v="50"/>
    <n v="13"/>
    <x v="7"/>
    <x v="19"/>
  </r>
  <r>
    <n v="2435"/>
    <s v="Paleo food as a Take Away-food, order and pay in the app"/>
    <x v="2433"/>
    <n v="250000"/>
    <n v="1224"/>
    <x v="2"/>
    <x v="11"/>
    <x v="9"/>
    <n v="1444027186"/>
    <n v="1441435186"/>
    <x v="0"/>
    <n v="4"/>
    <x v="1"/>
    <x v="19"/>
    <x v="50"/>
    <n v="306"/>
    <x v="7"/>
    <x v="19"/>
  </r>
  <r>
    <n v="2436"/>
    <s v="Waistband: Solar Powered Vegan Quality of Life Truck"/>
    <x v="2434"/>
    <n v="117000"/>
    <n v="45"/>
    <x v="2"/>
    <x v="5"/>
    <x v="5"/>
    <n v="1454078770"/>
    <n v="1448894770"/>
    <x v="0"/>
    <n v="2"/>
    <x v="1"/>
    <x v="19"/>
    <x v="50"/>
    <n v="22.5"/>
    <x v="7"/>
    <x v="19"/>
  </r>
  <r>
    <n v="2437"/>
    <s v="Cuppa Gumbos"/>
    <x v="2435"/>
    <n v="8000"/>
    <n v="0"/>
    <x v="2"/>
    <x v="0"/>
    <x v="0"/>
    <n v="1426615200"/>
    <n v="1422400188"/>
    <x v="0"/>
    <n v="0"/>
    <x v="1"/>
    <x v="19"/>
    <x v="50"/>
    <n v="0"/>
    <x v="7"/>
    <x v="19"/>
  </r>
  <r>
    <n v="2438"/>
    <s v="FOOD|Art"/>
    <x v="2436"/>
    <n v="15000"/>
    <n v="50"/>
    <x v="2"/>
    <x v="0"/>
    <x v="0"/>
    <n v="1449529062"/>
    <n v="1444341462"/>
    <x v="0"/>
    <n v="1"/>
    <x v="1"/>
    <x v="19"/>
    <x v="50"/>
    <n v="50"/>
    <x v="7"/>
    <x v="19"/>
  </r>
  <r>
    <n v="2439"/>
    <s v="Pillow Puffs Concessions"/>
    <x v="2437"/>
    <n v="10000"/>
    <n v="0"/>
    <x v="2"/>
    <x v="0"/>
    <x v="0"/>
    <n v="1445197129"/>
    <n v="1442605129"/>
    <x v="0"/>
    <n v="0"/>
    <x v="1"/>
    <x v="19"/>
    <x v="50"/>
    <n v="0"/>
    <x v="7"/>
    <x v="19"/>
  </r>
  <r>
    <n v="2440"/>
    <s v="The first green Food Truck in Phnom Penh"/>
    <x v="2438"/>
    <n v="5000"/>
    <n v="10"/>
    <x v="2"/>
    <x v="18"/>
    <x v="3"/>
    <n v="1455399313"/>
    <n v="1452807313"/>
    <x v="0"/>
    <n v="2"/>
    <x v="1"/>
    <x v="19"/>
    <x v="50"/>
    <n v="5"/>
    <x v="7"/>
    <x v="19"/>
  </r>
  <r>
    <n v="2441"/>
    <s v="Bring Alchemy Pops to the People!"/>
    <x v="2439"/>
    <n v="7500"/>
    <n v="8091"/>
    <x v="0"/>
    <x v="0"/>
    <x v="0"/>
    <n v="1437627540"/>
    <n v="1435806054"/>
    <x v="0"/>
    <n v="109"/>
    <x v="0"/>
    <x v="33"/>
    <x v="29"/>
    <n v="74.23"/>
    <x v="7"/>
    <x v="33"/>
  </r>
  <r>
    <n v="2442"/>
    <s v="Young Mountain Tea: A New White Tea from India's Himalayas"/>
    <x v="2440"/>
    <n v="24000"/>
    <n v="30226"/>
    <x v="0"/>
    <x v="0"/>
    <x v="0"/>
    <n v="1426777228"/>
    <n v="1424188828"/>
    <x v="0"/>
    <n v="372"/>
    <x v="0"/>
    <x v="33"/>
    <x v="9"/>
    <n v="81.25"/>
    <x v="7"/>
    <x v="33"/>
  </r>
  <r>
    <n v="2443"/>
    <s v="VEGA: One-of-A-Kind Coffee that Changes Lives"/>
    <x v="2441"/>
    <n v="20000"/>
    <n v="40502.99"/>
    <x v="0"/>
    <x v="0"/>
    <x v="0"/>
    <n v="1408114822"/>
    <n v="1405522822"/>
    <x v="0"/>
    <n v="311"/>
    <x v="0"/>
    <x v="33"/>
    <x v="195"/>
    <n v="130.22999999999999"/>
    <x v="7"/>
    <x v="33"/>
  </r>
  <r>
    <n v="2444"/>
    <s v="Trish's Truffles &amp; Sweet Treats."/>
    <x v="2442"/>
    <n v="3000"/>
    <n v="3258"/>
    <x v="0"/>
    <x v="0"/>
    <x v="0"/>
    <n v="1464199591"/>
    <n v="1461607591"/>
    <x v="0"/>
    <n v="61"/>
    <x v="0"/>
    <x v="33"/>
    <x v="15"/>
    <n v="53.41"/>
    <x v="7"/>
    <x v="33"/>
  </r>
  <r>
    <n v="2445"/>
    <s v="Joe's Cellar Phase 1 - Sit down, shut up &amp; EAT!"/>
    <x v="2443"/>
    <n v="5000"/>
    <n v="8640"/>
    <x v="0"/>
    <x v="0"/>
    <x v="0"/>
    <n v="1443242021"/>
    <n v="1440650021"/>
    <x v="0"/>
    <n v="115"/>
    <x v="0"/>
    <x v="33"/>
    <x v="36"/>
    <n v="75.13"/>
    <x v="7"/>
    <x v="33"/>
  </r>
  <r>
    <n v="2446"/>
    <s v="Brooklyn Cookie Company is growing!"/>
    <x v="2444"/>
    <n v="5000"/>
    <n v="8399"/>
    <x v="0"/>
    <x v="0"/>
    <x v="0"/>
    <n v="1480174071"/>
    <n v="1477578471"/>
    <x v="0"/>
    <n v="111"/>
    <x v="0"/>
    <x v="33"/>
    <x v="239"/>
    <n v="75.67"/>
    <x v="7"/>
    <x v="33"/>
  </r>
  <r>
    <n v="2447"/>
    <s v="The Workingman's Cake by Delectabites"/>
    <x v="2445"/>
    <n v="2500"/>
    <n v="10680"/>
    <x v="0"/>
    <x v="0"/>
    <x v="0"/>
    <n v="1478923200"/>
    <n v="1476184593"/>
    <x v="0"/>
    <n v="337"/>
    <x v="0"/>
    <x v="33"/>
    <x v="333"/>
    <n v="31.69"/>
    <x v="7"/>
    <x v="33"/>
  </r>
  <r>
    <n v="2448"/>
    <s v="Ninja Narwhal Coffee Company 13oz. Campfire Coffee Mug"/>
    <x v="2446"/>
    <n v="400"/>
    <n v="430"/>
    <x v="0"/>
    <x v="0"/>
    <x v="0"/>
    <n v="1472621760"/>
    <n v="1472110513"/>
    <x v="0"/>
    <n v="9"/>
    <x v="0"/>
    <x v="33"/>
    <x v="29"/>
    <n v="47.78"/>
    <x v="7"/>
    <x v="33"/>
  </r>
  <r>
    <n v="2449"/>
    <s v="Born to Crunch - Jackson Holesome Granola"/>
    <x v="2447"/>
    <n v="10000"/>
    <n v="10800"/>
    <x v="0"/>
    <x v="0"/>
    <x v="0"/>
    <n v="1417321515"/>
    <n v="1414725915"/>
    <x v="0"/>
    <n v="120"/>
    <x v="0"/>
    <x v="33"/>
    <x v="29"/>
    <n v="90"/>
    <x v="7"/>
    <x v="33"/>
  </r>
  <r>
    <n v="2450"/>
    <s v="Old Coast Ales: Brewery and Taproom"/>
    <x v="2448"/>
    <n v="15000"/>
    <n v="15230.03"/>
    <x v="0"/>
    <x v="0"/>
    <x v="0"/>
    <n v="1414465860"/>
    <n v="1411177456"/>
    <x v="0"/>
    <n v="102"/>
    <x v="0"/>
    <x v="33"/>
    <x v="21"/>
    <n v="149.31"/>
    <x v="7"/>
    <x v="33"/>
  </r>
  <r>
    <n v="2451"/>
    <s v="Boss Balls Protein Balls"/>
    <x v="2449"/>
    <n v="10000"/>
    <n v="11545"/>
    <x v="0"/>
    <x v="0"/>
    <x v="0"/>
    <n v="1488750490"/>
    <n v="1487022490"/>
    <x v="0"/>
    <n v="186"/>
    <x v="0"/>
    <x v="33"/>
    <x v="41"/>
    <n v="62.07"/>
    <x v="7"/>
    <x v="33"/>
  </r>
  <r>
    <n v="2452"/>
    <s v="Kickstart for a Startup Nebraska Food Business"/>
    <x v="2450"/>
    <n v="600"/>
    <n v="801"/>
    <x v="0"/>
    <x v="0"/>
    <x v="0"/>
    <n v="1451430000"/>
    <n v="1448914500"/>
    <x v="0"/>
    <n v="15"/>
    <x v="0"/>
    <x v="33"/>
    <x v="84"/>
    <n v="53.4"/>
    <x v="7"/>
    <x v="33"/>
  </r>
  <r>
    <n v="2453"/>
    <s v="Bounce Jerky - Natural - Hand-Crafted - Quality"/>
    <x v="2451"/>
    <n v="3000"/>
    <n v="4641"/>
    <x v="0"/>
    <x v="0"/>
    <x v="0"/>
    <n v="1486053409"/>
    <n v="1483461409"/>
    <x v="0"/>
    <n v="67"/>
    <x v="0"/>
    <x v="33"/>
    <x v="19"/>
    <n v="69.27"/>
    <x v="7"/>
    <x v="33"/>
  </r>
  <r>
    <n v="2454"/>
    <s v="Bine Brewing - Brewed Within Reach"/>
    <x v="2452"/>
    <n v="35000"/>
    <n v="35296"/>
    <x v="0"/>
    <x v="0"/>
    <x v="0"/>
    <n v="1489207808"/>
    <n v="1486183808"/>
    <x v="0"/>
    <n v="130"/>
    <x v="0"/>
    <x v="33"/>
    <x v="7"/>
    <n v="271.51"/>
    <x v="7"/>
    <x v="33"/>
  </r>
  <r>
    <n v="2455"/>
    <s v="Yo Mama's Sauces &amp; Rubs"/>
    <x v="2453"/>
    <n v="300"/>
    <n v="546"/>
    <x v="0"/>
    <x v="0"/>
    <x v="0"/>
    <n v="1461177950"/>
    <n v="1458758750"/>
    <x v="0"/>
    <n v="16"/>
    <x v="0"/>
    <x v="33"/>
    <x v="112"/>
    <n v="34.130000000000003"/>
    <x v="7"/>
    <x v="33"/>
  </r>
  <r>
    <n v="2456"/>
    <s v="Beef Sticks to Chomp On!!"/>
    <x v="2454"/>
    <n v="1500"/>
    <n v="2713"/>
    <x v="0"/>
    <x v="0"/>
    <x v="0"/>
    <n v="1488063839"/>
    <n v="1485471839"/>
    <x v="0"/>
    <n v="67"/>
    <x v="0"/>
    <x v="33"/>
    <x v="141"/>
    <n v="40.49"/>
    <x v="7"/>
    <x v="33"/>
  </r>
  <r>
    <n v="2457"/>
    <s v="NDWK The North Dakota Wine Kitchen"/>
    <x v="2455"/>
    <n v="23000"/>
    <n v="23530"/>
    <x v="0"/>
    <x v="0"/>
    <x v="0"/>
    <n v="1458826056"/>
    <n v="1456237656"/>
    <x v="0"/>
    <n v="124"/>
    <x v="0"/>
    <x v="33"/>
    <x v="21"/>
    <n v="189.76"/>
    <x v="7"/>
    <x v="33"/>
  </r>
  <r>
    <n v="2458"/>
    <s v="Smoke, Loaf &amp; Saucer"/>
    <x v="2456"/>
    <n v="5000"/>
    <n v="5509"/>
    <x v="0"/>
    <x v="0"/>
    <x v="0"/>
    <n v="1465498800"/>
    <n v="1462481718"/>
    <x v="0"/>
    <n v="80"/>
    <x v="0"/>
    <x v="33"/>
    <x v="5"/>
    <n v="68.86"/>
    <x v="7"/>
    <x v="33"/>
  </r>
  <r>
    <n v="2459"/>
    <s v="Amy's Cupcake Shoppe, Bringing sweet treats to Hopkins"/>
    <x v="2457"/>
    <n v="30000"/>
    <n v="30675"/>
    <x v="0"/>
    <x v="0"/>
    <x v="0"/>
    <n v="1458742685"/>
    <n v="1454858285"/>
    <x v="0"/>
    <n v="282"/>
    <x v="0"/>
    <x v="33"/>
    <x v="21"/>
    <n v="108.78"/>
    <x v="7"/>
    <x v="33"/>
  </r>
  <r>
    <n v="2460"/>
    <s v="Grano: The Good Place to Get Great Bread"/>
    <x v="2458"/>
    <n v="8500"/>
    <n v="8567"/>
    <x v="0"/>
    <x v="0"/>
    <x v="0"/>
    <n v="1483417020"/>
    <n v="1480480167"/>
    <x v="0"/>
    <n v="68"/>
    <x v="0"/>
    <x v="33"/>
    <x v="7"/>
    <n v="125.99"/>
    <x v="7"/>
    <x v="33"/>
  </r>
  <r>
    <n v="2461"/>
    <s v="Christian &amp; The Sinners"/>
    <x v="2459"/>
    <n v="7500"/>
    <n v="7785"/>
    <x v="0"/>
    <x v="0"/>
    <x v="0"/>
    <n v="1317438000"/>
    <n v="1314577097"/>
    <x v="0"/>
    <n v="86"/>
    <x v="0"/>
    <x v="14"/>
    <x v="3"/>
    <n v="90.52"/>
    <x v="4"/>
    <x v="14"/>
  </r>
  <r>
    <n v="2462"/>
    <s v="Help CHURCHES turn this song into an LGBT anthem!"/>
    <x v="2460"/>
    <n v="3000"/>
    <n v="3321.25"/>
    <x v="0"/>
    <x v="0"/>
    <x v="0"/>
    <n v="1342672096"/>
    <n v="1340944096"/>
    <x v="0"/>
    <n v="115"/>
    <x v="0"/>
    <x v="14"/>
    <x v="38"/>
    <n v="28.88"/>
    <x v="4"/>
    <x v="14"/>
  </r>
  <r>
    <n v="2463"/>
    <s v="Emma Ate the Lion &quot;Songs Two Count Too&quot;"/>
    <x v="2461"/>
    <n v="2000"/>
    <n v="2325"/>
    <x v="0"/>
    <x v="0"/>
    <x v="0"/>
    <n v="1366138800"/>
    <n v="1362710425"/>
    <x v="0"/>
    <n v="75"/>
    <x v="0"/>
    <x v="14"/>
    <x v="31"/>
    <n v="31"/>
    <x v="4"/>
    <x v="14"/>
  </r>
  <r>
    <n v="2464"/>
    <s v="The Enemy Feathers NEW EP"/>
    <x v="2462"/>
    <n v="2000"/>
    <n v="2222"/>
    <x v="0"/>
    <x v="5"/>
    <x v="5"/>
    <n v="1443641340"/>
    <n v="1441143397"/>
    <x v="0"/>
    <n v="43"/>
    <x v="0"/>
    <x v="14"/>
    <x v="38"/>
    <n v="51.67"/>
    <x v="4"/>
    <x v="14"/>
  </r>
  <r>
    <n v="2465"/>
    <s v="The Lion Oh My - Our first full length release"/>
    <x v="2463"/>
    <n v="700"/>
    <n v="1261"/>
    <x v="0"/>
    <x v="0"/>
    <x v="0"/>
    <n v="1348420548"/>
    <n v="1345828548"/>
    <x v="0"/>
    <n v="48"/>
    <x v="0"/>
    <x v="14"/>
    <x v="144"/>
    <n v="26.27"/>
    <x v="4"/>
    <x v="14"/>
  </r>
  <r>
    <n v="2466"/>
    <s v="Jesse Alexander's Independent Debut Album"/>
    <x v="2464"/>
    <n v="2500"/>
    <n v="2500"/>
    <x v="0"/>
    <x v="0"/>
    <x v="0"/>
    <n v="1368066453"/>
    <n v="1365474453"/>
    <x v="0"/>
    <n v="52"/>
    <x v="0"/>
    <x v="14"/>
    <x v="8"/>
    <n v="48.08"/>
    <x v="4"/>
    <x v="14"/>
  </r>
  <r>
    <n v="2467"/>
    <s v="Nature Boy Explorer EP"/>
    <x v="2465"/>
    <n v="1000"/>
    <n v="1185"/>
    <x v="0"/>
    <x v="0"/>
    <x v="0"/>
    <n v="1336669200"/>
    <n v="1335473931"/>
    <x v="0"/>
    <n v="43"/>
    <x v="0"/>
    <x v="14"/>
    <x v="17"/>
    <n v="27.56"/>
    <x v="4"/>
    <x v="14"/>
  </r>
  <r>
    <n v="2468"/>
    <s v="New &quot;Jesse Denaro&quot; Album!"/>
    <x v="2466"/>
    <n v="2000"/>
    <n v="2144.34"/>
    <x v="0"/>
    <x v="0"/>
    <x v="0"/>
    <n v="1351400400"/>
    <n v="1348285321"/>
    <x v="0"/>
    <n v="58"/>
    <x v="0"/>
    <x v="14"/>
    <x v="13"/>
    <n v="36.97"/>
    <x v="4"/>
    <x v="14"/>
  </r>
  <r>
    <n v="2469"/>
    <s v="Some Dark, Beautiful Morning - Greg Byers' EP"/>
    <x v="2467"/>
    <n v="1200"/>
    <n v="1364"/>
    <x v="0"/>
    <x v="0"/>
    <x v="0"/>
    <n v="1297160329"/>
    <n v="1295000329"/>
    <x v="0"/>
    <n v="47"/>
    <x v="0"/>
    <x v="14"/>
    <x v="35"/>
    <n v="29.02"/>
    <x v="4"/>
    <x v="14"/>
  </r>
  <r>
    <n v="2470"/>
    <s v="Geoff Zimmerman's Urban-Folk/ Indie-Rock Album"/>
    <x v="2468"/>
    <n v="1000"/>
    <n v="1031.6400000000001"/>
    <x v="0"/>
    <x v="0"/>
    <x v="0"/>
    <n v="1337824055"/>
    <n v="1335232055"/>
    <x v="0"/>
    <n v="36"/>
    <x v="0"/>
    <x v="14"/>
    <x v="33"/>
    <n v="28.66"/>
    <x v="4"/>
    <x v="14"/>
  </r>
  <r>
    <n v="2471"/>
    <s v="Confused Disciples - &quot;Sleepamation&quot;"/>
    <x v="2469"/>
    <n v="500"/>
    <n v="640"/>
    <x v="0"/>
    <x v="0"/>
    <x v="0"/>
    <n v="1327535392"/>
    <n v="1324079392"/>
    <x v="0"/>
    <n v="17"/>
    <x v="0"/>
    <x v="14"/>
    <x v="30"/>
    <n v="37.65"/>
    <x v="4"/>
    <x v="14"/>
  </r>
  <r>
    <n v="2472"/>
    <s v="Help Ben Hardt Release 3 Albums In 9 Months!"/>
    <x v="2470"/>
    <n v="7500"/>
    <n v="10182.02"/>
    <x v="0"/>
    <x v="0"/>
    <x v="0"/>
    <n v="1283562180"/>
    <n v="1277433980"/>
    <x v="0"/>
    <n v="104"/>
    <x v="0"/>
    <x v="14"/>
    <x v="104"/>
    <n v="97.9"/>
    <x v="4"/>
    <x v="14"/>
  </r>
  <r>
    <n v="2473"/>
    <s v="Mike Midwestern &quot;Oh My Soul&quot; Album"/>
    <x v="2471"/>
    <n v="2000"/>
    <n v="2000"/>
    <x v="0"/>
    <x v="0"/>
    <x v="0"/>
    <n v="1352573869"/>
    <n v="1349978269"/>
    <x v="0"/>
    <n v="47"/>
    <x v="0"/>
    <x v="14"/>
    <x v="8"/>
    <n v="42.55"/>
    <x v="4"/>
    <x v="14"/>
  </r>
  <r>
    <n v="2474"/>
    <s v="Suggestion's Upcoming Album!"/>
    <x v="2472"/>
    <n v="5000"/>
    <n v="5000.18"/>
    <x v="0"/>
    <x v="0"/>
    <x v="0"/>
    <n v="1286756176"/>
    <n v="1282868176"/>
    <x v="0"/>
    <n v="38"/>
    <x v="0"/>
    <x v="14"/>
    <x v="8"/>
    <n v="131.58000000000001"/>
    <x v="4"/>
    <x v="14"/>
  </r>
  <r>
    <n v="2475"/>
    <s v="BRANDTSON - &quot;Send Us A Signal&quot; Vinyl LP"/>
    <x v="2473"/>
    <n v="2500"/>
    <n v="2618"/>
    <x v="0"/>
    <x v="0"/>
    <x v="0"/>
    <n v="1278799200"/>
    <n v="1273647255"/>
    <x v="0"/>
    <n v="81"/>
    <x v="0"/>
    <x v="14"/>
    <x v="2"/>
    <n v="32.32"/>
    <x v="4"/>
    <x v="14"/>
  </r>
  <r>
    <n v="2476"/>
    <s v="Arts &amp; Crafts"/>
    <x v="2474"/>
    <n v="3200"/>
    <n v="3360.72"/>
    <x v="0"/>
    <x v="0"/>
    <x v="0"/>
    <n v="1415004770"/>
    <n v="1412149970"/>
    <x v="0"/>
    <n v="55"/>
    <x v="0"/>
    <x v="14"/>
    <x v="2"/>
    <n v="61.1"/>
    <x v="4"/>
    <x v="14"/>
  </r>
  <r>
    <n v="2477"/>
    <s v="Debut Album"/>
    <x v="2475"/>
    <n v="750"/>
    <n v="1285"/>
    <x v="0"/>
    <x v="0"/>
    <x v="0"/>
    <n v="1344789345"/>
    <n v="1340901345"/>
    <x v="0"/>
    <n v="41"/>
    <x v="0"/>
    <x v="14"/>
    <x v="193"/>
    <n v="31.34"/>
    <x v="4"/>
    <x v="14"/>
  </r>
  <r>
    <n v="2478"/>
    <s v="&quot;Safer in the Sky&quot;: Should We Run's debut album launch."/>
    <x v="2476"/>
    <n v="8000"/>
    <n v="10200"/>
    <x v="0"/>
    <x v="0"/>
    <x v="0"/>
    <n v="1358117313"/>
    <n v="1355525313"/>
    <x v="0"/>
    <n v="79"/>
    <x v="0"/>
    <x v="14"/>
    <x v="30"/>
    <n v="129.11000000000001"/>
    <x v="4"/>
    <x v="14"/>
  </r>
  <r>
    <n v="2479"/>
    <s v="FUEL FAKE NATIVES"/>
    <x v="2477"/>
    <n v="300"/>
    <n v="400.33"/>
    <x v="0"/>
    <x v="0"/>
    <x v="0"/>
    <n v="1343440800"/>
    <n v="1342545994"/>
    <x v="0"/>
    <n v="16"/>
    <x v="0"/>
    <x v="14"/>
    <x v="18"/>
    <n v="25.02"/>
    <x v="4"/>
    <x v="14"/>
  </r>
  <r>
    <n v="2480"/>
    <s v="Either, Either EP"/>
    <x v="2478"/>
    <n v="2000"/>
    <n v="2000"/>
    <x v="0"/>
    <x v="0"/>
    <x v="0"/>
    <n v="1444516084"/>
    <n v="1439332084"/>
    <x v="0"/>
    <n v="8"/>
    <x v="0"/>
    <x v="14"/>
    <x v="8"/>
    <n v="250"/>
    <x v="4"/>
    <x v="14"/>
  </r>
  <r>
    <n v="2481"/>
    <s v="The Chrome Cranks launch PR campaign for new album!"/>
    <x v="2479"/>
    <n v="4000"/>
    <n v="4516.4399999999996"/>
    <x v="0"/>
    <x v="0"/>
    <x v="0"/>
    <n v="1335799808"/>
    <n v="1333207808"/>
    <x v="0"/>
    <n v="95"/>
    <x v="0"/>
    <x v="14"/>
    <x v="40"/>
    <n v="47.54"/>
    <x v="4"/>
    <x v="14"/>
  </r>
  <r>
    <n v="2482"/>
    <s v="Journey to Japan"/>
    <x v="2480"/>
    <n v="1000"/>
    <n v="1001"/>
    <x v="0"/>
    <x v="0"/>
    <x v="0"/>
    <n v="1312224383"/>
    <n v="1308336383"/>
    <x v="0"/>
    <n v="25"/>
    <x v="0"/>
    <x v="14"/>
    <x v="8"/>
    <n v="40.04"/>
    <x v="4"/>
    <x v="14"/>
  </r>
  <r>
    <n v="2483"/>
    <s v="Intangible Animal's &quot;Oh The Humanity&quot; Tour"/>
    <x v="2481"/>
    <n v="1100"/>
    <n v="1251"/>
    <x v="0"/>
    <x v="0"/>
    <x v="0"/>
    <n v="1335891603"/>
    <n v="1330711203"/>
    <x v="0"/>
    <n v="19"/>
    <x v="0"/>
    <x v="14"/>
    <x v="35"/>
    <n v="65.84"/>
    <x v="4"/>
    <x v="14"/>
  </r>
  <r>
    <n v="2484"/>
    <s v="Kickstart Kiya Heartwood's &quot;Bold Swimmer&quot; solo CD."/>
    <x v="2482"/>
    <n v="3500"/>
    <n v="4176.1099999999997"/>
    <x v="0"/>
    <x v="0"/>
    <x v="0"/>
    <n v="1316124003"/>
    <n v="1313532003"/>
    <x v="0"/>
    <n v="90"/>
    <x v="0"/>
    <x v="14"/>
    <x v="17"/>
    <n v="46.4"/>
    <x v="4"/>
    <x v="14"/>
  </r>
  <r>
    <n v="2485"/>
    <s v="Calli Dollinger and The Dusters Fall Tour Fund"/>
    <x v="2483"/>
    <n v="2000"/>
    <n v="2065"/>
    <x v="0"/>
    <x v="0"/>
    <x v="0"/>
    <n v="1318463879"/>
    <n v="1315439879"/>
    <x v="0"/>
    <n v="41"/>
    <x v="0"/>
    <x v="14"/>
    <x v="33"/>
    <n v="50.37"/>
    <x v="4"/>
    <x v="14"/>
  </r>
  <r>
    <n v="2486"/>
    <s v="Help Michael Trieb make CD's for his new EP!"/>
    <x v="2484"/>
    <n v="300"/>
    <n v="797"/>
    <x v="0"/>
    <x v="0"/>
    <x v="0"/>
    <n v="1335113976"/>
    <n v="1332521976"/>
    <x v="0"/>
    <n v="30"/>
    <x v="0"/>
    <x v="14"/>
    <x v="334"/>
    <n v="26.57"/>
    <x v="4"/>
    <x v="14"/>
  </r>
  <r>
    <n v="2487"/>
    <s v="Copyrighting 1978 Champs Finished Album"/>
    <x v="2485"/>
    <n v="1500"/>
    <n v="1500.76"/>
    <x v="0"/>
    <x v="0"/>
    <x v="0"/>
    <n v="1338083997"/>
    <n v="1335491997"/>
    <x v="0"/>
    <n v="38"/>
    <x v="0"/>
    <x v="14"/>
    <x v="8"/>
    <n v="39.49"/>
    <x v="4"/>
    <x v="14"/>
  </r>
  <r>
    <n v="2488"/>
    <s v="Pull Some Strings For Jameson Elder"/>
    <x v="2486"/>
    <n v="3000"/>
    <n v="3201"/>
    <x v="0"/>
    <x v="0"/>
    <x v="0"/>
    <n v="1321459908"/>
    <n v="1318864308"/>
    <x v="0"/>
    <n v="65"/>
    <x v="0"/>
    <x v="14"/>
    <x v="13"/>
    <n v="49.25"/>
    <x v="4"/>
    <x v="14"/>
  </r>
  <r>
    <n v="2489"/>
    <s v="&quot;Death Anxiety&quot;, a new album by Pocket Vinyl"/>
    <x v="2487"/>
    <n v="3500"/>
    <n v="4678.5"/>
    <x v="0"/>
    <x v="0"/>
    <x v="0"/>
    <n v="1368117239"/>
    <n v="1365525239"/>
    <x v="0"/>
    <n v="75"/>
    <x v="0"/>
    <x v="14"/>
    <x v="84"/>
    <n v="62.38"/>
    <x v="4"/>
    <x v="14"/>
  </r>
  <r>
    <n v="2490"/>
    <s v="The Offbeats Summer Tour 2012"/>
    <x v="2488"/>
    <n v="500"/>
    <n v="607"/>
    <x v="0"/>
    <x v="0"/>
    <x v="0"/>
    <n v="1340429276"/>
    <n v="1335245276"/>
    <x v="0"/>
    <n v="16"/>
    <x v="0"/>
    <x v="14"/>
    <x v="10"/>
    <n v="37.94"/>
    <x v="4"/>
    <x v="14"/>
  </r>
  <r>
    <n v="2491"/>
    <s v="Nathan Evans - Remove The Illusion EP "/>
    <x v="2489"/>
    <n v="500"/>
    <n v="516"/>
    <x v="0"/>
    <x v="0"/>
    <x v="0"/>
    <n v="1295142660"/>
    <n v="1293739714"/>
    <x v="0"/>
    <n v="10"/>
    <x v="0"/>
    <x v="14"/>
    <x v="33"/>
    <n v="51.6"/>
    <x v="4"/>
    <x v="14"/>
  </r>
  <r>
    <n v="2492"/>
    <s v="SUPER NICE EP 2012"/>
    <x v="2490"/>
    <n v="600"/>
    <n v="750"/>
    <x v="0"/>
    <x v="0"/>
    <x v="0"/>
    <n v="1339840740"/>
    <n v="1335397188"/>
    <x v="0"/>
    <n v="27"/>
    <x v="0"/>
    <x v="14"/>
    <x v="105"/>
    <n v="27.78"/>
    <x v="4"/>
    <x v="14"/>
  </r>
  <r>
    <n v="2493"/>
    <s v="Lets Make A Record Together!"/>
    <x v="2491"/>
    <n v="20000"/>
    <n v="25740"/>
    <x v="0"/>
    <x v="0"/>
    <x v="0"/>
    <n v="1367208140"/>
    <n v="1363320140"/>
    <x v="0"/>
    <n v="259"/>
    <x v="0"/>
    <x v="14"/>
    <x v="32"/>
    <n v="99.38"/>
    <x v="4"/>
    <x v="14"/>
  </r>
  <r>
    <n v="2494"/>
    <s v="Motive Makes a Man - Heavy Boots Album Production"/>
    <x v="2492"/>
    <n v="1500"/>
    <n v="1515.08"/>
    <x v="0"/>
    <x v="0"/>
    <x v="0"/>
    <n v="1337786944"/>
    <n v="1335194944"/>
    <x v="0"/>
    <n v="39"/>
    <x v="0"/>
    <x v="14"/>
    <x v="7"/>
    <n v="38.85"/>
    <x v="4"/>
    <x v="14"/>
  </r>
  <r>
    <n v="2495"/>
    <s v="Vinyl Pressing for &quot;Nine Different Kinds of Gone&quot;"/>
    <x v="2493"/>
    <n v="1500"/>
    <n v="1913.05"/>
    <x v="0"/>
    <x v="0"/>
    <x v="0"/>
    <n v="1339022575"/>
    <n v="1336430575"/>
    <x v="0"/>
    <n v="42"/>
    <x v="0"/>
    <x v="14"/>
    <x v="30"/>
    <n v="45.55"/>
    <x v="4"/>
    <x v="14"/>
  </r>
  <r>
    <n v="2496"/>
    <s v="Lynn Haven - The First Album, &quot;Fair Weather Friends&quot;"/>
    <x v="2494"/>
    <n v="6000"/>
    <n v="6000"/>
    <x v="0"/>
    <x v="0"/>
    <x v="0"/>
    <n v="1364597692"/>
    <n v="1361577292"/>
    <x v="0"/>
    <n v="10"/>
    <x v="0"/>
    <x v="14"/>
    <x v="8"/>
    <n v="600"/>
    <x v="4"/>
    <x v="14"/>
  </r>
  <r>
    <n v="2497"/>
    <s v="New Joe Rut Album: Live From the Great American Music Hall"/>
    <x v="2495"/>
    <n v="4000"/>
    <n v="4510.8599999999997"/>
    <x v="0"/>
    <x v="0"/>
    <x v="0"/>
    <n v="1312578338"/>
    <n v="1309986338"/>
    <x v="0"/>
    <n v="56"/>
    <x v="0"/>
    <x v="14"/>
    <x v="40"/>
    <n v="80.55"/>
    <x v="4"/>
    <x v="14"/>
  </r>
  <r>
    <n v="2498"/>
    <s v="Race Bandit's Debut EP Validated"/>
    <x v="2496"/>
    <n v="1000"/>
    <n v="1056"/>
    <x v="0"/>
    <x v="0"/>
    <x v="0"/>
    <n v="1422400387"/>
    <n v="1421190787"/>
    <x v="0"/>
    <n v="20"/>
    <x v="0"/>
    <x v="14"/>
    <x v="6"/>
    <n v="52.8"/>
    <x v="4"/>
    <x v="14"/>
  </r>
  <r>
    <n v="2499"/>
    <s v="Ryan Hamilton : UK House Party Tour 2013"/>
    <x v="2497"/>
    <n v="4000"/>
    <n v="8105"/>
    <x v="0"/>
    <x v="0"/>
    <x v="0"/>
    <n v="1356976800"/>
    <n v="1352820837"/>
    <x v="0"/>
    <n v="170"/>
    <x v="0"/>
    <x v="14"/>
    <x v="195"/>
    <n v="47.68"/>
    <x v="4"/>
    <x v="14"/>
  </r>
  <r>
    <n v="2500"/>
    <s v="Completing &quot;God's Justice&quot;"/>
    <x v="2498"/>
    <n v="600"/>
    <n v="680"/>
    <x v="0"/>
    <x v="0"/>
    <x v="0"/>
    <n v="1340476375"/>
    <n v="1337884375"/>
    <x v="0"/>
    <n v="29"/>
    <x v="0"/>
    <x v="14"/>
    <x v="40"/>
    <n v="23.45"/>
    <x v="4"/>
    <x v="14"/>
  </r>
  <r>
    <n v="2501"/>
    <s v="The Bent King board game cafÃ© and wine lounge"/>
    <x v="2499"/>
    <n v="11000"/>
    <n v="281"/>
    <x v="2"/>
    <x v="5"/>
    <x v="5"/>
    <n v="1443379104"/>
    <n v="1440787104"/>
    <x v="0"/>
    <n v="7"/>
    <x v="1"/>
    <x v="34"/>
    <x v="56"/>
    <n v="40.14"/>
    <x v="7"/>
    <x v="34"/>
  </r>
  <r>
    <n v="2502"/>
    <s v="Cupcake Chaos"/>
    <x v="2500"/>
    <n v="110000"/>
    <n v="86"/>
    <x v="2"/>
    <x v="0"/>
    <x v="0"/>
    <n v="1411328918"/>
    <n v="1407440918"/>
    <x v="0"/>
    <n v="5"/>
    <x v="1"/>
    <x v="34"/>
    <x v="50"/>
    <n v="17.2"/>
    <x v="7"/>
    <x v="34"/>
  </r>
  <r>
    <n v="2503"/>
    <s v="Cardinal Bistro BYOB Start Up"/>
    <x v="2501"/>
    <n v="10000"/>
    <n v="0"/>
    <x v="2"/>
    <x v="0"/>
    <x v="0"/>
    <n v="1465333560"/>
    <n v="1462743308"/>
    <x v="0"/>
    <n v="0"/>
    <x v="1"/>
    <x v="34"/>
    <x v="50"/>
    <n v="0"/>
    <x v="7"/>
    <x v="34"/>
  </r>
  <r>
    <n v="2504"/>
    <s v="Halal Restaurant and Internet Cafe"/>
    <x v="2502"/>
    <n v="35000"/>
    <n v="0"/>
    <x v="2"/>
    <x v="0"/>
    <x v="0"/>
    <n v="1416014534"/>
    <n v="1413418934"/>
    <x v="0"/>
    <n v="0"/>
    <x v="1"/>
    <x v="34"/>
    <x v="50"/>
    <n v="0"/>
    <x v="7"/>
    <x v="34"/>
  </r>
  <r>
    <n v="2505"/>
    <s v="PASTATUTION"/>
    <x v="2503"/>
    <n v="7000"/>
    <n v="0"/>
    <x v="2"/>
    <x v="0"/>
    <x v="0"/>
    <n v="1426292416"/>
    <n v="1423704016"/>
    <x v="0"/>
    <n v="0"/>
    <x v="1"/>
    <x v="34"/>
    <x v="50"/>
    <n v="0"/>
    <x v="7"/>
    <x v="34"/>
  </r>
  <r>
    <n v="2506"/>
    <s v="Bowlz Cafe, Hull"/>
    <x v="2504"/>
    <n v="5000"/>
    <n v="30"/>
    <x v="2"/>
    <x v="1"/>
    <x v="1"/>
    <n v="1443906000"/>
    <n v="1441955269"/>
    <x v="0"/>
    <n v="2"/>
    <x v="1"/>
    <x v="34"/>
    <x v="60"/>
    <n v="15"/>
    <x v="7"/>
    <x v="34"/>
  </r>
  <r>
    <n v="2507"/>
    <s v="Help Cafe Talavera get a New Kitchen!"/>
    <x v="2505"/>
    <n v="42850"/>
    <n v="0"/>
    <x v="2"/>
    <x v="0"/>
    <x v="0"/>
    <n v="1431308704"/>
    <n v="1428716704"/>
    <x v="0"/>
    <n v="0"/>
    <x v="1"/>
    <x v="34"/>
    <x v="50"/>
    <n v="0"/>
    <x v="7"/>
    <x v="34"/>
  </r>
  <r>
    <n v="2508"/>
    <s v="Silver Linning Gourmet Fudge"/>
    <x v="2506"/>
    <n v="20000"/>
    <n v="0"/>
    <x v="2"/>
    <x v="0"/>
    <x v="0"/>
    <n v="1408056634"/>
    <n v="1405464634"/>
    <x v="0"/>
    <n v="0"/>
    <x v="1"/>
    <x v="34"/>
    <x v="50"/>
    <n v="0"/>
    <x v="7"/>
    <x v="34"/>
  </r>
  <r>
    <n v="2509"/>
    <s v="&quot;Chuck J. Brubecker&quot;"/>
    <x v="2507"/>
    <n v="95000"/>
    <n v="1000"/>
    <x v="2"/>
    <x v="1"/>
    <x v="1"/>
    <n v="1429554349"/>
    <n v="1424719549"/>
    <x v="0"/>
    <n v="28"/>
    <x v="1"/>
    <x v="34"/>
    <x v="60"/>
    <n v="35.71"/>
    <x v="7"/>
    <x v="34"/>
  </r>
  <r>
    <n v="2510"/>
    <s v="Dugout Dogs, Americas love of hot dogs and baseball!"/>
    <x v="2508"/>
    <n v="50000"/>
    <n v="75"/>
    <x v="2"/>
    <x v="0"/>
    <x v="0"/>
    <n v="1431647772"/>
    <n v="1426463772"/>
    <x v="0"/>
    <n v="2"/>
    <x v="1"/>
    <x v="34"/>
    <x v="50"/>
    <n v="37.5"/>
    <x v="7"/>
    <x v="34"/>
  </r>
  <r>
    <n v="2511"/>
    <s v="loluli's"/>
    <x v="2509"/>
    <n v="100000"/>
    <n v="0"/>
    <x v="2"/>
    <x v="1"/>
    <x v="1"/>
    <n v="1454323413"/>
    <n v="1451731413"/>
    <x v="0"/>
    <n v="0"/>
    <x v="1"/>
    <x v="34"/>
    <x v="50"/>
    <n v="0"/>
    <x v="7"/>
    <x v="34"/>
  </r>
  <r>
    <n v="2512"/>
    <s v="Somethin' Tasty"/>
    <x v="2510"/>
    <n v="1150"/>
    <n v="0"/>
    <x v="2"/>
    <x v="0"/>
    <x v="0"/>
    <n v="1418504561"/>
    <n v="1417208561"/>
    <x v="0"/>
    <n v="0"/>
    <x v="1"/>
    <x v="34"/>
    <x v="50"/>
    <n v="0"/>
    <x v="7"/>
    <x v="34"/>
  </r>
  <r>
    <n v="2513"/>
    <s v="Yahu Restaurants"/>
    <x v="2511"/>
    <n v="180000"/>
    <n v="0"/>
    <x v="2"/>
    <x v="12"/>
    <x v="3"/>
    <n v="1488067789"/>
    <n v="1482883789"/>
    <x v="0"/>
    <n v="0"/>
    <x v="1"/>
    <x v="34"/>
    <x v="50"/>
    <n v="0"/>
    <x v="7"/>
    <x v="34"/>
  </r>
  <r>
    <n v="2514"/>
    <s v="Lunch For Tots"/>
    <x v="2512"/>
    <n v="12000"/>
    <n v="210"/>
    <x v="2"/>
    <x v="0"/>
    <x v="0"/>
    <n v="1408526477"/>
    <n v="1407057677"/>
    <x v="0"/>
    <n v="4"/>
    <x v="1"/>
    <x v="34"/>
    <x v="53"/>
    <n v="52.5"/>
    <x v="7"/>
    <x v="34"/>
  </r>
  <r>
    <n v="2515"/>
    <s v="The Barrel Room Restaurant &amp; Tavern"/>
    <x v="2513"/>
    <n v="5000"/>
    <n v="930"/>
    <x v="2"/>
    <x v="0"/>
    <x v="0"/>
    <n v="1424635753"/>
    <n v="1422043753"/>
    <x v="0"/>
    <n v="12"/>
    <x v="1"/>
    <x v="34"/>
    <x v="118"/>
    <n v="77.5"/>
    <x v="7"/>
    <x v="34"/>
  </r>
  <r>
    <n v="2516"/>
    <s v="Morning Glory"/>
    <x v="2514"/>
    <n v="22000"/>
    <n v="0"/>
    <x v="2"/>
    <x v="0"/>
    <x v="0"/>
    <n v="1417279252"/>
    <n v="1414683652"/>
    <x v="0"/>
    <n v="0"/>
    <x v="1"/>
    <x v="34"/>
    <x v="50"/>
    <n v="0"/>
    <x v="7"/>
    <x v="34"/>
  </r>
  <r>
    <n v="2517"/>
    <s v="The Canteen"/>
    <x v="2515"/>
    <n v="18000"/>
    <n v="1767"/>
    <x v="2"/>
    <x v="5"/>
    <x v="5"/>
    <n v="1426788930"/>
    <n v="1424200530"/>
    <x v="0"/>
    <n v="33"/>
    <x v="1"/>
    <x v="34"/>
    <x v="54"/>
    <n v="53.55"/>
    <x v="7"/>
    <x v="34"/>
  </r>
  <r>
    <n v="2518"/>
    <s v="Southern California's Backroad Eateries"/>
    <x v="2516"/>
    <n v="5000"/>
    <n v="0"/>
    <x v="2"/>
    <x v="0"/>
    <x v="0"/>
    <n v="1415899228"/>
    <n v="1413303628"/>
    <x v="0"/>
    <n v="0"/>
    <x v="1"/>
    <x v="34"/>
    <x v="50"/>
    <n v="0"/>
    <x v="7"/>
    <x v="34"/>
  </r>
  <r>
    <n v="2519"/>
    <s v="Kelli's Kitchen"/>
    <x v="2517"/>
    <n v="150000"/>
    <n v="65"/>
    <x v="2"/>
    <x v="0"/>
    <x v="0"/>
    <n v="1405741404"/>
    <n v="1403149404"/>
    <x v="0"/>
    <n v="4"/>
    <x v="1"/>
    <x v="34"/>
    <x v="50"/>
    <n v="16.25"/>
    <x v="7"/>
    <x v="34"/>
  </r>
  <r>
    <n v="2520"/>
    <s v="The Aurora Outpost Restaurant/NightClub"/>
    <x v="2518"/>
    <n v="100000"/>
    <n v="0"/>
    <x v="2"/>
    <x v="0"/>
    <x v="0"/>
    <n v="1476559260"/>
    <n v="1472567085"/>
    <x v="0"/>
    <n v="0"/>
    <x v="1"/>
    <x v="34"/>
    <x v="50"/>
    <n v="0"/>
    <x v="7"/>
    <x v="34"/>
  </r>
  <r>
    <n v="2521"/>
    <s v="Filmharmonic Brass: The Music of John Williams (Recording)"/>
    <x v="2519"/>
    <n v="12500"/>
    <n v="13685.99"/>
    <x v="0"/>
    <x v="0"/>
    <x v="0"/>
    <n v="1444778021"/>
    <n v="1442963621"/>
    <x v="0"/>
    <n v="132"/>
    <x v="0"/>
    <x v="35"/>
    <x v="15"/>
    <n v="103.68"/>
    <x v="4"/>
    <x v="35"/>
  </r>
  <r>
    <n v="2522"/>
    <s v="FALLING MAN @ Center for Contemporary Opera"/>
    <x v="2520"/>
    <n v="5000"/>
    <n v="5000"/>
    <x v="0"/>
    <x v="0"/>
    <x v="0"/>
    <n v="1461336720"/>
    <n v="1459431960"/>
    <x v="0"/>
    <n v="27"/>
    <x v="0"/>
    <x v="35"/>
    <x v="8"/>
    <n v="185.19"/>
    <x v="4"/>
    <x v="35"/>
  </r>
  <r>
    <n v="2523"/>
    <s v="Pater Noster Project"/>
    <x v="2521"/>
    <n v="900"/>
    <n v="1408"/>
    <x v="0"/>
    <x v="0"/>
    <x v="0"/>
    <n v="1416270292"/>
    <n v="1413674692"/>
    <x v="0"/>
    <n v="26"/>
    <x v="0"/>
    <x v="35"/>
    <x v="94"/>
    <n v="54.15"/>
    <x v="4"/>
    <x v="35"/>
  </r>
  <r>
    <n v="2524"/>
    <s v="Les Bostonades' First CD"/>
    <x v="2522"/>
    <n v="7500"/>
    <n v="7620"/>
    <x v="0"/>
    <x v="0"/>
    <x v="0"/>
    <n v="1419136200"/>
    <n v="1416338557"/>
    <x v="0"/>
    <n v="43"/>
    <x v="0"/>
    <x v="35"/>
    <x v="21"/>
    <n v="177.21"/>
    <x v="4"/>
    <x v="35"/>
  </r>
  <r>
    <n v="2525"/>
    <s v="Jenny &amp; Rossâ”‚To Sing in Germany"/>
    <x v="2523"/>
    <n v="8000"/>
    <n v="8026"/>
    <x v="0"/>
    <x v="0"/>
    <x v="0"/>
    <n v="1340914571"/>
    <n v="1338322571"/>
    <x v="0"/>
    <n v="80"/>
    <x v="0"/>
    <x v="35"/>
    <x v="8"/>
    <n v="100.33"/>
    <x v="4"/>
    <x v="35"/>
  </r>
  <r>
    <n v="2526"/>
    <s v="10 Years and Counting...a new album by Valor Brass!"/>
    <x v="2524"/>
    <n v="4000"/>
    <n v="4518"/>
    <x v="0"/>
    <x v="0"/>
    <x v="0"/>
    <n v="1418014740"/>
    <n v="1415585474"/>
    <x v="0"/>
    <n v="33"/>
    <x v="0"/>
    <x v="35"/>
    <x v="40"/>
    <n v="136.91"/>
    <x v="4"/>
    <x v="35"/>
  </r>
  <r>
    <n v="2527"/>
    <s v="Britten in Song: A Centennial Celebration"/>
    <x v="2525"/>
    <n v="4000"/>
    <n v="4085"/>
    <x v="0"/>
    <x v="0"/>
    <x v="0"/>
    <n v="1382068740"/>
    <n v="1380477691"/>
    <x v="0"/>
    <n v="71"/>
    <x v="0"/>
    <x v="35"/>
    <x v="21"/>
    <n v="57.54"/>
    <x v="4"/>
    <x v="35"/>
  </r>
  <r>
    <n v="2528"/>
    <s v="Three Voices"/>
    <x v="2526"/>
    <n v="4000"/>
    <n v="4289.99"/>
    <x v="0"/>
    <x v="1"/>
    <x v="1"/>
    <n v="1440068400"/>
    <n v="1438459303"/>
    <x v="0"/>
    <n v="81"/>
    <x v="0"/>
    <x v="35"/>
    <x v="13"/>
    <n v="52.96"/>
    <x v="4"/>
    <x v="35"/>
  </r>
  <r>
    <n v="2529"/>
    <s v="UrbanArias is DC's Contemporary Opera Company"/>
    <x v="2527"/>
    <n v="6000"/>
    <n v="6257"/>
    <x v="0"/>
    <x v="0"/>
    <x v="0"/>
    <n v="1332636975"/>
    <n v="1328752575"/>
    <x v="0"/>
    <n v="76"/>
    <x v="0"/>
    <x v="35"/>
    <x v="3"/>
    <n v="82.33"/>
    <x v="4"/>
    <x v="35"/>
  </r>
  <r>
    <n v="2530"/>
    <s v="OK Mozart Festival premiere by The Tulsa Youth Symphony"/>
    <x v="2528"/>
    <n v="6500"/>
    <n v="6500"/>
    <x v="0"/>
    <x v="0"/>
    <x v="0"/>
    <n v="1429505400"/>
    <n v="1426711505"/>
    <x v="0"/>
    <n v="48"/>
    <x v="0"/>
    <x v="35"/>
    <x v="8"/>
    <n v="135.41999999999999"/>
    <x v="4"/>
    <x v="35"/>
  </r>
  <r>
    <n v="2531"/>
    <s v="Modern Chamber Music"/>
    <x v="2529"/>
    <n v="4500"/>
    <n v="4518"/>
    <x v="0"/>
    <x v="0"/>
    <x v="0"/>
    <n v="1439611140"/>
    <n v="1437668354"/>
    <x v="0"/>
    <n v="61"/>
    <x v="0"/>
    <x v="35"/>
    <x v="8"/>
    <n v="74.069999999999993"/>
    <x v="4"/>
    <x v="35"/>
  </r>
  <r>
    <n v="2532"/>
    <s v="The Pacific Guitar Ensemble's Debut Recording!"/>
    <x v="2530"/>
    <n v="4000"/>
    <n v="5045"/>
    <x v="0"/>
    <x v="0"/>
    <x v="0"/>
    <n v="1345148566"/>
    <n v="1342556566"/>
    <x v="0"/>
    <n v="60"/>
    <x v="0"/>
    <x v="35"/>
    <x v="9"/>
    <n v="84.08"/>
    <x v="4"/>
    <x v="35"/>
  </r>
  <r>
    <n v="2533"/>
    <s v="HOLOGRAPHIC - 2013 Concert and Commission Campaign"/>
    <x v="2531"/>
    <n v="7500"/>
    <n v="8300"/>
    <x v="0"/>
    <x v="0"/>
    <x v="0"/>
    <n v="1362160868"/>
    <n v="1359568911"/>
    <x v="0"/>
    <n v="136"/>
    <x v="0"/>
    <x v="35"/>
    <x v="38"/>
    <n v="61.03"/>
    <x v="4"/>
    <x v="35"/>
  </r>
  <r>
    <n v="2534"/>
    <s v="Performance of Lawrence Axelrod's &quot;Songs of Yes&quot; in Chicago by new music group CUBE"/>
    <x v="2532"/>
    <n v="2000"/>
    <n v="2100"/>
    <x v="0"/>
    <x v="0"/>
    <x v="0"/>
    <n v="1262325600"/>
    <n v="1257871712"/>
    <x v="0"/>
    <n v="14"/>
    <x v="0"/>
    <x v="35"/>
    <x v="2"/>
    <n v="150"/>
    <x v="4"/>
    <x v="35"/>
  </r>
  <r>
    <n v="2535"/>
    <s v="Mark Hayes Requiem Recording"/>
    <x v="2533"/>
    <n v="20000"/>
    <n v="20755"/>
    <x v="0"/>
    <x v="0"/>
    <x v="0"/>
    <n v="1417463945"/>
    <n v="1414781945"/>
    <x v="0"/>
    <n v="78"/>
    <x v="0"/>
    <x v="35"/>
    <x v="3"/>
    <n v="266.08999999999997"/>
    <x v="4"/>
    <x v="35"/>
  </r>
  <r>
    <n v="2536"/>
    <s v="Become the subject of my next composition!"/>
    <x v="2534"/>
    <n v="25"/>
    <n v="29"/>
    <x v="0"/>
    <x v="0"/>
    <x v="0"/>
    <n v="1375151566"/>
    <n v="1373337166"/>
    <x v="0"/>
    <n v="4"/>
    <x v="0"/>
    <x v="35"/>
    <x v="31"/>
    <n v="7.25"/>
    <x v="4"/>
    <x v="35"/>
  </r>
  <r>
    <n v="2537"/>
    <s v="The Philadelphia Opera Collective presents Susannah"/>
    <x v="2535"/>
    <n v="1000"/>
    <n v="1100"/>
    <x v="0"/>
    <x v="0"/>
    <x v="0"/>
    <n v="1312212855"/>
    <n v="1307028855"/>
    <x v="0"/>
    <n v="11"/>
    <x v="0"/>
    <x v="35"/>
    <x v="5"/>
    <n v="100"/>
    <x v="4"/>
    <x v="35"/>
  </r>
  <r>
    <n v="2538"/>
    <s v="Me, Myself and Albinoni"/>
    <x v="2536"/>
    <n v="18000"/>
    <n v="20343.169999999998"/>
    <x v="0"/>
    <x v="0"/>
    <x v="0"/>
    <n v="1361681940"/>
    <n v="1359029661"/>
    <x v="0"/>
    <n v="185"/>
    <x v="0"/>
    <x v="35"/>
    <x v="40"/>
    <n v="109.96"/>
    <x v="4"/>
    <x v="35"/>
  </r>
  <r>
    <n v="2539"/>
    <s v="The Flying Gambas"/>
    <x v="2537"/>
    <n v="10000"/>
    <n v="10025"/>
    <x v="0"/>
    <x v="0"/>
    <x v="0"/>
    <n v="1422913152"/>
    <n v="1417729152"/>
    <x v="0"/>
    <n v="59"/>
    <x v="0"/>
    <x v="35"/>
    <x v="8"/>
    <n v="169.92"/>
    <x v="4"/>
    <x v="35"/>
  </r>
  <r>
    <n v="2540"/>
    <s v="Vladimir in Butterfly Country"/>
    <x v="2538"/>
    <n v="2500"/>
    <n v="2585"/>
    <x v="0"/>
    <x v="0"/>
    <x v="0"/>
    <n v="1319904721"/>
    <n v="1314720721"/>
    <x v="0"/>
    <n v="27"/>
    <x v="0"/>
    <x v="35"/>
    <x v="33"/>
    <n v="95.74"/>
    <x v="4"/>
    <x v="35"/>
  </r>
  <r>
    <n v="2541"/>
    <s v="Completion of Unique Recording of British and Finnish Music"/>
    <x v="2539"/>
    <n v="3500"/>
    <n v="3746"/>
    <x v="0"/>
    <x v="1"/>
    <x v="1"/>
    <n v="1380192418"/>
    <n v="1375008418"/>
    <x v="0"/>
    <n v="63"/>
    <x v="0"/>
    <x v="35"/>
    <x v="13"/>
    <n v="59.46"/>
    <x v="4"/>
    <x v="35"/>
  </r>
  <r>
    <n v="2542"/>
    <s v="Classical Music by Marquita"/>
    <x v="2540"/>
    <n v="700"/>
    <n v="725"/>
    <x v="0"/>
    <x v="0"/>
    <x v="0"/>
    <n v="1380599940"/>
    <n v="1377252857"/>
    <x v="0"/>
    <n v="13"/>
    <x v="0"/>
    <x v="35"/>
    <x v="3"/>
    <n v="55.77"/>
    <x v="4"/>
    <x v="35"/>
  </r>
  <r>
    <n v="2543"/>
    <s v="AM 1610 :: The Station &gt;&gt; Live Studio Project &gt; Phase 1"/>
    <x v="2541"/>
    <n v="250"/>
    <n v="391"/>
    <x v="0"/>
    <x v="0"/>
    <x v="0"/>
    <n v="1293937200"/>
    <n v="1291257298"/>
    <x v="0"/>
    <n v="13"/>
    <x v="0"/>
    <x v="35"/>
    <x v="94"/>
    <n v="30.08"/>
    <x v="4"/>
    <x v="35"/>
  </r>
  <r>
    <n v="2544"/>
    <s v="Singing City Children's Choir"/>
    <x v="2542"/>
    <n v="5000"/>
    <n v="5041"/>
    <x v="0"/>
    <x v="0"/>
    <x v="0"/>
    <n v="1341750569"/>
    <n v="1339158569"/>
    <x v="0"/>
    <n v="57"/>
    <x v="0"/>
    <x v="35"/>
    <x v="7"/>
    <n v="88.44"/>
    <x v="4"/>
    <x v="35"/>
  </r>
  <r>
    <n v="2545"/>
    <s v="Larchmere String Quartet Debut Album: Music by Stephan Krehl"/>
    <x v="2543"/>
    <n v="2000"/>
    <n v="3906"/>
    <x v="0"/>
    <x v="0"/>
    <x v="0"/>
    <n v="1424997000"/>
    <n v="1421983138"/>
    <x v="0"/>
    <n v="61"/>
    <x v="0"/>
    <x v="35"/>
    <x v="228"/>
    <n v="64.03"/>
    <x v="4"/>
    <x v="35"/>
  </r>
  <r>
    <n v="2546"/>
    <s v="Cor Cantiamo's First Commercially Released Recording"/>
    <x v="2544"/>
    <n v="3500"/>
    <n v="3910"/>
    <x v="0"/>
    <x v="0"/>
    <x v="0"/>
    <n v="1380949200"/>
    <n v="1378586179"/>
    <x v="0"/>
    <n v="65"/>
    <x v="0"/>
    <x v="35"/>
    <x v="20"/>
    <n v="60.15"/>
    <x v="4"/>
    <x v="35"/>
  </r>
  <r>
    <n v="2547"/>
    <s v="Classical Guitar Music of Hawaii"/>
    <x v="2545"/>
    <n v="5500"/>
    <n v="6592"/>
    <x v="0"/>
    <x v="0"/>
    <x v="0"/>
    <n v="1333560803"/>
    <n v="1330972403"/>
    <x v="0"/>
    <n v="134"/>
    <x v="0"/>
    <x v="35"/>
    <x v="28"/>
    <n v="49.19"/>
    <x v="4"/>
    <x v="35"/>
  </r>
  <r>
    <n v="2548"/>
    <s v="IYSO Orchestra Academy &amp; Symphonic Concert 2016"/>
    <x v="2546"/>
    <n v="6000"/>
    <n v="6111"/>
    <x v="0"/>
    <x v="6"/>
    <x v="3"/>
    <n v="1475209620"/>
    <n v="1473087637"/>
    <x v="0"/>
    <n v="37"/>
    <x v="0"/>
    <x v="35"/>
    <x v="21"/>
    <n v="165.16"/>
    <x v="4"/>
    <x v="35"/>
  </r>
  <r>
    <n v="2549"/>
    <s v="The Miller's Wife, a new opera"/>
    <x v="2547"/>
    <n v="1570"/>
    <n v="1614"/>
    <x v="0"/>
    <x v="1"/>
    <x v="1"/>
    <n v="1370019600"/>
    <n v="1366999870"/>
    <x v="0"/>
    <n v="37"/>
    <x v="0"/>
    <x v="35"/>
    <x v="33"/>
    <n v="43.62"/>
    <x v="4"/>
    <x v="35"/>
  </r>
  <r>
    <n v="2550"/>
    <s v="RESTLESS: Ashley Bathgate and Karl Larson Record Ken Thomson"/>
    <x v="2548"/>
    <n v="6500"/>
    <n v="6555"/>
    <x v="0"/>
    <x v="0"/>
    <x v="0"/>
    <n v="1444276740"/>
    <n v="1439392406"/>
    <x v="0"/>
    <n v="150"/>
    <x v="0"/>
    <x v="35"/>
    <x v="7"/>
    <n v="43.7"/>
    <x v="4"/>
    <x v="35"/>
  </r>
  <r>
    <n v="2551"/>
    <s v="Mozart Requiem with Bach Cantata 106 &amp; Brahms NÃ¤nie"/>
    <x v="2549"/>
    <n v="3675"/>
    <n v="3775.5"/>
    <x v="0"/>
    <x v="0"/>
    <x v="0"/>
    <n v="1332362880"/>
    <n v="1329890585"/>
    <x v="0"/>
    <n v="56"/>
    <x v="0"/>
    <x v="35"/>
    <x v="33"/>
    <n v="67.42"/>
    <x v="4"/>
    <x v="35"/>
  </r>
  <r>
    <n v="2552"/>
    <s v="DAVID, The Oratorio"/>
    <x v="2550"/>
    <n v="3000"/>
    <n v="3195"/>
    <x v="0"/>
    <x v="0"/>
    <x v="0"/>
    <n v="1488741981"/>
    <n v="1486149981"/>
    <x v="0"/>
    <n v="18"/>
    <x v="0"/>
    <x v="35"/>
    <x v="13"/>
    <n v="177.5"/>
    <x v="4"/>
    <x v="35"/>
  </r>
  <r>
    <n v="2553"/>
    <s v="Help Fund Tara's Album of Rare 18-19th Century Italian Songs"/>
    <x v="2551"/>
    <n v="1500"/>
    <n v="2333"/>
    <x v="0"/>
    <x v="0"/>
    <x v="0"/>
    <n v="1348202807"/>
    <n v="1343018807"/>
    <x v="0"/>
    <n v="60"/>
    <x v="0"/>
    <x v="35"/>
    <x v="94"/>
    <n v="38.880000000000003"/>
    <x v="4"/>
    <x v="35"/>
  </r>
  <r>
    <n v="2554"/>
    <s v="Patagonia Winds: Wind Quintet Commission Project"/>
    <x v="2552"/>
    <n v="3000"/>
    <n v="3684"/>
    <x v="0"/>
    <x v="0"/>
    <x v="0"/>
    <n v="1433131140"/>
    <n v="1430445163"/>
    <x v="0"/>
    <n v="67"/>
    <x v="0"/>
    <x v="35"/>
    <x v="4"/>
    <n v="54.99"/>
    <x v="4"/>
    <x v="35"/>
  </r>
  <r>
    <n v="2555"/>
    <s v="Send Brandon Rumsey to Brevard Music Center"/>
    <x v="2553"/>
    <n v="2000"/>
    <n v="2147"/>
    <x v="0"/>
    <x v="0"/>
    <x v="0"/>
    <n v="1338219793"/>
    <n v="1335541393"/>
    <x v="0"/>
    <n v="35"/>
    <x v="0"/>
    <x v="35"/>
    <x v="13"/>
    <n v="61.34"/>
    <x v="4"/>
    <x v="35"/>
  </r>
  <r>
    <n v="2556"/>
    <s v="Grind Violin: Analog DIYalog: Composers Vinyl Compilation"/>
    <x v="2554"/>
    <n v="745"/>
    <n v="786"/>
    <x v="0"/>
    <x v="0"/>
    <x v="0"/>
    <n v="1356392857"/>
    <n v="1352504857"/>
    <x v="0"/>
    <n v="34"/>
    <x v="0"/>
    <x v="35"/>
    <x v="6"/>
    <n v="23.12"/>
    <x v="4"/>
    <x v="35"/>
  </r>
  <r>
    <n v="2557"/>
    <s v="European Tour"/>
    <x v="2555"/>
    <n v="900"/>
    <n v="1066"/>
    <x v="0"/>
    <x v="1"/>
    <x v="1"/>
    <n v="1400176386"/>
    <n v="1397584386"/>
    <x v="0"/>
    <n v="36"/>
    <x v="0"/>
    <x v="35"/>
    <x v="90"/>
    <n v="29.61"/>
    <x v="4"/>
    <x v="35"/>
  </r>
  <r>
    <n v="2558"/>
    <s v="Hopkins Sinfonia 2015 Season"/>
    <x v="2556"/>
    <n v="1250"/>
    <n v="1361"/>
    <x v="0"/>
    <x v="2"/>
    <x v="2"/>
    <n v="1430488740"/>
    <n v="1427747906"/>
    <x v="0"/>
    <n v="18"/>
    <x v="0"/>
    <x v="35"/>
    <x v="15"/>
    <n v="75.61"/>
    <x v="4"/>
    <x v="35"/>
  </r>
  <r>
    <n v="2559"/>
    <s v="India Meets String Quartet"/>
    <x v="2557"/>
    <n v="800"/>
    <n v="890"/>
    <x v="0"/>
    <x v="0"/>
    <x v="0"/>
    <n v="1321385820"/>
    <n v="1318539484"/>
    <x v="0"/>
    <n v="25"/>
    <x v="0"/>
    <x v="35"/>
    <x v="38"/>
    <n v="35.6"/>
    <x v="4"/>
    <x v="35"/>
  </r>
  <r>
    <n v="2560"/>
    <s v="Courting Rites of Cranes CD recording"/>
    <x v="2558"/>
    <n v="3000"/>
    <n v="3003"/>
    <x v="0"/>
    <x v="1"/>
    <x v="1"/>
    <n v="1425682174"/>
    <n v="1423090174"/>
    <x v="0"/>
    <n v="21"/>
    <x v="0"/>
    <x v="35"/>
    <x v="8"/>
    <n v="143"/>
    <x v="4"/>
    <x v="35"/>
  </r>
  <r>
    <n v="2561"/>
    <s v="Project Bearnaise Trucks (Canceled)"/>
    <x v="2559"/>
    <n v="100000"/>
    <n v="0"/>
    <x v="1"/>
    <x v="5"/>
    <x v="5"/>
    <n v="1444740089"/>
    <n v="1442148089"/>
    <x v="0"/>
    <n v="0"/>
    <x v="1"/>
    <x v="19"/>
    <x v="50"/>
    <n v="0"/>
    <x v="7"/>
    <x v="19"/>
  </r>
  <r>
    <n v="2562"/>
    <s v="Jamaican food truck in Munich in the making! (Canceled)"/>
    <x v="2560"/>
    <n v="10000"/>
    <n v="75"/>
    <x v="1"/>
    <x v="12"/>
    <x v="3"/>
    <n v="1476189339"/>
    <n v="1471005339"/>
    <x v="0"/>
    <n v="3"/>
    <x v="1"/>
    <x v="19"/>
    <x v="60"/>
    <n v="25"/>
    <x v="7"/>
    <x v="19"/>
  </r>
  <r>
    <n v="2563"/>
    <s v="Phoenix Pearl Boba Tea Truck (Canceled)"/>
    <x v="2561"/>
    <n v="20000"/>
    <n v="0"/>
    <x v="1"/>
    <x v="0"/>
    <x v="0"/>
    <n v="1438226451"/>
    <n v="1433042451"/>
    <x v="0"/>
    <n v="0"/>
    <x v="1"/>
    <x v="19"/>
    <x v="50"/>
    <n v="0"/>
    <x v="7"/>
    <x v="19"/>
  </r>
  <r>
    <n v="2564"/>
    <s v="Seaside Eddy's - Wheels on the Ground! (Canceled)"/>
    <x v="2562"/>
    <n v="40000"/>
    <n v="0"/>
    <x v="1"/>
    <x v="5"/>
    <x v="5"/>
    <n v="1406854699"/>
    <n v="1404262699"/>
    <x v="0"/>
    <n v="0"/>
    <x v="1"/>
    <x v="19"/>
    <x v="50"/>
    <n v="0"/>
    <x v="7"/>
    <x v="19"/>
  </r>
  <r>
    <n v="2565"/>
    <s v="The Sketchy Pelican (Canceled)"/>
    <x v="2563"/>
    <n v="10000"/>
    <n v="100"/>
    <x v="1"/>
    <x v="0"/>
    <x v="0"/>
    <n v="1462827000"/>
    <n v="1457710589"/>
    <x v="0"/>
    <n v="1"/>
    <x v="1"/>
    <x v="19"/>
    <x v="60"/>
    <n v="100"/>
    <x v="7"/>
    <x v="19"/>
  </r>
  <r>
    <n v="2566"/>
    <s v="Mamma B's Pizza Get's Rolling (Canceled)"/>
    <x v="2564"/>
    <n v="35000"/>
    <n v="0"/>
    <x v="1"/>
    <x v="0"/>
    <x v="0"/>
    <n v="1408663948"/>
    <n v="1406071948"/>
    <x v="0"/>
    <n v="0"/>
    <x v="1"/>
    <x v="19"/>
    <x v="50"/>
    <n v="0"/>
    <x v="7"/>
    <x v="19"/>
  </r>
  <r>
    <n v="2567"/>
    <s v="Burgers and Babes Food Truck (Canceled)"/>
    <x v="2565"/>
    <n v="45000"/>
    <n v="120"/>
    <x v="1"/>
    <x v="0"/>
    <x v="0"/>
    <n v="1429823138"/>
    <n v="1427231138"/>
    <x v="0"/>
    <n v="2"/>
    <x v="1"/>
    <x v="19"/>
    <x v="50"/>
    <n v="60"/>
    <x v="7"/>
    <x v="19"/>
  </r>
  <r>
    <n v="2568"/>
    <s v="Barney's, deliciously New York - Vintage 1972 Chevy P10"/>
    <x v="2566"/>
    <n v="10000"/>
    <n v="50"/>
    <x v="1"/>
    <x v="1"/>
    <x v="1"/>
    <n v="1472745594"/>
    <n v="1470153594"/>
    <x v="0"/>
    <n v="1"/>
    <x v="1"/>
    <x v="19"/>
    <x v="60"/>
    <n v="50"/>
    <x v="7"/>
    <x v="19"/>
  </r>
  <r>
    <n v="2569"/>
    <s v="Rochester Needs a Dessert Food Truck (Canceled)"/>
    <x v="2567"/>
    <n v="6500"/>
    <n v="145"/>
    <x v="1"/>
    <x v="0"/>
    <x v="0"/>
    <n v="1442457112"/>
    <n v="1439865112"/>
    <x v="0"/>
    <n v="2"/>
    <x v="1"/>
    <x v="19"/>
    <x v="53"/>
    <n v="72.5"/>
    <x v="7"/>
    <x v="19"/>
  </r>
  <r>
    <n v="2570"/>
    <s v="Mathias Pizzeria - A Mobile Wood Fired Pizza Oven (Canceled)"/>
    <x v="2568"/>
    <n v="7000"/>
    <n v="59"/>
    <x v="1"/>
    <x v="0"/>
    <x v="0"/>
    <n v="1486590035"/>
    <n v="1483998035"/>
    <x v="0"/>
    <n v="2"/>
    <x v="1"/>
    <x v="19"/>
    <x v="60"/>
    <n v="29.5"/>
    <x v="7"/>
    <x v="19"/>
  </r>
  <r>
    <n v="2571"/>
    <s v="Coco Bowls (Canceled)"/>
    <x v="2569"/>
    <n v="100000"/>
    <n v="250"/>
    <x v="1"/>
    <x v="2"/>
    <x v="2"/>
    <n v="1463645521"/>
    <n v="1458461521"/>
    <x v="0"/>
    <n v="4"/>
    <x v="1"/>
    <x v="19"/>
    <x v="50"/>
    <n v="62.5"/>
    <x v="7"/>
    <x v="19"/>
  </r>
  <r>
    <n v="2572"/>
    <s v="A Dream of Naughty Nachos (Canceled)"/>
    <x v="2570"/>
    <n v="30000"/>
    <n v="0"/>
    <x v="1"/>
    <x v="0"/>
    <x v="0"/>
    <n v="1428893517"/>
    <n v="1426301517"/>
    <x v="0"/>
    <n v="0"/>
    <x v="1"/>
    <x v="19"/>
    <x v="50"/>
    <n v="0"/>
    <x v="7"/>
    <x v="19"/>
  </r>
  <r>
    <n v="2573"/>
    <s v="Southern Flair Pork-Ka-Bobs (Canceled)"/>
    <x v="2571"/>
    <n v="8000"/>
    <n v="0"/>
    <x v="1"/>
    <x v="0"/>
    <x v="0"/>
    <n v="1408803149"/>
    <n v="1404915149"/>
    <x v="0"/>
    <n v="0"/>
    <x v="1"/>
    <x v="19"/>
    <x v="50"/>
    <n v="0"/>
    <x v="7"/>
    <x v="19"/>
  </r>
  <r>
    <n v="2574"/>
    <s v="Da Pickney Dem Jamaican Jerk (Canceled)"/>
    <x v="2572"/>
    <n v="10000"/>
    <n v="0"/>
    <x v="1"/>
    <x v="0"/>
    <x v="0"/>
    <n v="1463600945"/>
    <n v="1461786545"/>
    <x v="0"/>
    <n v="0"/>
    <x v="1"/>
    <x v="19"/>
    <x v="50"/>
    <n v="0"/>
    <x v="7"/>
    <x v="19"/>
  </r>
  <r>
    <n v="2575"/>
    <s v="Vdub dogs (Canceled)"/>
    <x v="2573"/>
    <n v="85000"/>
    <n v="0"/>
    <x v="1"/>
    <x v="0"/>
    <x v="0"/>
    <n v="1421030194"/>
    <n v="1418438194"/>
    <x v="0"/>
    <n v="0"/>
    <x v="1"/>
    <x v="19"/>
    <x v="50"/>
    <n v="0"/>
    <x v="7"/>
    <x v="19"/>
  </r>
  <r>
    <n v="2576"/>
    <s v="2 Go Fast Food (Canceled)"/>
    <x v="2574"/>
    <n v="10000"/>
    <n v="0"/>
    <x v="1"/>
    <x v="0"/>
    <x v="0"/>
    <n v="1428707647"/>
    <n v="1424823247"/>
    <x v="0"/>
    <n v="0"/>
    <x v="1"/>
    <x v="19"/>
    <x v="50"/>
    <n v="0"/>
    <x v="7"/>
    <x v="19"/>
  </r>
  <r>
    <n v="2577"/>
    <s v="Fruity Cakes (Canceled)"/>
    <x v="2575"/>
    <n v="15000"/>
    <n v="0"/>
    <x v="1"/>
    <x v="0"/>
    <x v="0"/>
    <n v="1407181297"/>
    <n v="1405021297"/>
    <x v="0"/>
    <n v="0"/>
    <x v="1"/>
    <x v="19"/>
    <x v="50"/>
    <n v="0"/>
    <x v="7"/>
    <x v="19"/>
  </r>
  <r>
    <n v="2578"/>
    <s v="Madhuri Kitchen | Power Bowls &amp; Juices (Canceled)"/>
    <x v="2576"/>
    <n v="6000"/>
    <n v="0"/>
    <x v="1"/>
    <x v="0"/>
    <x v="0"/>
    <n v="1444410000"/>
    <n v="1440203579"/>
    <x v="0"/>
    <n v="0"/>
    <x v="1"/>
    <x v="19"/>
    <x v="50"/>
    <n v="0"/>
    <x v="7"/>
    <x v="19"/>
  </r>
  <r>
    <n v="2579"/>
    <s v="Liz's Bakery &amp; Barista on the Go.. (Canceled)"/>
    <x v="2577"/>
    <n v="200000"/>
    <n v="277"/>
    <x v="1"/>
    <x v="0"/>
    <x v="0"/>
    <n v="1410810903"/>
    <n v="1405626903"/>
    <x v="0"/>
    <n v="12"/>
    <x v="1"/>
    <x v="19"/>
    <x v="50"/>
    <n v="23.08"/>
    <x v="7"/>
    <x v="19"/>
  </r>
  <r>
    <n v="2580"/>
    <s v="Build Phatboyz Food Truck (Canceled)"/>
    <x v="2578"/>
    <n v="8500"/>
    <n v="51"/>
    <x v="1"/>
    <x v="0"/>
    <x v="0"/>
    <n v="1431745200"/>
    <n v="1429170603"/>
    <x v="0"/>
    <n v="2"/>
    <x v="1"/>
    <x v="19"/>
    <x v="60"/>
    <n v="25.5"/>
    <x v="7"/>
    <x v="19"/>
  </r>
  <r>
    <n v="2581"/>
    <s v="A Flying Sausage Food Truck"/>
    <x v="2579"/>
    <n v="5000"/>
    <n v="530"/>
    <x v="2"/>
    <x v="0"/>
    <x v="0"/>
    <n v="1447689898"/>
    <n v="1445094298"/>
    <x v="0"/>
    <n v="11"/>
    <x v="1"/>
    <x v="19"/>
    <x v="57"/>
    <n v="48.18"/>
    <x v="7"/>
    <x v="19"/>
  </r>
  <r>
    <n v="2582"/>
    <s v="Drunken Wings"/>
    <x v="2580"/>
    <n v="90000"/>
    <n v="1"/>
    <x v="2"/>
    <x v="0"/>
    <x v="0"/>
    <n v="1477784634"/>
    <n v="1475192634"/>
    <x v="0"/>
    <n v="1"/>
    <x v="1"/>
    <x v="19"/>
    <x v="50"/>
    <n v="1"/>
    <x v="7"/>
    <x v="19"/>
  </r>
  <r>
    <n v="2583"/>
    <s v="Crazy Daisy Food Truck"/>
    <x v="2581"/>
    <n v="1000"/>
    <n v="5"/>
    <x v="2"/>
    <x v="0"/>
    <x v="0"/>
    <n v="1426526880"/>
    <n v="1421346480"/>
    <x v="0"/>
    <n v="5"/>
    <x v="1"/>
    <x v="19"/>
    <x v="60"/>
    <n v="1"/>
    <x v="7"/>
    <x v="19"/>
  </r>
  <r>
    <n v="2584"/>
    <s v="Culinary Arts Food Truck Style"/>
    <x v="2582"/>
    <n v="10000"/>
    <n v="0"/>
    <x v="2"/>
    <x v="0"/>
    <x v="0"/>
    <n v="1434341369"/>
    <n v="1431749369"/>
    <x v="0"/>
    <n v="0"/>
    <x v="1"/>
    <x v="19"/>
    <x v="50"/>
    <n v="0"/>
    <x v="7"/>
    <x v="19"/>
  </r>
  <r>
    <n v="2585"/>
    <s v="Evie's Eats and Natural Treats Food Truck"/>
    <x v="2583"/>
    <n v="30000"/>
    <n v="50"/>
    <x v="2"/>
    <x v="0"/>
    <x v="0"/>
    <n v="1404601632"/>
    <n v="1402009632"/>
    <x v="0"/>
    <n v="1"/>
    <x v="1"/>
    <x v="19"/>
    <x v="50"/>
    <n v="50"/>
    <x v="7"/>
    <x v="19"/>
  </r>
  <r>
    <n v="2586"/>
    <s v="Inspire Healthy Eating"/>
    <x v="2584"/>
    <n v="3000"/>
    <n v="5"/>
    <x v="2"/>
    <x v="1"/>
    <x v="1"/>
    <n v="1451030136"/>
    <n v="1448438136"/>
    <x v="0"/>
    <n v="1"/>
    <x v="1"/>
    <x v="19"/>
    <x v="50"/>
    <n v="5"/>
    <x v="7"/>
    <x v="19"/>
  </r>
  <r>
    <n v="2587"/>
    <s v="Yummy Hugs-The Original Co-op, Pop-up Food Truck"/>
    <x v="2585"/>
    <n v="50000"/>
    <n v="1217"/>
    <x v="2"/>
    <x v="0"/>
    <x v="0"/>
    <n v="1451491953"/>
    <n v="1448899953"/>
    <x v="0"/>
    <n v="6"/>
    <x v="1"/>
    <x v="19"/>
    <x v="53"/>
    <n v="202.83"/>
    <x v="7"/>
    <x v="19"/>
  </r>
  <r>
    <n v="2588"/>
    <s v="Stacey's $5 Dollar Hollar Food Truck Home of the Freak"/>
    <x v="2586"/>
    <n v="6000"/>
    <n v="233"/>
    <x v="2"/>
    <x v="0"/>
    <x v="0"/>
    <n v="1427807640"/>
    <n v="1423325626"/>
    <x v="0"/>
    <n v="8"/>
    <x v="1"/>
    <x v="19"/>
    <x v="65"/>
    <n v="29.13"/>
    <x v="7"/>
    <x v="19"/>
  </r>
  <r>
    <n v="2589"/>
    <s v="TapiÃ³ca - Brazilian Street Food Truck"/>
    <x v="2587"/>
    <n v="50000"/>
    <n v="5"/>
    <x v="2"/>
    <x v="8"/>
    <x v="7"/>
    <n v="1458733927"/>
    <n v="1456145527"/>
    <x v="0"/>
    <n v="1"/>
    <x v="1"/>
    <x v="19"/>
    <x v="50"/>
    <n v="5"/>
    <x v="7"/>
    <x v="19"/>
  </r>
  <r>
    <n v="2590"/>
    <s v="Magic Kick Coffee - coffee that makes your day"/>
    <x v="2588"/>
    <n v="3000"/>
    <n v="0"/>
    <x v="2"/>
    <x v="2"/>
    <x v="2"/>
    <n v="1453817297"/>
    <n v="1453212497"/>
    <x v="0"/>
    <n v="0"/>
    <x v="1"/>
    <x v="19"/>
    <x v="50"/>
    <n v="0"/>
    <x v="7"/>
    <x v="19"/>
  </r>
  <r>
    <n v="2591"/>
    <s v="patent pending"/>
    <x v="2589"/>
    <n v="1500"/>
    <n v="26"/>
    <x v="2"/>
    <x v="0"/>
    <x v="0"/>
    <n v="1457901924"/>
    <n v="1452721524"/>
    <x v="0"/>
    <n v="2"/>
    <x v="1"/>
    <x v="19"/>
    <x v="53"/>
    <n v="13"/>
    <x v="7"/>
    <x v="19"/>
  </r>
  <r>
    <n v="2592"/>
    <s v="El Carte 303"/>
    <x v="2590"/>
    <n v="30000"/>
    <n v="50"/>
    <x v="2"/>
    <x v="0"/>
    <x v="0"/>
    <n v="1412536421"/>
    <n v="1409944421"/>
    <x v="0"/>
    <n v="1"/>
    <x v="1"/>
    <x v="19"/>
    <x v="50"/>
    <n v="50"/>
    <x v="7"/>
    <x v="19"/>
  </r>
  <r>
    <n v="2593"/>
    <s v="L.J. Silvers' Ice Cream and Taco Van"/>
    <x v="2591"/>
    <n v="10000"/>
    <n v="0"/>
    <x v="2"/>
    <x v="0"/>
    <x v="0"/>
    <n v="1429993026"/>
    <n v="1427401026"/>
    <x v="0"/>
    <n v="0"/>
    <x v="1"/>
    <x v="19"/>
    <x v="50"/>
    <n v="0"/>
    <x v="7"/>
    <x v="19"/>
  </r>
  <r>
    <n v="2594"/>
    <s v="The Shirley Delicious Treats Food Truck Project"/>
    <x v="2592"/>
    <n v="80000"/>
    <n v="1"/>
    <x v="2"/>
    <x v="0"/>
    <x v="0"/>
    <n v="1407453228"/>
    <n v="1404861228"/>
    <x v="0"/>
    <n v="1"/>
    <x v="1"/>
    <x v="19"/>
    <x v="50"/>
    <n v="1"/>
    <x v="7"/>
    <x v="19"/>
  </r>
  <r>
    <n v="2595"/>
    <s v="Food Truck for Little Fox Bakery"/>
    <x v="2593"/>
    <n v="15000"/>
    <n v="1825"/>
    <x v="2"/>
    <x v="0"/>
    <x v="0"/>
    <n v="1487915500"/>
    <n v="1485323500"/>
    <x v="0"/>
    <n v="19"/>
    <x v="1"/>
    <x v="19"/>
    <x v="81"/>
    <n v="96.05"/>
    <x v="7"/>
    <x v="19"/>
  </r>
  <r>
    <n v="2596"/>
    <s v="The Chef Express Food Truck"/>
    <x v="2594"/>
    <n v="35000"/>
    <n v="8256"/>
    <x v="2"/>
    <x v="5"/>
    <x v="5"/>
    <n v="1407427009"/>
    <n v="1404835009"/>
    <x v="0"/>
    <n v="27"/>
    <x v="1"/>
    <x v="19"/>
    <x v="148"/>
    <n v="305.77999999999997"/>
    <x v="7"/>
    <x v="19"/>
  </r>
  <r>
    <n v="2597"/>
    <s v="Cafe Nomad back on the road! Coffee van's poorly."/>
    <x v="2595"/>
    <n v="1500"/>
    <n v="85"/>
    <x v="2"/>
    <x v="1"/>
    <x v="1"/>
    <n v="1466323917"/>
    <n v="1463731917"/>
    <x v="0"/>
    <n v="7"/>
    <x v="1"/>
    <x v="19"/>
    <x v="52"/>
    <n v="12.14"/>
    <x v="7"/>
    <x v="19"/>
  </r>
  <r>
    <n v="2598"/>
    <s v="Rovin' Okie's Fried Pies gourmet southern fried pies."/>
    <x v="2596"/>
    <n v="3000"/>
    <n v="1170"/>
    <x v="2"/>
    <x v="0"/>
    <x v="0"/>
    <n v="1443039001"/>
    <n v="1440447001"/>
    <x v="0"/>
    <n v="14"/>
    <x v="1"/>
    <x v="19"/>
    <x v="115"/>
    <n v="83.57"/>
    <x v="7"/>
    <x v="19"/>
  </r>
  <r>
    <n v="2599"/>
    <s v="Empty Ramekins Catering Group"/>
    <x v="2597"/>
    <n v="9041"/>
    <n v="90"/>
    <x v="2"/>
    <x v="0"/>
    <x v="0"/>
    <n v="1407089147"/>
    <n v="1403201147"/>
    <x v="0"/>
    <n v="5"/>
    <x v="1"/>
    <x v="19"/>
    <x v="60"/>
    <n v="18"/>
    <x v="7"/>
    <x v="19"/>
  </r>
  <r>
    <n v="2600"/>
    <s v="Help Buttz Return From the Ashes"/>
    <x v="2598"/>
    <n v="50000"/>
    <n v="3466"/>
    <x v="2"/>
    <x v="0"/>
    <x v="0"/>
    <n v="1458938200"/>
    <n v="1453757800"/>
    <x v="0"/>
    <n v="30"/>
    <x v="1"/>
    <x v="19"/>
    <x v="113"/>
    <n v="115.53"/>
    <x v="7"/>
    <x v="19"/>
  </r>
  <r>
    <n v="2601"/>
    <s v="Launch a TARDIS into SPACE!"/>
    <x v="2599"/>
    <n v="500"/>
    <n v="3307"/>
    <x v="0"/>
    <x v="0"/>
    <x v="0"/>
    <n v="1347508740"/>
    <n v="1346276349"/>
    <x v="1"/>
    <n v="151"/>
    <x v="0"/>
    <x v="36"/>
    <x v="335"/>
    <n v="21.9"/>
    <x v="2"/>
    <x v="36"/>
  </r>
  <r>
    <n v="2602"/>
    <s v="Historic Robotic Spacecraft Poster Series"/>
    <x v="2600"/>
    <n v="12000"/>
    <n v="39131"/>
    <x v="0"/>
    <x v="0"/>
    <x v="0"/>
    <n v="1415827200"/>
    <n v="1412358968"/>
    <x v="1"/>
    <n v="489"/>
    <x v="0"/>
    <x v="36"/>
    <x v="336"/>
    <n v="80.02"/>
    <x v="2"/>
    <x v="36"/>
  </r>
  <r>
    <n v="2603"/>
    <s v="Manned Mock Mars Mission"/>
    <x v="2601"/>
    <n v="1750"/>
    <n v="1776"/>
    <x v="0"/>
    <x v="0"/>
    <x v="0"/>
    <n v="1387835654"/>
    <n v="1386626054"/>
    <x v="1"/>
    <n v="50"/>
    <x v="0"/>
    <x v="36"/>
    <x v="7"/>
    <n v="35.520000000000003"/>
    <x v="2"/>
    <x v="36"/>
  </r>
  <r>
    <n v="2604"/>
    <s v="Hermes Spacecraft"/>
    <x v="2602"/>
    <n v="20000"/>
    <n v="20843.599999999999"/>
    <x v="0"/>
    <x v="0"/>
    <x v="0"/>
    <n v="1335662023"/>
    <n v="1333070023"/>
    <x v="1"/>
    <n v="321"/>
    <x v="0"/>
    <x v="36"/>
    <x v="3"/>
    <n v="64.930000000000007"/>
    <x v="2"/>
    <x v="36"/>
  </r>
  <r>
    <n v="2605"/>
    <s v="The most mysterious star in the Galaxy"/>
    <x v="2603"/>
    <n v="100000"/>
    <n v="107421.57"/>
    <x v="0"/>
    <x v="0"/>
    <x v="0"/>
    <n v="1466168390"/>
    <n v="1463576390"/>
    <x v="1"/>
    <n v="1762"/>
    <x v="0"/>
    <x v="36"/>
    <x v="13"/>
    <n v="60.97"/>
    <x v="2"/>
    <x v="36"/>
  </r>
  <r>
    <n v="2606"/>
    <s v="2000 Student Projects to the Edge of Space"/>
    <x v="2604"/>
    <n v="11000"/>
    <n v="12106"/>
    <x v="0"/>
    <x v="0"/>
    <x v="0"/>
    <n v="1398791182"/>
    <n v="1396026382"/>
    <x v="1"/>
    <n v="385"/>
    <x v="0"/>
    <x v="36"/>
    <x v="5"/>
    <n v="31.44"/>
    <x v="2"/>
    <x v="36"/>
  </r>
  <r>
    <n v="2607"/>
    <s v="Historic Robotic Spacecraft Poster Series Two"/>
    <x v="2605"/>
    <n v="8000"/>
    <n v="32616"/>
    <x v="0"/>
    <x v="0"/>
    <x v="0"/>
    <n v="1439344800"/>
    <n v="1435611572"/>
    <x v="1"/>
    <n v="398"/>
    <x v="0"/>
    <x v="36"/>
    <x v="326"/>
    <n v="81.95"/>
    <x v="2"/>
    <x v="36"/>
  </r>
  <r>
    <n v="2608"/>
    <s v="Giant Leaps in Space Poster Series"/>
    <x v="2606"/>
    <n v="8000"/>
    <n v="17914"/>
    <x v="0"/>
    <x v="0"/>
    <x v="0"/>
    <n v="1489536000"/>
    <n v="1485976468"/>
    <x v="1"/>
    <n v="304"/>
    <x v="0"/>
    <x v="36"/>
    <x v="337"/>
    <n v="58.93"/>
    <x v="2"/>
    <x v="36"/>
  </r>
  <r>
    <n v="2609"/>
    <s v="ArduSat - Your Arduino Experiment in Space"/>
    <x v="2607"/>
    <n v="35000"/>
    <n v="106330.39"/>
    <x v="0"/>
    <x v="0"/>
    <x v="0"/>
    <n v="1342330951"/>
    <n v="1339738951"/>
    <x v="1"/>
    <n v="676"/>
    <x v="0"/>
    <x v="36"/>
    <x v="272"/>
    <n v="157.29"/>
    <x v="2"/>
    <x v="36"/>
  </r>
  <r>
    <n v="2610"/>
    <s v="Restore the Pluto Discovery Telescope"/>
    <x v="2608"/>
    <n v="22765"/>
    <n v="32172.66"/>
    <x v="0"/>
    <x v="0"/>
    <x v="0"/>
    <n v="1471849140"/>
    <n v="1468444125"/>
    <x v="1"/>
    <n v="577"/>
    <x v="0"/>
    <x v="36"/>
    <x v="48"/>
    <n v="55.76"/>
    <x v="2"/>
    <x v="36"/>
  </r>
  <r>
    <n v="2611"/>
    <s v="The Universe in a Sphere (Relaunch)"/>
    <x v="2609"/>
    <n v="11000"/>
    <n v="306970"/>
    <x v="0"/>
    <x v="12"/>
    <x v="3"/>
    <n v="1483397940"/>
    <n v="1480493014"/>
    <x v="1"/>
    <n v="3663"/>
    <x v="0"/>
    <x v="36"/>
    <x v="338"/>
    <n v="83.8"/>
    <x v="2"/>
    <x v="36"/>
  </r>
  <r>
    <n v="2612"/>
    <s v="Starscraper: The Next Generation of Suborbital Rockets"/>
    <x v="2610"/>
    <n v="10000"/>
    <n v="17176.13"/>
    <x v="0"/>
    <x v="0"/>
    <x v="0"/>
    <n v="1420773970"/>
    <n v="1418095570"/>
    <x v="1"/>
    <n v="294"/>
    <x v="0"/>
    <x v="36"/>
    <x v="174"/>
    <n v="58.42"/>
    <x v="2"/>
    <x v="36"/>
  </r>
  <r>
    <n v="2613"/>
    <s v="Earth 360"/>
    <x v="2611"/>
    <n v="7500"/>
    <n v="7576"/>
    <x v="0"/>
    <x v="0"/>
    <x v="0"/>
    <n v="1348256294"/>
    <n v="1345664294"/>
    <x v="1"/>
    <n v="28"/>
    <x v="0"/>
    <x v="36"/>
    <x v="7"/>
    <n v="270.57"/>
    <x v="2"/>
    <x v="36"/>
  </r>
  <r>
    <n v="2614"/>
    <s v="Kansas City SSEP Mission 5 Rocket . . .3,2,1 . . Blast Off!"/>
    <x v="2612"/>
    <n v="10500"/>
    <n v="10710"/>
    <x v="0"/>
    <x v="0"/>
    <x v="0"/>
    <n v="1398834000"/>
    <n v="1396371612"/>
    <x v="1"/>
    <n v="100"/>
    <x v="0"/>
    <x v="36"/>
    <x v="21"/>
    <n v="107.1"/>
    <x v="2"/>
    <x v="36"/>
  </r>
  <r>
    <n v="2615"/>
    <s v="Action Man (GI Joe) Mission Mercury 10"/>
    <x v="2613"/>
    <n v="2001"/>
    <n v="3397"/>
    <x v="0"/>
    <x v="1"/>
    <x v="1"/>
    <n v="1462017600"/>
    <n v="1458820564"/>
    <x v="0"/>
    <n v="72"/>
    <x v="0"/>
    <x v="36"/>
    <x v="106"/>
    <n v="47.18"/>
    <x v="2"/>
    <x v="36"/>
  </r>
  <r>
    <n v="2616"/>
    <s v="James Webb Deployable Model"/>
    <x v="2614"/>
    <n v="25000"/>
    <n v="28633.5"/>
    <x v="0"/>
    <x v="0"/>
    <x v="0"/>
    <n v="1440546729"/>
    <n v="1437954729"/>
    <x v="1"/>
    <n v="238"/>
    <x v="0"/>
    <x v="36"/>
    <x v="41"/>
    <n v="120.31"/>
    <x v="2"/>
    <x v="36"/>
  </r>
  <r>
    <n v="2617"/>
    <s v="Equatorial Sundial - Learn about planetary motion!"/>
    <x v="2615"/>
    <n v="500"/>
    <n v="4388"/>
    <x v="0"/>
    <x v="0"/>
    <x v="0"/>
    <n v="1413838751"/>
    <n v="1411246751"/>
    <x v="1"/>
    <n v="159"/>
    <x v="0"/>
    <x v="36"/>
    <x v="339"/>
    <n v="27.6"/>
    <x v="2"/>
    <x v="36"/>
  </r>
  <r>
    <n v="2618"/>
    <s v="SPACE ART FEATURING ASTRONAUTS #WeBelieveInAstronauts"/>
    <x v="2616"/>
    <n v="15000"/>
    <n v="15808"/>
    <x v="0"/>
    <x v="0"/>
    <x v="0"/>
    <n v="1449000061"/>
    <n v="1443812461"/>
    <x v="1"/>
    <n v="77"/>
    <x v="0"/>
    <x v="36"/>
    <x v="2"/>
    <n v="205.3"/>
    <x v="2"/>
    <x v="36"/>
  </r>
  <r>
    <n v="2619"/>
    <s v="Mars on Earth: An Art Residency"/>
    <x v="2617"/>
    <n v="1000"/>
    <n v="1884"/>
    <x v="0"/>
    <x v="0"/>
    <x v="0"/>
    <n v="1445598000"/>
    <n v="1443302004"/>
    <x v="1"/>
    <n v="53"/>
    <x v="0"/>
    <x v="36"/>
    <x v="340"/>
    <n v="35.549999999999997"/>
    <x v="2"/>
    <x v="36"/>
  </r>
  <r>
    <n v="2620"/>
    <s v="#TeamMopra - Save the Mopra Telescope &amp; Map the Milky Way"/>
    <x v="2618"/>
    <n v="65000"/>
    <n v="93374"/>
    <x v="0"/>
    <x v="2"/>
    <x v="2"/>
    <n v="1444525200"/>
    <n v="1441339242"/>
    <x v="1"/>
    <n v="1251"/>
    <x v="0"/>
    <x v="36"/>
    <x v="124"/>
    <n v="74.64"/>
    <x v="2"/>
    <x v="36"/>
  </r>
  <r>
    <n v="2621"/>
    <s v="Vulcan I: Rocket Powered by 3D Printed Engine"/>
    <x v="2619"/>
    <n v="15000"/>
    <n v="21882"/>
    <x v="0"/>
    <x v="0"/>
    <x v="0"/>
    <n v="1432230988"/>
    <n v="1429638988"/>
    <x v="1"/>
    <n v="465"/>
    <x v="0"/>
    <x v="36"/>
    <x v="91"/>
    <n v="47.06"/>
    <x v="2"/>
    <x v="36"/>
  </r>
  <r>
    <n v="2622"/>
    <s v="U-PHOS: Upgraded Pulsating Heatpipe Only for Space"/>
    <x v="2620"/>
    <n v="1500"/>
    <n v="1967.76"/>
    <x v="0"/>
    <x v="13"/>
    <x v="3"/>
    <n v="1483120216"/>
    <n v="1479232216"/>
    <x v="0"/>
    <n v="74"/>
    <x v="0"/>
    <x v="36"/>
    <x v="26"/>
    <n v="26.59"/>
    <x v="2"/>
    <x v="36"/>
  </r>
  <r>
    <n v="2623"/>
    <s v="Antimatter Fuel Production"/>
    <x v="2621"/>
    <n v="2000"/>
    <n v="2280"/>
    <x v="0"/>
    <x v="0"/>
    <x v="0"/>
    <n v="1480658966"/>
    <n v="1479449366"/>
    <x v="0"/>
    <n v="62"/>
    <x v="0"/>
    <x v="36"/>
    <x v="35"/>
    <n v="36.770000000000003"/>
    <x v="2"/>
    <x v="36"/>
  </r>
  <r>
    <n v="2624"/>
    <s v="Space Elevator Science - Climb to the Sky - A Tethered Tower"/>
    <x v="2622"/>
    <n v="8000"/>
    <n v="110353.65"/>
    <x v="0"/>
    <x v="0"/>
    <x v="0"/>
    <n v="1347530822"/>
    <n v="1345716422"/>
    <x v="0"/>
    <n v="3468"/>
    <x v="0"/>
    <x v="36"/>
    <x v="341"/>
    <n v="31.82"/>
    <x v="2"/>
    <x v="36"/>
  </r>
  <r>
    <n v="2625"/>
    <s v="Caelum - Photos from stratosphere"/>
    <x v="2623"/>
    <n v="150"/>
    <n v="1434"/>
    <x v="0"/>
    <x v="12"/>
    <x v="3"/>
    <n v="1478723208"/>
    <n v="1476559608"/>
    <x v="0"/>
    <n v="52"/>
    <x v="0"/>
    <x v="36"/>
    <x v="342"/>
    <n v="27.58"/>
    <x v="2"/>
    <x v="36"/>
  </r>
  <r>
    <n v="2626"/>
    <s v="SAGANet STEM Mentoring Lab Accreditation"/>
    <x v="2624"/>
    <n v="2500"/>
    <n v="2800"/>
    <x v="0"/>
    <x v="0"/>
    <x v="0"/>
    <n v="1433343869"/>
    <n v="1430751869"/>
    <x v="0"/>
    <n v="50"/>
    <x v="0"/>
    <x v="36"/>
    <x v="20"/>
    <n v="56"/>
    <x v="2"/>
    <x v="36"/>
  </r>
  <r>
    <n v="2627"/>
    <s v="Students building a near-space balloon with live video"/>
    <x v="2625"/>
    <n v="150"/>
    <n v="970"/>
    <x v="0"/>
    <x v="0"/>
    <x v="0"/>
    <n v="1448571261"/>
    <n v="1445975661"/>
    <x v="0"/>
    <n v="45"/>
    <x v="0"/>
    <x v="36"/>
    <x v="343"/>
    <n v="21.56"/>
    <x v="2"/>
    <x v="36"/>
  </r>
  <r>
    <n v="2628"/>
    <s v="Pie In Space!"/>
    <x v="2626"/>
    <n v="839"/>
    <n v="926"/>
    <x v="0"/>
    <x v="0"/>
    <x v="0"/>
    <n v="1417389067"/>
    <n v="1415661067"/>
    <x v="0"/>
    <n v="21"/>
    <x v="0"/>
    <x v="36"/>
    <x v="5"/>
    <n v="44.1"/>
    <x v="2"/>
    <x v="36"/>
  </r>
  <r>
    <n v="2629"/>
    <s v="Project Dragonfly - Sail to the Stars"/>
    <x v="2627"/>
    <n v="5000"/>
    <n v="6387"/>
    <x v="0"/>
    <x v="1"/>
    <x v="1"/>
    <n v="1431608122"/>
    <n v="1429016122"/>
    <x v="0"/>
    <n v="100"/>
    <x v="0"/>
    <x v="36"/>
    <x v="30"/>
    <n v="63.87"/>
    <x v="2"/>
    <x v="36"/>
  </r>
  <r>
    <n v="2630"/>
    <s v="Asteroid What! - Very Near Earth Asteroids"/>
    <x v="2628"/>
    <n v="2000"/>
    <n v="3158"/>
    <x v="0"/>
    <x v="2"/>
    <x v="2"/>
    <n v="1467280800"/>
    <n v="1464921112"/>
    <x v="0"/>
    <n v="81"/>
    <x v="0"/>
    <x v="36"/>
    <x v="137"/>
    <n v="38.99"/>
    <x v="2"/>
    <x v="36"/>
  </r>
  <r>
    <n v="2631"/>
    <s v="Starship Congress 2015: Interstellar Hackathon"/>
    <x v="2629"/>
    <n v="20000"/>
    <n v="22933.05"/>
    <x v="0"/>
    <x v="0"/>
    <x v="0"/>
    <n v="1440907427"/>
    <n v="1438488227"/>
    <x v="0"/>
    <n v="286"/>
    <x v="0"/>
    <x v="36"/>
    <x v="41"/>
    <n v="80.19"/>
    <x v="2"/>
    <x v="36"/>
  </r>
  <r>
    <n v="2632"/>
    <s v="University Rocket Science"/>
    <x v="2630"/>
    <n v="1070"/>
    <n v="1466"/>
    <x v="0"/>
    <x v="0"/>
    <x v="0"/>
    <n v="1464485339"/>
    <n v="1462325339"/>
    <x v="0"/>
    <n v="42"/>
    <x v="0"/>
    <x v="36"/>
    <x v="0"/>
    <n v="34.9"/>
    <x v="2"/>
    <x v="36"/>
  </r>
  <r>
    <n v="2633"/>
    <s v="ISS-Above"/>
    <x v="2631"/>
    <n v="5000"/>
    <n v="17731"/>
    <x v="0"/>
    <x v="0"/>
    <x v="0"/>
    <n v="1393542000"/>
    <n v="1390938332"/>
    <x v="0"/>
    <n v="199"/>
    <x v="0"/>
    <x v="36"/>
    <x v="255"/>
    <n v="89.1"/>
    <x v="2"/>
    <x v="36"/>
  </r>
  <r>
    <n v="2634"/>
    <s v="Project Stardust Part 2"/>
    <x v="2632"/>
    <n v="930"/>
    <n v="986"/>
    <x v="0"/>
    <x v="0"/>
    <x v="0"/>
    <n v="1475163921"/>
    <n v="1472571921"/>
    <x v="0"/>
    <n v="25"/>
    <x v="0"/>
    <x v="36"/>
    <x v="6"/>
    <n v="39.44"/>
    <x v="2"/>
    <x v="36"/>
  </r>
  <r>
    <n v="2635"/>
    <s v="Help UTS Students reach the International Space Station!"/>
    <x v="2633"/>
    <n v="11500"/>
    <n v="11500"/>
    <x v="0"/>
    <x v="5"/>
    <x v="5"/>
    <n v="1425937761"/>
    <n v="1422917361"/>
    <x v="0"/>
    <n v="84"/>
    <x v="0"/>
    <x v="36"/>
    <x v="8"/>
    <n v="136.9"/>
    <x v="2"/>
    <x v="36"/>
  </r>
  <r>
    <n v="2636"/>
    <s v="Starduster II - Photographing Earth from Near-Space"/>
    <x v="2634"/>
    <n v="1000"/>
    <n v="1873"/>
    <x v="0"/>
    <x v="0"/>
    <x v="0"/>
    <n v="1476579600"/>
    <n v="1474641914"/>
    <x v="0"/>
    <n v="50"/>
    <x v="0"/>
    <x v="36"/>
    <x v="229"/>
    <n v="37.46"/>
    <x v="2"/>
    <x v="36"/>
  </r>
  <r>
    <n v="2637"/>
    <s v="SPEED OF LIGHT: Biggest Mystery of the Universe"/>
    <x v="2635"/>
    <n v="500"/>
    <n v="831"/>
    <x v="0"/>
    <x v="0"/>
    <x v="0"/>
    <n v="1476277875"/>
    <n v="1474895475"/>
    <x v="0"/>
    <n v="26"/>
    <x v="0"/>
    <x v="36"/>
    <x v="183"/>
    <n v="31.96"/>
    <x v="2"/>
    <x v="36"/>
  </r>
  <r>
    <n v="2638"/>
    <s v="Pie In Space! (Round 2)"/>
    <x v="2636"/>
    <n v="347"/>
    <n v="353"/>
    <x v="0"/>
    <x v="0"/>
    <x v="0"/>
    <n v="1421358895"/>
    <n v="1418766895"/>
    <x v="0"/>
    <n v="14"/>
    <x v="0"/>
    <x v="36"/>
    <x v="21"/>
    <n v="25.21"/>
    <x v="2"/>
    <x v="36"/>
  </r>
  <r>
    <n v="2639"/>
    <s v="Mission Space"/>
    <x v="2637"/>
    <n v="300"/>
    <n v="492"/>
    <x v="0"/>
    <x v="1"/>
    <x v="1"/>
    <n v="1424378748"/>
    <n v="1421786748"/>
    <x v="0"/>
    <n v="49"/>
    <x v="0"/>
    <x v="36"/>
    <x v="344"/>
    <n v="10.039999999999999"/>
    <x v="2"/>
    <x v="36"/>
  </r>
  <r>
    <n v="2640"/>
    <s v="Save the Astronomy Van"/>
    <x v="2638"/>
    <n v="3000"/>
    <n v="3170"/>
    <x v="0"/>
    <x v="0"/>
    <x v="0"/>
    <n v="1433735474"/>
    <n v="1428551474"/>
    <x v="0"/>
    <n v="69"/>
    <x v="0"/>
    <x v="36"/>
    <x v="6"/>
    <n v="45.94"/>
    <x v="2"/>
    <x v="36"/>
  </r>
  <r>
    <n v="2641"/>
    <s v="Build Flying Saucer Artificial Intelligent from sea shell"/>
    <x v="2639"/>
    <n v="1500"/>
    <n v="15"/>
    <x v="2"/>
    <x v="0"/>
    <x v="0"/>
    <n v="1410811740"/>
    <n v="1409341863"/>
    <x v="0"/>
    <n v="1"/>
    <x v="1"/>
    <x v="36"/>
    <x v="60"/>
    <n v="15"/>
    <x v="2"/>
    <x v="36"/>
  </r>
  <r>
    <n v="2642"/>
    <s v="Maschinenbau in ein neues Zeitalter"/>
    <x v="2640"/>
    <n v="500000"/>
    <n v="0"/>
    <x v="2"/>
    <x v="12"/>
    <x v="3"/>
    <n v="1468565820"/>
    <n v="1465970108"/>
    <x v="0"/>
    <n v="0"/>
    <x v="1"/>
    <x v="36"/>
    <x v="50"/>
    <n v="0"/>
    <x v="2"/>
    <x v="36"/>
  </r>
  <r>
    <n v="2643"/>
    <s v="Project Blue: A Space Telescope to Find Another Earth (Canceled)"/>
    <x v="2641"/>
    <n v="1000000"/>
    <n v="335597.31"/>
    <x v="1"/>
    <x v="0"/>
    <x v="0"/>
    <n v="1482307140"/>
    <n v="1479218315"/>
    <x v="1"/>
    <n v="1501"/>
    <x v="1"/>
    <x v="36"/>
    <x v="122"/>
    <n v="223.58"/>
    <x v="2"/>
    <x v="36"/>
  </r>
  <r>
    <n v="2644"/>
    <s v="Helios - Near Space Launch To Capture The 2017 Solar Eclipse (Canceled)"/>
    <x v="2642"/>
    <n v="100000"/>
    <n v="2053"/>
    <x v="1"/>
    <x v="0"/>
    <x v="0"/>
    <n v="1489172435"/>
    <n v="1486580435"/>
    <x v="1"/>
    <n v="52"/>
    <x v="1"/>
    <x v="36"/>
    <x v="53"/>
    <n v="39.479999999999997"/>
    <x v="2"/>
    <x v="36"/>
  </r>
  <r>
    <n v="2645"/>
    <s v="Project ThunderStruck - Testing a New Spacecraft Concept"/>
    <x v="2643"/>
    <n v="20000"/>
    <n v="2100"/>
    <x v="1"/>
    <x v="2"/>
    <x v="2"/>
    <n v="1415481203"/>
    <n v="1412885603"/>
    <x v="1"/>
    <n v="23"/>
    <x v="1"/>
    <x v="36"/>
    <x v="57"/>
    <n v="91.3"/>
    <x v="2"/>
    <x v="36"/>
  </r>
  <r>
    <n v="2646"/>
    <s v="SpaceVR: Your Ticket to Space (Canceled)"/>
    <x v="2644"/>
    <n v="500000"/>
    <n v="42086.42"/>
    <x v="1"/>
    <x v="0"/>
    <x v="0"/>
    <n v="1441783869"/>
    <n v="1439191869"/>
    <x v="1"/>
    <n v="535"/>
    <x v="1"/>
    <x v="36"/>
    <x v="59"/>
    <n v="78.67"/>
    <x v="2"/>
    <x v="36"/>
  </r>
  <r>
    <n v="2647"/>
    <s v="18&quot;, 45.7cm Telescope. The universe is for everyone!"/>
    <x v="2645"/>
    <n v="2500"/>
    <n v="36"/>
    <x v="1"/>
    <x v="5"/>
    <x v="5"/>
    <n v="1439533019"/>
    <n v="1436941019"/>
    <x v="0"/>
    <n v="3"/>
    <x v="1"/>
    <x v="36"/>
    <x v="60"/>
    <n v="12"/>
    <x v="2"/>
    <x v="36"/>
  </r>
  <r>
    <n v="2648"/>
    <s v="Calvert HS Planetarium Restoration (Canceled)"/>
    <x v="2646"/>
    <n v="12000"/>
    <n v="106"/>
    <x v="1"/>
    <x v="0"/>
    <x v="0"/>
    <n v="1457543360"/>
    <n v="1454951360"/>
    <x v="0"/>
    <n v="6"/>
    <x v="1"/>
    <x v="36"/>
    <x v="60"/>
    <n v="17.670000000000002"/>
    <x v="2"/>
    <x v="36"/>
  </r>
  <r>
    <n v="2649"/>
    <s v="The Mission - Please Check Back Soon (Canceled)"/>
    <x v="2647"/>
    <n v="125000"/>
    <n v="124"/>
    <x v="1"/>
    <x v="0"/>
    <x v="0"/>
    <n v="1454370941"/>
    <n v="1449186941"/>
    <x v="0"/>
    <n v="3"/>
    <x v="1"/>
    <x v="36"/>
    <x v="50"/>
    <n v="41.33"/>
    <x v="2"/>
    <x v="36"/>
  </r>
  <r>
    <n v="2650"/>
    <s v="The Observer Project 2016 (Canceled)"/>
    <x v="2648"/>
    <n v="60000"/>
    <n v="358"/>
    <x v="1"/>
    <x v="0"/>
    <x v="0"/>
    <n v="1482332343"/>
    <n v="1479740343"/>
    <x v="0"/>
    <n v="5"/>
    <x v="1"/>
    <x v="36"/>
    <x v="60"/>
    <n v="71.599999999999994"/>
    <x v="2"/>
    <x v="36"/>
  </r>
  <r>
    <n v="2651"/>
    <s v="FireSat: Near Real-Time Global Wildfire/Oil Spill Detection"/>
    <x v="2649"/>
    <n v="280000"/>
    <n v="5233"/>
    <x v="1"/>
    <x v="0"/>
    <x v="0"/>
    <n v="1450380009"/>
    <n v="1447960809"/>
    <x v="0"/>
    <n v="17"/>
    <x v="1"/>
    <x v="36"/>
    <x v="53"/>
    <n v="307.82"/>
    <x v="2"/>
    <x v="36"/>
  </r>
  <r>
    <n v="2652"/>
    <s v="Million Dollar Rocket - New Project (Canceled)"/>
    <x v="2650"/>
    <n v="100000"/>
    <n v="885"/>
    <x v="1"/>
    <x v="2"/>
    <x v="2"/>
    <n v="1418183325"/>
    <n v="1415591325"/>
    <x v="0"/>
    <n v="11"/>
    <x v="1"/>
    <x v="36"/>
    <x v="60"/>
    <n v="80.45"/>
    <x v="2"/>
    <x v="36"/>
  </r>
  <r>
    <n v="2653"/>
    <s v="Dream Rocket Project (Canceled)"/>
    <x v="2651"/>
    <n v="51000"/>
    <n v="5876"/>
    <x v="1"/>
    <x v="0"/>
    <x v="0"/>
    <n v="1402632000"/>
    <n v="1399909127"/>
    <x v="0"/>
    <n v="70"/>
    <x v="1"/>
    <x v="36"/>
    <x v="81"/>
    <n v="83.94"/>
    <x v="2"/>
    <x v="36"/>
  </r>
  <r>
    <n v="2654"/>
    <s v="Moon Rocket Projo - Finally know the TRUTH about E.T."/>
    <x v="2652"/>
    <n v="100000"/>
    <n v="51"/>
    <x v="1"/>
    <x v="0"/>
    <x v="0"/>
    <n v="1429622726"/>
    <n v="1424442326"/>
    <x v="0"/>
    <n v="6"/>
    <x v="1"/>
    <x v="36"/>
    <x v="50"/>
    <n v="8.5"/>
    <x v="2"/>
    <x v="36"/>
  </r>
  <r>
    <n v="2655"/>
    <s v="Balloons (Canceled)"/>
    <x v="2653"/>
    <n v="15000"/>
    <n v="3155"/>
    <x v="1"/>
    <x v="0"/>
    <x v="0"/>
    <n v="1455048000"/>
    <n v="1452631647"/>
    <x v="0"/>
    <n v="43"/>
    <x v="1"/>
    <x v="36"/>
    <x v="70"/>
    <n v="73.37"/>
    <x v="2"/>
    <x v="36"/>
  </r>
  <r>
    <n v="2656"/>
    <s v="MoonWatcher: A 24/7 Live Video of the Moon for Everyone (Canceled)"/>
    <x v="2654"/>
    <n v="150000"/>
    <n v="17155"/>
    <x v="1"/>
    <x v="0"/>
    <x v="0"/>
    <n v="1489345200"/>
    <n v="1485966688"/>
    <x v="0"/>
    <n v="152"/>
    <x v="1"/>
    <x v="36"/>
    <x v="57"/>
    <n v="112.86"/>
    <x v="2"/>
    <x v="36"/>
  </r>
  <r>
    <n v="2657"/>
    <s v="Propel Citizen Science to the Moon (Canceled)"/>
    <x v="2655"/>
    <n v="30000"/>
    <n v="5621.38"/>
    <x v="1"/>
    <x v="0"/>
    <x v="0"/>
    <n v="1470187800"/>
    <n v="1467325053"/>
    <x v="0"/>
    <n v="59"/>
    <x v="1"/>
    <x v="36"/>
    <x v="118"/>
    <n v="95.28"/>
    <x v="2"/>
    <x v="36"/>
  </r>
  <r>
    <n v="2658"/>
    <s v="STEM MARS Lander experience: https://youtu.be/n6avxUAKee0"/>
    <x v="2656"/>
    <n v="98000"/>
    <n v="91"/>
    <x v="1"/>
    <x v="0"/>
    <x v="0"/>
    <n v="1469913194"/>
    <n v="1467321194"/>
    <x v="0"/>
    <n v="4"/>
    <x v="1"/>
    <x v="36"/>
    <x v="50"/>
    <n v="22.75"/>
    <x v="2"/>
    <x v="36"/>
  </r>
  <r>
    <n v="2659"/>
    <s v="test (Canceled)"/>
    <x v="2657"/>
    <n v="49000"/>
    <n v="1333"/>
    <x v="1"/>
    <x v="0"/>
    <x v="0"/>
    <n v="1429321210"/>
    <n v="1426729210"/>
    <x v="0"/>
    <n v="10"/>
    <x v="1"/>
    <x v="36"/>
    <x v="56"/>
    <n v="133.30000000000001"/>
    <x v="2"/>
    <x v="36"/>
  </r>
  <r>
    <n v="2660"/>
    <s v="Central Ohio Astronomical Society Mobile Classroom"/>
    <x v="2658"/>
    <n v="20000"/>
    <n v="19"/>
    <x v="1"/>
    <x v="0"/>
    <x v="0"/>
    <n v="1448388418"/>
    <n v="1443200818"/>
    <x v="0"/>
    <n v="5"/>
    <x v="1"/>
    <x v="36"/>
    <x v="50"/>
    <n v="3.8"/>
    <x v="2"/>
    <x v="36"/>
  </r>
  <r>
    <n v="2661"/>
    <s v="Summer Camp - A creative space for makers and artists alike."/>
    <x v="2659"/>
    <n v="5000"/>
    <n v="5145"/>
    <x v="0"/>
    <x v="0"/>
    <x v="0"/>
    <n v="1382742010"/>
    <n v="1380150010"/>
    <x v="0"/>
    <n v="60"/>
    <x v="0"/>
    <x v="37"/>
    <x v="33"/>
    <n v="85.75"/>
    <x v="2"/>
    <x v="37"/>
  </r>
  <r>
    <n v="2662"/>
    <s v="The Mini Maker, a kid focused makerspace"/>
    <x v="2660"/>
    <n v="20000"/>
    <n v="21360"/>
    <x v="0"/>
    <x v="0"/>
    <x v="0"/>
    <n v="1440179713"/>
    <n v="1437587713"/>
    <x v="0"/>
    <n v="80"/>
    <x v="0"/>
    <x v="37"/>
    <x v="13"/>
    <n v="267"/>
    <x v="2"/>
    <x v="37"/>
  </r>
  <r>
    <n v="2663"/>
    <s v="A New Life for an Old School"/>
    <x v="2661"/>
    <n v="20000"/>
    <n v="20919.25"/>
    <x v="0"/>
    <x v="5"/>
    <x v="5"/>
    <n v="1441378800"/>
    <n v="1438873007"/>
    <x v="0"/>
    <n v="56"/>
    <x v="0"/>
    <x v="37"/>
    <x v="2"/>
    <n v="373.56"/>
    <x v="2"/>
    <x v="37"/>
  </r>
  <r>
    <n v="2664"/>
    <s v="HackSchool: Students, Technology, and Empowerment"/>
    <x v="2662"/>
    <n v="17500"/>
    <n v="18100"/>
    <x v="0"/>
    <x v="0"/>
    <x v="0"/>
    <n v="1449644340"/>
    <n v="1446683797"/>
    <x v="0"/>
    <n v="104"/>
    <x v="0"/>
    <x v="37"/>
    <x v="33"/>
    <n v="174.04"/>
    <x v="2"/>
    <x v="37"/>
  </r>
  <r>
    <n v="2665"/>
    <s v="Gilman Playground Builds a Tech Center"/>
    <x v="2663"/>
    <n v="3500"/>
    <n v="4310"/>
    <x v="0"/>
    <x v="0"/>
    <x v="0"/>
    <n v="1430774974"/>
    <n v="1426886974"/>
    <x v="0"/>
    <n v="46"/>
    <x v="0"/>
    <x v="37"/>
    <x v="4"/>
    <n v="93.7"/>
    <x v="2"/>
    <x v="37"/>
  </r>
  <r>
    <n v="2666"/>
    <s v="StartMart - NEW $40,000 Stretch Goal to Match $40,000 Grant"/>
    <x v="2664"/>
    <n v="10000"/>
    <n v="15929.51"/>
    <x v="0"/>
    <x v="0"/>
    <x v="0"/>
    <n v="1443214800"/>
    <n v="1440008439"/>
    <x v="0"/>
    <n v="206"/>
    <x v="0"/>
    <x v="37"/>
    <x v="175"/>
    <n v="77.33"/>
    <x v="2"/>
    <x v="37"/>
  </r>
  <r>
    <n v="2667"/>
    <s v="Websmith Studio : Think, Build, Break, Play."/>
    <x v="2665"/>
    <n v="1500"/>
    <n v="1660"/>
    <x v="0"/>
    <x v="0"/>
    <x v="0"/>
    <n v="1455142416"/>
    <n v="1452550416"/>
    <x v="0"/>
    <n v="18"/>
    <x v="0"/>
    <x v="37"/>
    <x v="38"/>
    <n v="92.22"/>
    <x v="2"/>
    <x v="37"/>
  </r>
  <r>
    <n v="2668"/>
    <s v="UOttawa Makermobile"/>
    <x v="2666"/>
    <n v="1000"/>
    <n v="1707"/>
    <x v="0"/>
    <x v="5"/>
    <x v="5"/>
    <n v="1447079520"/>
    <n v="1443449265"/>
    <x v="0"/>
    <n v="28"/>
    <x v="0"/>
    <x v="37"/>
    <x v="193"/>
    <n v="60.96"/>
    <x v="2"/>
    <x v="37"/>
  </r>
  <r>
    <n v="2669"/>
    <s v="Oceana High School MAKER club requesting a 3D Printer"/>
    <x v="2667"/>
    <n v="800"/>
    <n v="1001"/>
    <x v="0"/>
    <x v="0"/>
    <x v="0"/>
    <n v="1452387096"/>
    <n v="1447203096"/>
    <x v="0"/>
    <n v="11"/>
    <x v="0"/>
    <x v="37"/>
    <x v="105"/>
    <n v="91"/>
    <x v="2"/>
    <x v="37"/>
  </r>
  <r>
    <n v="2670"/>
    <s v="G-Pod ... the future of sustainable housing"/>
    <x v="2668"/>
    <n v="38888"/>
    <n v="2495"/>
    <x v="2"/>
    <x v="2"/>
    <x v="2"/>
    <n v="1406593780"/>
    <n v="1404174580"/>
    <x v="1"/>
    <n v="60"/>
    <x v="1"/>
    <x v="37"/>
    <x v="52"/>
    <n v="41.58"/>
    <x v="2"/>
    <x v="37"/>
  </r>
  <r>
    <n v="2671"/>
    <s v="Tunnel Lab - Tech startup accelerator hubs in the favelas"/>
    <x v="2669"/>
    <n v="25000"/>
    <n v="2836"/>
    <x v="2"/>
    <x v="0"/>
    <x v="0"/>
    <n v="1419017880"/>
    <n v="1416419916"/>
    <x v="1"/>
    <n v="84"/>
    <x v="1"/>
    <x v="37"/>
    <x v="57"/>
    <n v="33.76"/>
    <x v="2"/>
    <x v="37"/>
  </r>
  <r>
    <n v="2672"/>
    <s v="Open Tools for Science and Science Education"/>
    <x v="2670"/>
    <n v="10000"/>
    <n v="3319"/>
    <x v="2"/>
    <x v="0"/>
    <x v="0"/>
    <n v="1451282400"/>
    <n v="1449436390"/>
    <x v="1"/>
    <n v="47"/>
    <x v="1"/>
    <x v="37"/>
    <x v="69"/>
    <n v="70.62"/>
    <x v="2"/>
    <x v="37"/>
  </r>
  <r>
    <n v="2673"/>
    <s v="Help us open a Makerspace for Kids"/>
    <x v="2671"/>
    <n v="40000"/>
    <n v="11032"/>
    <x v="2"/>
    <x v="0"/>
    <x v="0"/>
    <n v="1414622700"/>
    <n v="1412081999"/>
    <x v="1"/>
    <n v="66"/>
    <x v="1"/>
    <x v="37"/>
    <x v="58"/>
    <n v="167.15"/>
    <x v="2"/>
    <x v="37"/>
  </r>
  <r>
    <n v="2674"/>
    <s v="Building the Playa Blanca Community Wind Workshop!"/>
    <x v="2672"/>
    <n v="35000"/>
    <n v="21994"/>
    <x v="2"/>
    <x v="0"/>
    <x v="0"/>
    <n v="1467694740"/>
    <n v="1465398670"/>
    <x v="1"/>
    <n v="171"/>
    <x v="1"/>
    <x v="37"/>
    <x v="163"/>
    <n v="128.62"/>
    <x v="2"/>
    <x v="37"/>
  </r>
  <r>
    <n v="2675"/>
    <s v="Maven Makers: A Makerspace (It's Kinda Like a Gym)"/>
    <x v="2673"/>
    <n v="25000"/>
    <n v="1897"/>
    <x v="2"/>
    <x v="0"/>
    <x v="0"/>
    <n v="1415655289"/>
    <n v="1413059689"/>
    <x v="1"/>
    <n v="29"/>
    <x v="1"/>
    <x v="37"/>
    <x v="59"/>
    <n v="65.41"/>
    <x v="2"/>
    <x v="37"/>
  </r>
  <r>
    <n v="2676"/>
    <s v="Toronto VR Co-Op"/>
    <x v="2674"/>
    <n v="2100"/>
    <n v="1058"/>
    <x v="2"/>
    <x v="5"/>
    <x v="5"/>
    <n v="1463929174"/>
    <n v="1461337174"/>
    <x v="0"/>
    <n v="9"/>
    <x v="1"/>
    <x v="37"/>
    <x v="119"/>
    <n v="117.56"/>
    <x v="2"/>
    <x v="37"/>
  </r>
  <r>
    <n v="2677"/>
    <s v="Tinkr Tech - mobile makerspace"/>
    <x v="2675"/>
    <n v="19500"/>
    <n v="3415"/>
    <x v="2"/>
    <x v="0"/>
    <x v="0"/>
    <n v="1404348143"/>
    <n v="1401756143"/>
    <x v="0"/>
    <n v="27"/>
    <x v="1"/>
    <x v="37"/>
    <x v="82"/>
    <n v="126.48"/>
    <x v="2"/>
    <x v="37"/>
  </r>
  <r>
    <n v="2678"/>
    <s v="Wavegarden in Marbella (MÃ¡laga)"/>
    <x v="2676"/>
    <n v="8000000"/>
    <n v="1100"/>
    <x v="2"/>
    <x v="3"/>
    <x v="3"/>
    <n v="1443121765"/>
    <n v="1440529765"/>
    <x v="0"/>
    <n v="2"/>
    <x v="1"/>
    <x v="37"/>
    <x v="50"/>
    <n v="550"/>
    <x v="2"/>
    <x v="37"/>
  </r>
  <r>
    <n v="2679"/>
    <s v="DIY Garage"/>
    <x v="2677"/>
    <n v="40000"/>
    <n v="132"/>
    <x v="2"/>
    <x v="0"/>
    <x v="0"/>
    <n v="1425081694"/>
    <n v="1422489694"/>
    <x v="0"/>
    <n v="3"/>
    <x v="1"/>
    <x v="37"/>
    <x v="50"/>
    <n v="44"/>
    <x v="2"/>
    <x v="37"/>
  </r>
  <r>
    <n v="2680"/>
    <s v="iHeart Pillow"/>
    <x v="2678"/>
    <n v="32000"/>
    <n v="276"/>
    <x v="2"/>
    <x v="3"/>
    <x v="3"/>
    <n v="1459915491"/>
    <n v="1457327091"/>
    <x v="0"/>
    <n v="4"/>
    <x v="1"/>
    <x v="37"/>
    <x v="60"/>
    <n v="69"/>
    <x v="2"/>
    <x v="37"/>
  </r>
  <r>
    <n v="2681"/>
    <s v="Jolly's Hot Dogs An All-Beef Coney Dog"/>
    <x v="2679"/>
    <n v="8000"/>
    <n v="55"/>
    <x v="2"/>
    <x v="0"/>
    <x v="0"/>
    <n v="1405027750"/>
    <n v="1402867750"/>
    <x v="0"/>
    <n v="2"/>
    <x v="1"/>
    <x v="19"/>
    <x v="60"/>
    <n v="27.5"/>
    <x v="7"/>
    <x v="19"/>
  </r>
  <r>
    <n v="2682"/>
    <s v="Toastie's Gourmet Toast"/>
    <x v="2680"/>
    <n v="6000"/>
    <n v="1698"/>
    <x v="2"/>
    <x v="0"/>
    <x v="0"/>
    <n v="1416635940"/>
    <n v="1413838540"/>
    <x v="0"/>
    <n v="20"/>
    <x v="1"/>
    <x v="19"/>
    <x v="58"/>
    <n v="84.9"/>
    <x v="7"/>
    <x v="19"/>
  </r>
  <r>
    <n v="2683"/>
    <s v="Just Cereal - Mobile Cereal Bar"/>
    <x v="2681"/>
    <n v="15000"/>
    <n v="36"/>
    <x v="2"/>
    <x v="0"/>
    <x v="0"/>
    <n v="1425233240"/>
    <n v="1422641240"/>
    <x v="0"/>
    <n v="3"/>
    <x v="1"/>
    <x v="19"/>
    <x v="50"/>
    <n v="12"/>
    <x v="7"/>
    <x v="19"/>
  </r>
  <r>
    <n v="2684"/>
    <s v="Ain't No Thang..."/>
    <x v="2682"/>
    <n v="70000"/>
    <n v="800"/>
    <x v="2"/>
    <x v="0"/>
    <x v="0"/>
    <n v="1407621425"/>
    <n v="1404165425"/>
    <x v="0"/>
    <n v="4"/>
    <x v="1"/>
    <x v="19"/>
    <x v="60"/>
    <n v="200"/>
    <x v="7"/>
    <x v="19"/>
  </r>
  <r>
    <n v="2685"/>
    <s v="Nana's Home Cooking on Wheels"/>
    <x v="2683"/>
    <n v="50000"/>
    <n v="10"/>
    <x v="2"/>
    <x v="0"/>
    <x v="0"/>
    <n v="1430149330"/>
    <n v="1424968930"/>
    <x v="0"/>
    <n v="1"/>
    <x v="1"/>
    <x v="19"/>
    <x v="50"/>
    <n v="10"/>
    <x v="7"/>
    <x v="19"/>
  </r>
  <r>
    <n v="2686"/>
    <s v="Steaming Cow Pies... Your NEW favorite dessert at the fair"/>
    <x v="2684"/>
    <n v="30000"/>
    <n v="0"/>
    <x v="2"/>
    <x v="0"/>
    <x v="0"/>
    <n v="1412119423"/>
    <n v="1410391423"/>
    <x v="0"/>
    <n v="0"/>
    <x v="1"/>
    <x v="19"/>
    <x v="50"/>
    <n v="0"/>
    <x v="7"/>
    <x v="19"/>
  </r>
  <r>
    <n v="2687"/>
    <s v="Munch Wagon"/>
    <x v="2685"/>
    <n v="15000"/>
    <n v="0"/>
    <x v="2"/>
    <x v="0"/>
    <x v="0"/>
    <n v="1435591318"/>
    <n v="1432999318"/>
    <x v="0"/>
    <n v="0"/>
    <x v="1"/>
    <x v="19"/>
    <x v="50"/>
    <n v="0"/>
    <x v="7"/>
    <x v="19"/>
  </r>
  <r>
    <n v="2688"/>
    <s v="Mac N Cheez Food Truck"/>
    <x v="2686"/>
    <n v="50000"/>
    <n v="74"/>
    <x v="2"/>
    <x v="0"/>
    <x v="0"/>
    <n v="1424746800"/>
    <n v="1422067870"/>
    <x v="0"/>
    <n v="14"/>
    <x v="1"/>
    <x v="19"/>
    <x v="50"/>
    <n v="5.29"/>
    <x v="7"/>
    <x v="19"/>
  </r>
  <r>
    <n v="2689"/>
    <s v="Mouth Watering Mobile Restaurant"/>
    <x v="2687"/>
    <n v="35000"/>
    <n v="1"/>
    <x v="2"/>
    <x v="0"/>
    <x v="0"/>
    <n v="1469919890"/>
    <n v="1467327890"/>
    <x v="0"/>
    <n v="1"/>
    <x v="1"/>
    <x v="19"/>
    <x v="50"/>
    <n v="1"/>
    <x v="7"/>
    <x v="19"/>
  </r>
  <r>
    <n v="2690"/>
    <s v="Help 2 Fat 2 Fly, with our Restaurant!"/>
    <x v="2688"/>
    <n v="80000"/>
    <n v="8586"/>
    <x v="2"/>
    <x v="0"/>
    <x v="0"/>
    <n v="1433298676"/>
    <n v="1429410676"/>
    <x v="0"/>
    <n v="118"/>
    <x v="1"/>
    <x v="19"/>
    <x v="57"/>
    <n v="72.760000000000005"/>
    <x v="7"/>
    <x v="19"/>
  </r>
  <r>
    <n v="2691"/>
    <s v="Cook"/>
    <x v="2689"/>
    <n v="65000"/>
    <n v="35"/>
    <x v="2"/>
    <x v="5"/>
    <x v="5"/>
    <n v="1431278557"/>
    <n v="1427390557"/>
    <x v="0"/>
    <n v="2"/>
    <x v="1"/>
    <x v="19"/>
    <x v="50"/>
    <n v="17.5"/>
    <x v="7"/>
    <x v="19"/>
  </r>
  <r>
    <n v="2692"/>
    <s v="&quot;Sami j's Food Truck&quot;"/>
    <x v="2690"/>
    <n v="3500"/>
    <n v="25"/>
    <x v="2"/>
    <x v="0"/>
    <x v="0"/>
    <n v="1427266860"/>
    <n v="1424678460"/>
    <x v="0"/>
    <n v="1"/>
    <x v="1"/>
    <x v="19"/>
    <x v="60"/>
    <n v="25"/>
    <x v="7"/>
    <x v="19"/>
  </r>
  <r>
    <n v="2693"/>
    <s v="Chili dog"/>
    <x v="2691"/>
    <n v="5000"/>
    <n v="40"/>
    <x v="2"/>
    <x v="0"/>
    <x v="0"/>
    <n v="1407899966"/>
    <n v="1405307966"/>
    <x v="0"/>
    <n v="3"/>
    <x v="1"/>
    <x v="19"/>
    <x v="60"/>
    <n v="13.33"/>
    <x v="7"/>
    <x v="19"/>
  </r>
  <r>
    <n v="2694"/>
    <s v="Tac o' Relli's Behold the first smoked to order taco truck"/>
    <x v="2692"/>
    <n v="30000"/>
    <n v="1"/>
    <x v="2"/>
    <x v="0"/>
    <x v="0"/>
    <n v="1411701739"/>
    <n v="1409109739"/>
    <x v="0"/>
    <n v="1"/>
    <x v="1"/>
    <x v="19"/>
    <x v="50"/>
    <n v="1"/>
    <x v="7"/>
    <x v="19"/>
  </r>
  <r>
    <n v="2695"/>
    <s v="Fat daddy mac food truck"/>
    <x v="2693"/>
    <n v="15000"/>
    <n v="71"/>
    <x v="2"/>
    <x v="0"/>
    <x v="0"/>
    <n v="1428981718"/>
    <n v="1423801318"/>
    <x v="0"/>
    <n v="3"/>
    <x v="1"/>
    <x v="19"/>
    <x v="50"/>
    <n v="23.67"/>
    <x v="7"/>
    <x v="19"/>
  </r>
  <r>
    <n v="2696"/>
    <s v="The Military Moms Food Truck"/>
    <x v="2694"/>
    <n v="60000"/>
    <n v="3390"/>
    <x v="2"/>
    <x v="0"/>
    <x v="0"/>
    <n v="1419538560"/>
    <n v="1416600960"/>
    <x v="0"/>
    <n v="38"/>
    <x v="1"/>
    <x v="19"/>
    <x v="52"/>
    <n v="89.21"/>
    <x v="7"/>
    <x v="19"/>
  </r>
  <r>
    <n v="2697"/>
    <s v="Dough Heads Food Truck: waffles stuffed with sweet + savory"/>
    <x v="2695"/>
    <n v="23000"/>
    <n v="6061"/>
    <x v="2"/>
    <x v="0"/>
    <x v="0"/>
    <n v="1438552800"/>
    <n v="1435876423"/>
    <x v="0"/>
    <n v="52"/>
    <x v="1"/>
    <x v="19"/>
    <x v="73"/>
    <n v="116.56"/>
    <x v="7"/>
    <x v="19"/>
  </r>
  <r>
    <n v="2698"/>
    <s v="Baja Babes Shrimp Tacos wants to spread the taco love!"/>
    <x v="2696"/>
    <n v="8000"/>
    <n v="26.01"/>
    <x v="2"/>
    <x v="0"/>
    <x v="0"/>
    <n v="1403904808"/>
    <n v="1401312808"/>
    <x v="0"/>
    <n v="2"/>
    <x v="1"/>
    <x v="19"/>
    <x v="50"/>
    <n v="13.01"/>
    <x v="7"/>
    <x v="19"/>
  </r>
  <r>
    <n v="2699"/>
    <s v="my bakery truck"/>
    <x v="2697"/>
    <n v="2"/>
    <n v="0"/>
    <x v="2"/>
    <x v="5"/>
    <x v="5"/>
    <n v="1407533463"/>
    <n v="1404941463"/>
    <x v="0"/>
    <n v="0"/>
    <x v="1"/>
    <x v="19"/>
    <x v="50"/>
    <n v="0"/>
    <x v="7"/>
    <x v="19"/>
  </r>
  <r>
    <n v="2700"/>
    <s v="Holly's Hot Stuff"/>
    <x v="2698"/>
    <n v="9999"/>
    <n v="70"/>
    <x v="2"/>
    <x v="0"/>
    <x v="0"/>
    <n v="1411073972"/>
    <n v="1408481972"/>
    <x v="0"/>
    <n v="4"/>
    <x v="1"/>
    <x v="19"/>
    <x v="60"/>
    <n v="17.5"/>
    <x v="7"/>
    <x v="19"/>
  </r>
  <r>
    <n v="2701"/>
    <s v="Support Circus Factory's new training space in Cork"/>
    <x v="2699"/>
    <n v="3400"/>
    <n v="1570"/>
    <x v="3"/>
    <x v="17"/>
    <x v="3"/>
    <n v="1491586534"/>
    <n v="1488911734"/>
    <x v="0"/>
    <n v="46"/>
    <x v="1"/>
    <x v="38"/>
    <x v="132"/>
    <n v="34.130000000000003"/>
    <x v="1"/>
    <x v="38"/>
  </r>
  <r>
    <n v="2702"/>
    <s v="Hygienic Art Amphitheater Project New London, Connecticut"/>
    <x v="2700"/>
    <n v="10000"/>
    <n v="3441"/>
    <x v="3"/>
    <x v="0"/>
    <x v="0"/>
    <n v="1491416077"/>
    <n v="1488827677"/>
    <x v="1"/>
    <n v="26"/>
    <x v="1"/>
    <x v="38"/>
    <x v="122"/>
    <n v="132.35"/>
    <x v="1"/>
    <x v="38"/>
  </r>
  <r>
    <n v="2703"/>
    <s v="Bisagra Teatro: Foro Multidisciplinario"/>
    <x v="2701"/>
    <n v="40000"/>
    <n v="41500"/>
    <x v="3"/>
    <x v="14"/>
    <x v="10"/>
    <n v="1490196830"/>
    <n v="1485016430"/>
    <x v="0"/>
    <n v="45"/>
    <x v="1"/>
    <x v="38"/>
    <x v="3"/>
    <n v="922.22"/>
    <x v="1"/>
    <x v="38"/>
  </r>
  <r>
    <n v="2704"/>
    <s v="Little Red Brick House"/>
    <x v="2702"/>
    <n v="19000"/>
    <n v="1145"/>
    <x v="3"/>
    <x v="0"/>
    <x v="0"/>
    <n v="1491421314"/>
    <n v="1487709714"/>
    <x v="0"/>
    <n v="7"/>
    <x v="1"/>
    <x v="38"/>
    <x v="52"/>
    <n v="163.57"/>
    <x v="1"/>
    <x v="38"/>
  </r>
  <r>
    <n v="2705"/>
    <s v="Fischer Theatre Marquee"/>
    <x v="2703"/>
    <n v="16500"/>
    <n v="1739"/>
    <x v="3"/>
    <x v="0"/>
    <x v="0"/>
    <n v="1490389158"/>
    <n v="1486504758"/>
    <x v="0"/>
    <n v="8"/>
    <x v="1"/>
    <x v="38"/>
    <x v="57"/>
    <n v="217.38"/>
    <x v="1"/>
    <x v="38"/>
  </r>
  <r>
    <n v="2706"/>
    <s v="Nordo's Culinarium: Where Food Meets Art"/>
    <x v="2704"/>
    <n v="35000"/>
    <n v="39304"/>
    <x v="0"/>
    <x v="0"/>
    <x v="0"/>
    <n v="1413442740"/>
    <n v="1410937483"/>
    <x v="1"/>
    <n v="263"/>
    <x v="0"/>
    <x v="38"/>
    <x v="20"/>
    <n v="149.44"/>
    <x v="1"/>
    <x v="38"/>
  </r>
  <r>
    <n v="2707"/>
    <s v="The Pocket Theater - No one should have to pay to perform!"/>
    <x v="2705"/>
    <n v="8000"/>
    <n v="28067.57"/>
    <x v="0"/>
    <x v="0"/>
    <x v="0"/>
    <n v="1369637940"/>
    <n v="1367088443"/>
    <x v="1"/>
    <n v="394"/>
    <x v="0"/>
    <x v="38"/>
    <x v="345"/>
    <n v="71.239999999999995"/>
    <x v="1"/>
    <x v="38"/>
  </r>
  <r>
    <n v="2708"/>
    <s v="Angel Comedy Club"/>
    <x v="2706"/>
    <n v="20000"/>
    <n v="46643.07"/>
    <x v="0"/>
    <x v="1"/>
    <x v="1"/>
    <n v="1469119526"/>
    <n v="1463935526"/>
    <x v="1"/>
    <n v="1049"/>
    <x v="0"/>
    <x v="38"/>
    <x v="145"/>
    <n v="44.46"/>
    <x v="1"/>
    <x v="38"/>
  </r>
  <r>
    <n v="2709"/>
    <s v="Circadium: School of Contemporary Circus - Start Up"/>
    <x v="2707"/>
    <n v="50000"/>
    <n v="50803"/>
    <x v="0"/>
    <x v="0"/>
    <x v="0"/>
    <n v="1475553540"/>
    <n v="1472528141"/>
    <x v="1"/>
    <n v="308"/>
    <x v="0"/>
    <x v="38"/>
    <x v="21"/>
    <n v="164.94"/>
    <x v="1"/>
    <x v="38"/>
  </r>
  <r>
    <n v="2710"/>
    <s v="House of Yes"/>
    <x v="2708"/>
    <n v="60000"/>
    <n v="92340.21"/>
    <x v="0"/>
    <x v="0"/>
    <x v="0"/>
    <n v="1407549600"/>
    <n v="1404797428"/>
    <x v="1"/>
    <n v="1088"/>
    <x v="0"/>
    <x v="38"/>
    <x v="224"/>
    <n v="84.87"/>
    <x v="1"/>
    <x v="38"/>
  </r>
  <r>
    <n v="2711"/>
    <s v="The Red Shoes"/>
    <x v="2709"/>
    <n v="3910"/>
    <n v="3938"/>
    <x v="0"/>
    <x v="1"/>
    <x v="1"/>
    <n v="1403301660"/>
    <n v="1400694790"/>
    <x v="1"/>
    <n v="73"/>
    <x v="0"/>
    <x v="38"/>
    <x v="7"/>
    <n v="53.95"/>
    <x v="1"/>
    <x v="38"/>
  </r>
  <r>
    <n v="2712"/>
    <s v="The Voix De Ville! : A Pop-up Theater and Cabaret"/>
    <x v="2710"/>
    <n v="5500"/>
    <n v="7226"/>
    <x v="0"/>
    <x v="0"/>
    <x v="0"/>
    <n v="1373738400"/>
    <n v="1370568560"/>
    <x v="1"/>
    <n v="143"/>
    <x v="0"/>
    <x v="38"/>
    <x v="26"/>
    <n v="50.53"/>
    <x v="1"/>
    <x v="38"/>
  </r>
  <r>
    <n v="2713"/>
    <s v="The Acro Cats Mobile Foster and Kitty Tour Bus"/>
    <x v="2711"/>
    <n v="150000"/>
    <n v="153362"/>
    <x v="0"/>
    <x v="0"/>
    <x v="0"/>
    <n v="1450971684"/>
    <n v="1447515684"/>
    <x v="1"/>
    <n v="1420"/>
    <x v="0"/>
    <x v="38"/>
    <x v="21"/>
    <n v="108"/>
    <x v="1"/>
    <x v="38"/>
  </r>
  <r>
    <n v="2714"/>
    <s v="The Crane Theater"/>
    <x v="2712"/>
    <n v="25000"/>
    <n v="29089"/>
    <x v="0"/>
    <x v="0"/>
    <x v="0"/>
    <n v="1476486000"/>
    <n v="1474040596"/>
    <x v="1"/>
    <n v="305"/>
    <x v="0"/>
    <x v="38"/>
    <x v="31"/>
    <n v="95.37"/>
    <x v="1"/>
    <x v="38"/>
  </r>
  <r>
    <n v="2715"/>
    <s v="Good Good Comedy Theatre (Philadelphia, PA)"/>
    <x v="2713"/>
    <n v="12000"/>
    <n v="31754.69"/>
    <x v="0"/>
    <x v="0"/>
    <x v="0"/>
    <n v="1456047228"/>
    <n v="1453109628"/>
    <x v="1"/>
    <n v="551"/>
    <x v="0"/>
    <x v="38"/>
    <x v="213"/>
    <n v="57.63"/>
    <x v="1"/>
    <x v="38"/>
  </r>
  <r>
    <n v="2716"/>
    <s v="Berlin's first international, alternative comedy stage!"/>
    <x v="2714"/>
    <n v="10000"/>
    <n v="11998.01"/>
    <x v="0"/>
    <x v="12"/>
    <x v="3"/>
    <n v="1444291193"/>
    <n v="1441699193"/>
    <x v="1"/>
    <n v="187"/>
    <x v="0"/>
    <x v="38"/>
    <x v="28"/>
    <n v="64.16"/>
    <x v="1"/>
    <x v="38"/>
  </r>
  <r>
    <n v="2717"/>
    <s v="A Home for Comedy in Vermont!"/>
    <x v="2715"/>
    <n v="25000"/>
    <n v="30026"/>
    <x v="0"/>
    <x v="0"/>
    <x v="0"/>
    <n v="1417906649"/>
    <n v="1414015049"/>
    <x v="1"/>
    <n v="325"/>
    <x v="0"/>
    <x v="38"/>
    <x v="28"/>
    <n v="92.39"/>
    <x v="1"/>
    <x v="38"/>
  </r>
  <r>
    <n v="2718"/>
    <s v="Bard Beyond the Big Top"/>
    <x v="2716"/>
    <n v="18000"/>
    <n v="18645"/>
    <x v="0"/>
    <x v="0"/>
    <x v="0"/>
    <n v="1462316400"/>
    <n v="1459865945"/>
    <x v="1"/>
    <n v="148"/>
    <x v="0"/>
    <x v="38"/>
    <x v="3"/>
    <n v="125.98"/>
    <x v="1"/>
    <x v="38"/>
  </r>
  <r>
    <n v="2719"/>
    <s v="AHS Theater - Help us light up our stage!"/>
    <x v="2717"/>
    <n v="6000"/>
    <n v="6530"/>
    <x v="0"/>
    <x v="0"/>
    <x v="0"/>
    <n v="1460936694"/>
    <n v="1455756294"/>
    <x v="0"/>
    <n v="69"/>
    <x v="0"/>
    <x v="38"/>
    <x v="15"/>
    <n v="94.64"/>
    <x v="1"/>
    <x v="38"/>
  </r>
  <r>
    <n v="2720"/>
    <s v="The Comedy Project"/>
    <x v="2718"/>
    <n v="25000"/>
    <n v="29531"/>
    <x v="0"/>
    <x v="0"/>
    <x v="0"/>
    <n v="1478866253"/>
    <n v="1476270653"/>
    <x v="0"/>
    <n v="173"/>
    <x v="0"/>
    <x v="38"/>
    <x v="90"/>
    <n v="170.7"/>
    <x v="1"/>
    <x v="38"/>
  </r>
  <r>
    <n v="2721"/>
    <s v="Pi Crust - Easily Connect Electronics To Your Raspberry Pi"/>
    <x v="2719"/>
    <n v="750"/>
    <n v="10965"/>
    <x v="0"/>
    <x v="1"/>
    <x v="1"/>
    <n v="1378494000"/>
    <n v="1375880598"/>
    <x v="0"/>
    <n v="269"/>
    <x v="0"/>
    <x v="30"/>
    <x v="346"/>
    <n v="40.76"/>
    <x v="2"/>
    <x v="30"/>
  </r>
  <r>
    <n v="2722"/>
    <s v="Ransomly | A bluetooth beacon to make any room app-free."/>
    <x v="2720"/>
    <n v="5000"/>
    <n v="12627"/>
    <x v="0"/>
    <x v="0"/>
    <x v="0"/>
    <n v="1485722053"/>
    <n v="1480538053"/>
    <x v="0"/>
    <n v="185"/>
    <x v="0"/>
    <x v="30"/>
    <x v="169"/>
    <n v="68.25"/>
    <x v="2"/>
    <x v="30"/>
  </r>
  <r>
    <n v="2723"/>
    <s v="Mega Bar: The most versatile and affordable workout product."/>
    <x v="2721"/>
    <n v="12000"/>
    <n v="16806"/>
    <x v="0"/>
    <x v="0"/>
    <x v="0"/>
    <n v="1420060088"/>
    <n v="1414872488"/>
    <x v="0"/>
    <n v="176"/>
    <x v="0"/>
    <x v="30"/>
    <x v="49"/>
    <n v="95.49"/>
    <x v="2"/>
    <x v="30"/>
  </r>
  <r>
    <n v="2724"/>
    <s v="RasPiO GPIO Quick Reference Ruler for Raspberry Pi RPi.GPIO"/>
    <x v="2722"/>
    <n v="2468"/>
    <n v="7326.88"/>
    <x v="0"/>
    <x v="1"/>
    <x v="1"/>
    <n v="1439625059"/>
    <n v="1436860259"/>
    <x v="0"/>
    <n v="1019"/>
    <x v="0"/>
    <x v="30"/>
    <x v="347"/>
    <n v="7.19"/>
    <x v="2"/>
    <x v="30"/>
  </r>
  <r>
    <n v="2725"/>
    <s v="Digital MPPT and Solar BMS for a Net Zero energy House"/>
    <x v="2723"/>
    <n v="40000"/>
    <n v="57817"/>
    <x v="0"/>
    <x v="5"/>
    <x v="5"/>
    <n v="1488390735"/>
    <n v="1484070735"/>
    <x v="0"/>
    <n v="113"/>
    <x v="0"/>
    <x v="30"/>
    <x v="14"/>
    <n v="511.65"/>
    <x v="2"/>
    <x v="30"/>
  </r>
  <r>
    <n v="2726"/>
    <s v="Krimston TWO - Dual SIM case for iPhone"/>
    <x v="2724"/>
    <n v="100000"/>
    <n v="105745"/>
    <x v="0"/>
    <x v="0"/>
    <x v="0"/>
    <n v="1461333311"/>
    <n v="1458741311"/>
    <x v="0"/>
    <n v="404"/>
    <x v="0"/>
    <x v="30"/>
    <x v="6"/>
    <n v="261.75"/>
    <x v="2"/>
    <x v="30"/>
  </r>
  <r>
    <n v="2727"/>
    <s v="PiDrive: Low-power, mSATA SSD for the Raspberry Pi"/>
    <x v="2725"/>
    <n v="10000"/>
    <n v="49321"/>
    <x v="0"/>
    <x v="0"/>
    <x v="0"/>
    <n v="1438964063"/>
    <n v="1436804063"/>
    <x v="0"/>
    <n v="707"/>
    <x v="0"/>
    <x v="30"/>
    <x v="348"/>
    <n v="69.760000000000005"/>
    <x v="2"/>
    <x v="30"/>
  </r>
  <r>
    <n v="2728"/>
    <s v="Multi-Function SSD Shield for the Raspberry Pi 2"/>
    <x v="2726"/>
    <n v="15000"/>
    <n v="30274"/>
    <x v="0"/>
    <x v="0"/>
    <x v="0"/>
    <n v="1451485434"/>
    <n v="1448461434"/>
    <x v="0"/>
    <n v="392"/>
    <x v="0"/>
    <x v="30"/>
    <x v="180"/>
    <n v="77.23"/>
    <x v="2"/>
    <x v="30"/>
  </r>
  <r>
    <n v="2729"/>
    <s v="McChi Luggage: It's a Luggage, USB Charger and a Table Top"/>
    <x v="2727"/>
    <n v="7500"/>
    <n v="7833"/>
    <x v="0"/>
    <x v="0"/>
    <x v="0"/>
    <n v="1430459197"/>
    <n v="1427867197"/>
    <x v="0"/>
    <n v="23"/>
    <x v="0"/>
    <x v="30"/>
    <x v="3"/>
    <n v="340.57"/>
    <x v="2"/>
    <x v="30"/>
  </r>
  <r>
    <n v="2730"/>
    <s v="Yaba - Portable Speaker &amp; Guitar Amp"/>
    <x v="2728"/>
    <n v="27000"/>
    <n v="45979.01"/>
    <x v="0"/>
    <x v="0"/>
    <x v="0"/>
    <n v="1366635575"/>
    <n v="1363611575"/>
    <x v="0"/>
    <n v="682"/>
    <x v="0"/>
    <x v="30"/>
    <x v="106"/>
    <n v="67.42"/>
    <x v="2"/>
    <x v="30"/>
  </r>
  <r>
    <n v="2731"/>
    <s v="CybatiWorks - ICS/SCADA/IoT Cybersecurity Education Platform"/>
    <x v="2729"/>
    <n v="30000"/>
    <n v="31291"/>
    <x v="0"/>
    <x v="0"/>
    <x v="0"/>
    <n v="1413604800"/>
    <n v="1408624622"/>
    <x v="0"/>
    <n v="37"/>
    <x v="0"/>
    <x v="30"/>
    <x v="3"/>
    <n v="845.7"/>
    <x v="2"/>
    <x v="30"/>
  </r>
  <r>
    <n v="2732"/>
    <s v="BrightFingers â€” The Fast &amp; Fun Way To Learn Typing"/>
    <x v="2730"/>
    <n v="12000"/>
    <n v="14190"/>
    <x v="0"/>
    <x v="0"/>
    <x v="0"/>
    <n v="1369699200"/>
    <n v="1366917828"/>
    <x v="0"/>
    <n v="146"/>
    <x v="0"/>
    <x v="30"/>
    <x v="90"/>
    <n v="97.19"/>
    <x v="2"/>
    <x v="30"/>
  </r>
  <r>
    <n v="2733"/>
    <s v="ONetSwitch: Open Source Hardware for Networking"/>
    <x v="2731"/>
    <n v="50000"/>
    <n v="53769"/>
    <x v="0"/>
    <x v="0"/>
    <x v="0"/>
    <n v="1428643974"/>
    <n v="1423463574"/>
    <x v="0"/>
    <n v="119"/>
    <x v="0"/>
    <x v="30"/>
    <x v="29"/>
    <n v="451.84"/>
    <x v="2"/>
    <x v="30"/>
  </r>
  <r>
    <n v="2734"/>
    <s v="THE 'mi8' RISES | The Best Wireless Duo Stereo Sound System"/>
    <x v="2732"/>
    <n v="1"/>
    <n v="22603"/>
    <x v="0"/>
    <x v="0"/>
    <x v="0"/>
    <n v="1476395940"/>
    <n v="1473782592"/>
    <x v="0"/>
    <n v="163"/>
    <x v="0"/>
    <x v="30"/>
    <x v="349"/>
    <n v="138.66999999999999"/>
    <x v="2"/>
    <x v="30"/>
  </r>
  <r>
    <n v="2735"/>
    <s v="Pi Supply - Intelligent Power Switch for Raspberry Pi"/>
    <x v="2733"/>
    <n v="750"/>
    <n v="7336.01"/>
    <x v="0"/>
    <x v="1"/>
    <x v="1"/>
    <n v="1363204800"/>
    <n v="1360551250"/>
    <x v="0"/>
    <n v="339"/>
    <x v="0"/>
    <x v="30"/>
    <x v="350"/>
    <n v="21.64"/>
    <x v="2"/>
    <x v="30"/>
  </r>
  <r>
    <n v="2736"/>
    <s v="Open Source Programmable Solar BMS Li-ion, LiFePO4 dev board"/>
    <x v="2734"/>
    <n v="8000"/>
    <n v="9832"/>
    <x v="0"/>
    <x v="5"/>
    <x v="5"/>
    <n v="1398268773"/>
    <n v="1395676773"/>
    <x v="0"/>
    <n v="58"/>
    <x v="0"/>
    <x v="30"/>
    <x v="4"/>
    <n v="169.52"/>
    <x v="2"/>
    <x v="30"/>
  </r>
  <r>
    <n v="2737"/>
    <s v="The PowerPot X: Most Reliable 10-Watt Portable Generator"/>
    <x v="2735"/>
    <n v="30000"/>
    <n v="73818.240000000005"/>
    <x v="0"/>
    <x v="0"/>
    <x v="0"/>
    <n v="1389812400"/>
    <n v="1386108087"/>
    <x v="0"/>
    <n v="456"/>
    <x v="0"/>
    <x v="30"/>
    <x v="351"/>
    <n v="161.88"/>
    <x v="2"/>
    <x v="30"/>
  </r>
  <r>
    <n v="2738"/>
    <s v="iPhone7 inVIIctus batterycase customize 3D printed top cover"/>
    <x v="2736"/>
    <n v="5000"/>
    <n v="7397"/>
    <x v="0"/>
    <x v="0"/>
    <x v="0"/>
    <n v="1478402804"/>
    <n v="1473218804"/>
    <x v="0"/>
    <n v="15"/>
    <x v="0"/>
    <x v="30"/>
    <x v="34"/>
    <n v="493.13"/>
    <x v="2"/>
    <x v="30"/>
  </r>
  <r>
    <n v="2739"/>
    <s v="LPLC - Low Power, Low Cost PIC18 Development Board"/>
    <x v="2737"/>
    <n v="1100"/>
    <n v="4225"/>
    <x v="0"/>
    <x v="1"/>
    <x v="1"/>
    <n v="1399324717"/>
    <n v="1395436717"/>
    <x v="0"/>
    <n v="191"/>
    <x v="0"/>
    <x v="30"/>
    <x v="352"/>
    <n v="22.12"/>
    <x v="2"/>
    <x v="30"/>
  </r>
  <r>
    <n v="2740"/>
    <s v="Vertical Garden Prototype"/>
    <x v="2738"/>
    <n v="300"/>
    <n v="310"/>
    <x v="0"/>
    <x v="0"/>
    <x v="0"/>
    <n v="1426117552"/>
    <n v="1423529152"/>
    <x v="0"/>
    <n v="17"/>
    <x v="0"/>
    <x v="30"/>
    <x v="33"/>
    <n v="18.239999999999998"/>
    <x v="2"/>
    <x v="30"/>
  </r>
  <r>
    <n v="2741"/>
    <s v="Mrs. Brown and Her Lost Puppy."/>
    <x v="2739"/>
    <n v="8000"/>
    <n v="35"/>
    <x v="2"/>
    <x v="0"/>
    <x v="0"/>
    <n v="1413770820"/>
    <n v="1412005602"/>
    <x v="0"/>
    <n v="4"/>
    <x v="1"/>
    <x v="39"/>
    <x v="50"/>
    <n v="8.75"/>
    <x v="3"/>
    <x v="39"/>
  </r>
  <r>
    <n v="2742"/>
    <s v="What a Zoo!"/>
    <x v="2740"/>
    <n v="2500"/>
    <n v="731"/>
    <x v="2"/>
    <x v="0"/>
    <x v="0"/>
    <n v="1337102187"/>
    <n v="1335892587"/>
    <x v="0"/>
    <n v="18"/>
    <x v="1"/>
    <x v="39"/>
    <x v="129"/>
    <n v="40.61"/>
    <x v="3"/>
    <x v="39"/>
  </r>
  <r>
    <n v="2743"/>
    <s v="St. Nick Jr"/>
    <x v="2741"/>
    <n v="5999"/>
    <n v="0"/>
    <x v="2"/>
    <x v="0"/>
    <x v="0"/>
    <n v="1476863607"/>
    <n v="1474271607"/>
    <x v="0"/>
    <n v="0"/>
    <x v="1"/>
    <x v="39"/>
    <x v="50"/>
    <n v="0"/>
    <x v="3"/>
    <x v="39"/>
  </r>
  <r>
    <n v="2744"/>
    <s v="Honey Bees Children's Book: How to Save Our Food"/>
    <x v="2742"/>
    <n v="16000"/>
    <n v="835"/>
    <x v="2"/>
    <x v="0"/>
    <x v="0"/>
    <n v="1330478998"/>
    <n v="1327886998"/>
    <x v="0"/>
    <n v="22"/>
    <x v="1"/>
    <x v="39"/>
    <x v="62"/>
    <n v="37.950000000000003"/>
    <x v="3"/>
    <x v="39"/>
  </r>
  <r>
    <n v="2745"/>
    <s v="SERENDIPITY'S Pumpkin Pie Surprise"/>
    <x v="2743"/>
    <n v="8000"/>
    <n v="1751"/>
    <x v="2"/>
    <x v="0"/>
    <x v="0"/>
    <n v="1342309368"/>
    <n v="1337125368"/>
    <x v="0"/>
    <n v="49"/>
    <x v="1"/>
    <x v="39"/>
    <x v="66"/>
    <n v="35.729999999999997"/>
    <x v="3"/>
    <x v="39"/>
  </r>
  <r>
    <n v="2746"/>
    <s v="How many marbles do YOU have?"/>
    <x v="2744"/>
    <n v="3000"/>
    <n v="801"/>
    <x v="2"/>
    <x v="0"/>
    <x v="0"/>
    <n v="1409337911"/>
    <n v="1406745911"/>
    <x v="0"/>
    <n v="19"/>
    <x v="1"/>
    <x v="39"/>
    <x v="117"/>
    <n v="42.16"/>
    <x v="3"/>
    <x v="39"/>
  </r>
  <r>
    <n v="2747"/>
    <s v="Magic, Giggles and Love  A collection of children's poetry"/>
    <x v="2745"/>
    <n v="500"/>
    <n v="140"/>
    <x v="2"/>
    <x v="0"/>
    <x v="0"/>
    <n v="1339816200"/>
    <n v="1337095997"/>
    <x v="0"/>
    <n v="4"/>
    <x v="1"/>
    <x v="39"/>
    <x v="58"/>
    <n v="35"/>
    <x v="3"/>
    <x v="39"/>
  </r>
  <r>
    <n v="2748"/>
    <s v="Native American Language Book for Children"/>
    <x v="2746"/>
    <n v="5000"/>
    <n v="53"/>
    <x v="2"/>
    <x v="0"/>
    <x v="0"/>
    <n v="1472835802"/>
    <n v="1470243802"/>
    <x v="0"/>
    <n v="4"/>
    <x v="1"/>
    <x v="39"/>
    <x v="60"/>
    <n v="13.25"/>
    <x v="3"/>
    <x v="39"/>
  </r>
  <r>
    <n v="2749"/>
    <s v="A Tree is a Tree, no matter what you see.  CHILDREN'S BOOK"/>
    <x v="2747"/>
    <n v="10000"/>
    <n v="110"/>
    <x v="2"/>
    <x v="0"/>
    <x v="0"/>
    <n v="1428171037"/>
    <n v="1425582637"/>
    <x v="0"/>
    <n v="2"/>
    <x v="1"/>
    <x v="39"/>
    <x v="60"/>
    <n v="55"/>
    <x v="3"/>
    <x v="39"/>
  </r>
  <r>
    <n v="2750"/>
    <s v="My Child, My Blessing"/>
    <x v="2748"/>
    <n v="1999"/>
    <n v="0"/>
    <x v="2"/>
    <x v="0"/>
    <x v="0"/>
    <n v="1341086400"/>
    <n v="1340055345"/>
    <x v="0"/>
    <n v="0"/>
    <x v="1"/>
    <x v="39"/>
    <x v="50"/>
    <n v="0"/>
    <x v="3"/>
    <x v="39"/>
  </r>
  <r>
    <n v="2751"/>
    <s v="&quot;DADDY WHAT'S A DIVORCE?&quot; CHILDREN&quot;S BOOK"/>
    <x v="2749"/>
    <n v="3274"/>
    <n v="0"/>
    <x v="2"/>
    <x v="0"/>
    <x v="0"/>
    <n v="1403039842"/>
    <n v="1397855842"/>
    <x v="0"/>
    <n v="0"/>
    <x v="1"/>
    <x v="39"/>
    <x v="50"/>
    <n v="0"/>
    <x v="3"/>
    <x v="39"/>
  </r>
  <r>
    <n v="2752"/>
    <s v="An Ordinary Toad's Extraordinary Night!"/>
    <x v="2750"/>
    <n v="4800"/>
    <n v="550"/>
    <x v="2"/>
    <x v="0"/>
    <x v="0"/>
    <n v="1324232504"/>
    <n v="1320776504"/>
    <x v="0"/>
    <n v="14"/>
    <x v="1"/>
    <x v="39"/>
    <x v="57"/>
    <n v="39.29"/>
    <x v="3"/>
    <x v="39"/>
  </r>
  <r>
    <n v="2753"/>
    <s v="Dust Bunnies &amp; the Carpet Rat publishing push"/>
    <x v="2751"/>
    <n v="2000"/>
    <n v="380"/>
    <x v="2"/>
    <x v="0"/>
    <x v="0"/>
    <n v="1346017023"/>
    <n v="1343425023"/>
    <x v="0"/>
    <n v="8"/>
    <x v="1"/>
    <x v="39"/>
    <x v="118"/>
    <n v="47.5"/>
    <x v="3"/>
    <x v="39"/>
  </r>
  <r>
    <n v="2754"/>
    <s v="From here...to there!"/>
    <x v="2752"/>
    <n v="10000"/>
    <n v="0"/>
    <x v="2"/>
    <x v="0"/>
    <x v="0"/>
    <n v="1410448551"/>
    <n v="1407856551"/>
    <x v="0"/>
    <n v="0"/>
    <x v="1"/>
    <x v="39"/>
    <x v="50"/>
    <n v="0"/>
    <x v="3"/>
    <x v="39"/>
  </r>
  <r>
    <n v="2755"/>
    <s v="Children's book app: &quot;The story of Setanta&quot;"/>
    <x v="2753"/>
    <n v="500"/>
    <n v="260"/>
    <x v="2"/>
    <x v="17"/>
    <x v="3"/>
    <n v="1428519527"/>
    <n v="1425927527"/>
    <x v="0"/>
    <n v="15"/>
    <x v="1"/>
    <x v="39"/>
    <x v="221"/>
    <n v="17.329999999999998"/>
    <x v="3"/>
    <x v="39"/>
  </r>
  <r>
    <n v="2756"/>
    <s v="The Most Basic of Truths"/>
    <x v="2754"/>
    <n v="10000"/>
    <n v="1048"/>
    <x v="2"/>
    <x v="0"/>
    <x v="0"/>
    <n v="1389476201"/>
    <n v="1386884201"/>
    <x v="0"/>
    <n v="33"/>
    <x v="1"/>
    <x v="39"/>
    <x v="54"/>
    <n v="31.76"/>
    <x v="3"/>
    <x v="39"/>
  </r>
  <r>
    <n v="2757"/>
    <s v="C is for Crooked"/>
    <x v="2755"/>
    <n v="1500"/>
    <n v="10"/>
    <x v="2"/>
    <x v="0"/>
    <x v="0"/>
    <n v="1470498332"/>
    <n v="1469202332"/>
    <x v="0"/>
    <n v="2"/>
    <x v="1"/>
    <x v="39"/>
    <x v="60"/>
    <n v="5"/>
    <x v="3"/>
    <x v="39"/>
  </r>
  <r>
    <n v="2758"/>
    <s v="Printing Soraya Yvette's Children's books"/>
    <x v="2756"/>
    <n v="2000"/>
    <n v="234"/>
    <x v="2"/>
    <x v="2"/>
    <x v="2"/>
    <n v="1476095783"/>
    <n v="1474886183"/>
    <x v="0"/>
    <n v="6"/>
    <x v="1"/>
    <x v="39"/>
    <x v="81"/>
    <n v="39"/>
    <x v="3"/>
    <x v="39"/>
  </r>
  <r>
    <n v="2759"/>
    <s v="Bunyip Magic - Epic kids Adventures of the Mythical Bunyip!"/>
    <x v="2757"/>
    <n v="1000"/>
    <n v="105"/>
    <x v="2"/>
    <x v="2"/>
    <x v="2"/>
    <n v="1468658866"/>
    <n v="1464943666"/>
    <x v="0"/>
    <n v="2"/>
    <x v="1"/>
    <x v="39"/>
    <x v="57"/>
    <n v="52.5"/>
    <x v="3"/>
    <x v="39"/>
  </r>
  <r>
    <n v="2760"/>
    <s v="BOSLEY BEATS THE BURGLARS - A Lovable Children's Adventure"/>
    <x v="2758"/>
    <n v="5000"/>
    <n v="0"/>
    <x v="2"/>
    <x v="1"/>
    <x v="1"/>
    <n v="1371726258"/>
    <n v="1369134258"/>
    <x v="0"/>
    <n v="0"/>
    <x v="1"/>
    <x v="39"/>
    <x v="50"/>
    <n v="0"/>
    <x v="3"/>
    <x v="39"/>
  </r>
  <r>
    <n v="2761"/>
    <s v="Learn U.S. Geography: Dreaming my way across The U.S."/>
    <x v="2759"/>
    <n v="5000"/>
    <n v="36"/>
    <x v="2"/>
    <x v="0"/>
    <x v="0"/>
    <n v="1357176693"/>
    <n v="1354584693"/>
    <x v="0"/>
    <n v="4"/>
    <x v="1"/>
    <x v="39"/>
    <x v="60"/>
    <n v="9"/>
    <x v="3"/>
    <x v="39"/>
  </r>
  <r>
    <n v="2762"/>
    <s v="How to Create Your Own Magic World. Toy-making guide."/>
    <x v="2760"/>
    <n v="3250"/>
    <n v="25"/>
    <x v="2"/>
    <x v="0"/>
    <x v="0"/>
    <n v="1332114795"/>
    <n v="1326934395"/>
    <x v="0"/>
    <n v="1"/>
    <x v="1"/>
    <x v="39"/>
    <x v="60"/>
    <n v="25"/>
    <x v="3"/>
    <x v="39"/>
  </r>
  <r>
    <n v="2763"/>
    <s v="My Christmas Star"/>
    <x v="2761"/>
    <n v="39400"/>
    <n v="90"/>
    <x v="2"/>
    <x v="0"/>
    <x v="0"/>
    <n v="1369403684"/>
    <n v="1365515684"/>
    <x v="0"/>
    <n v="3"/>
    <x v="1"/>
    <x v="39"/>
    <x v="50"/>
    <n v="30"/>
    <x v="3"/>
    <x v="39"/>
  </r>
  <r>
    <n v="2764"/>
    <s v="A Growing Adventure"/>
    <x v="2762"/>
    <n v="4000"/>
    <n v="45"/>
    <x v="2"/>
    <x v="0"/>
    <x v="0"/>
    <n v="1338404400"/>
    <n v="1335855631"/>
    <x v="0"/>
    <n v="4"/>
    <x v="1"/>
    <x v="39"/>
    <x v="60"/>
    <n v="11.25"/>
    <x v="3"/>
    <x v="39"/>
  </r>
  <r>
    <n v="2765"/>
    <s v="A Story Book For Kids: Technology and Everyday Life"/>
    <x v="2763"/>
    <n v="4000"/>
    <n v="0"/>
    <x v="2"/>
    <x v="0"/>
    <x v="0"/>
    <n v="1351432428"/>
    <n v="1350050028"/>
    <x v="0"/>
    <n v="0"/>
    <x v="1"/>
    <x v="39"/>
    <x v="50"/>
    <n v="0"/>
    <x v="3"/>
    <x v="39"/>
  </r>
  <r>
    <n v="2766"/>
    <s v="Jambie"/>
    <x v="2764"/>
    <n v="5000"/>
    <n v="100"/>
    <x v="2"/>
    <x v="0"/>
    <x v="0"/>
    <n v="1313078518"/>
    <n v="1310486518"/>
    <x v="0"/>
    <n v="4"/>
    <x v="1"/>
    <x v="39"/>
    <x v="53"/>
    <n v="25"/>
    <x v="3"/>
    <x v="39"/>
  </r>
  <r>
    <n v="2767"/>
    <s v="the Giant Turnip"/>
    <x v="2765"/>
    <n v="4000"/>
    <n v="34"/>
    <x v="2"/>
    <x v="5"/>
    <x v="5"/>
    <n v="1439766050"/>
    <n v="1434582050"/>
    <x v="0"/>
    <n v="3"/>
    <x v="1"/>
    <x v="39"/>
    <x v="60"/>
    <n v="11.33"/>
    <x v="3"/>
    <x v="39"/>
  </r>
  <r>
    <n v="2768"/>
    <s v="It's Okay To Wait"/>
    <x v="2766"/>
    <n v="7000"/>
    <n v="1002"/>
    <x v="2"/>
    <x v="0"/>
    <x v="0"/>
    <n v="1333028723"/>
    <n v="1330440323"/>
    <x v="0"/>
    <n v="34"/>
    <x v="1"/>
    <x v="39"/>
    <x v="51"/>
    <n v="29.47"/>
    <x v="3"/>
    <x v="39"/>
  </r>
  <r>
    <n v="2769"/>
    <s v="Raph the Ninja Giraffe"/>
    <x v="2767"/>
    <n v="800"/>
    <n v="2"/>
    <x v="2"/>
    <x v="1"/>
    <x v="1"/>
    <n v="1401997790"/>
    <n v="1397677790"/>
    <x v="0"/>
    <n v="2"/>
    <x v="1"/>
    <x v="39"/>
    <x v="50"/>
    <n v="1"/>
    <x v="3"/>
    <x v="39"/>
  </r>
  <r>
    <n v="2770"/>
    <s v="The Story Of Circle And Square"/>
    <x v="2768"/>
    <n v="20000"/>
    <n v="2082.25"/>
    <x v="2"/>
    <x v="0"/>
    <x v="0"/>
    <n v="1395158130"/>
    <n v="1392569730"/>
    <x v="0"/>
    <n v="33"/>
    <x v="1"/>
    <x v="39"/>
    <x v="54"/>
    <n v="63.1"/>
    <x v="3"/>
    <x v="39"/>
  </r>
  <r>
    <n v="2771"/>
    <s v="Hello Vermont (4 Seasons Children's Books)"/>
    <x v="2769"/>
    <n v="19980"/>
    <n v="0"/>
    <x v="2"/>
    <x v="0"/>
    <x v="0"/>
    <n v="1359738000"/>
    <n v="1355489140"/>
    <x v="0"/>
    <n v="0"/>
    <x v="1"/>
    <x v="39"/>
    <x v="50"/>
    <n v="0"/>
    <x v="3"/>
    <x v="39"/>
  </r>
  <r>
    <n v="2772"/>
    <s v="Why Won't This Kid Go To Sleep?!? Goodnight, Kaiden!"/>
    <x v="2770"/>
    <n v="8000"/>
    <n v="0"/>
    <x v="2"/>
    <x v="0"/>
    <x v="0"/>
    <n v="1381006294"/>
    <n v="1379710294"/>
    <x v="0"/>
    <n v="0"/>
    <x v="1"/>
    <x v="39"/>
    <x v="50"/>
    <n v="0"/>
    <x v="3"/>
    <x v="39"/>
  </r>
  <r>
    <n v="2773"/>
    <s v="The Boat That Couldn't Float"/>
    <x v="2771"/>
    <n v="530"/>
    <n v="1"/>
    <x v="2"/>
    <x v="5"/>
    <x v="5"/>
    <n v="1461530721"/>
    <n v="1460666721"/>
    <x v="0"/>
    <n v="1"/>
    <x v="1"/>
    <x v="39"/>
    <x v="50"/>
    <n v="1"/>
    <x v="3"/>
    <x v="39"/>
  </r>
  <r>
    <n v="2774"/>
    <s v="Welcome to Jangala Tribal Warriors: Book One"/>
    <x v="2772"/>
    <n v="4000"/>
    <n v="570"/>
    <x v="2"/>
    <x v="0"/>
    <x v="0"/>
    <n v="1362711728"/>
    <n v="1360119728"/>
    <x v="0"/>
    <n v="13"/>
    <x v="1"/>
    <x v="39"/>
    <x v="51"/>
    <n v="43.85"/>
    <x v="3"/>
    <x v="39"/>
  </r>
  <r>
    <n v="2775"/>
    <s v="Kids Radio Klassics and Kids Radio Theatre"/>
    <x v="2773"/>
    <n v="5000"/>
    <n v="150"/>
    <x v="2"/>
    <x v="0"/>
    <x v="0"/>
    <n v="1323994754"/>
    <n v="1321402754"/>
    <x v="0"/>
    <n v="2"/>
    <x v="1"/>
    <x v="39"/>
    <x v="56"/>
    <n v="75"/>
    <x v="3"/>
    <x v="39"/>
  </r>
  <r>
    <n v="2776"/>
    <s v="Superheroes That Make Differences"/>
    <x v="2774"/>
    <n v="21000"/>
    <n v="1655"/>
    <x v="2"/>
    <x v="0"/>
    <x v="0"/>
    <n v="1434092876"/>
    <n v="1431414476"/>
    <x v="0"/>
    <n v="36"/>
    <x v="1"/>
    <x v="39"/>
    <x v="59"/>
    <n v="45.97"/>
    <x v="3"/>
    <x v="39"/>
  </r>
  <r>
    <n v="2777"/>
    <s v="Mystical Woods    Micheal learns a lesson.     (Thank-you)"/>
    <x v="2775"/>
    <n v="3000"/>
    <n v="10"/>
    <x v="2"/>
    <x v="0"/>
    <x v="0"/>
    <n v="1437149004"/>
    <n v="1434557004"/>
    <x v="0"/>
    <n v="1"/>
    <x v="1"/>
    <x v="39"/>
    <x v="50"/>
    <n v="10"/>
    <x v="3"/>
    <x v="39"/>
  </r>
  <r>
    <n v="2778"/>
    <s v="Mariah - A Children's Book with Included Doll Patterns"/>
    <x v="2776"/>
    <n v="5500"/>
    <n v="1405"/>
    <x v="2"/>
    <x v="0"/>
    <x v="0"/>
    <n v="1409009306"/>
    <n v="1406417306"/>
    <x v="0"/>
    <n v="15"/>
    <x v="1"/>
    <x v="39"/>
    <x v="73"/>
    <n v="93.67"/>
    <x v="3"/>
    <x v="39"/>
  </r>
  <r>
    <n v="2779"/>
    <s v="Our Moon... A book on life for both parents and children."/>
    <x v="2777"/>
    <n v="2500"/>
    <n v="53"/>
    <x v="2"/>
    <x v="0"/>
    <x v="0"/>
    <n v="1448204621"/>
    <n v="1445609021"/>
    <x v="0"/>
    <n v="1"/>
    <x v="1"/>
    <x v="39"/>
    <x v="53"/>
    <n v="53"/>
    <x v="3"/>
    <x v="39"/>
  </r>
  <r>
    <n v="2780"/>
    <s v="Travel with baby"/>
    <x v="2778"/>
    <n v="100000"/>
    <n v="0"/>
    <x v="2"/>
    <x v="13"/>
    <x v="3"/>
    <n v="1489142688"/>
    <n v="1486550688"/>
    <x v="0"/>
    <n v="0"/>
    <x v="1"/>
    <x v="39"/>
    <x v="50"/>
    <n v="0"/>
    <x v="3"/>
    <x v="39"/>
  </r>
  <r>
    <n v="2781"/>
    <s v="University of Utah presents V-Day 2015-The Vagina Monologues"/>
    <x v="2779"/>
    <n v="1250"/>
    <n v="1316"/>
    <x v="0"/>
    <x v="0"/>
    <x v="0"/>
    <n v="1423724400"/>
    <n v="1421274954"/>
    <x v="0"/>
    <n v="28"/>
    <x v="0"/>
    <x v="6"/>
    <x v="2"/>
    <n v="47"/>
    <x v="1"/>
    <x v="6"/>
  </r>
  <r>
    <n v="2782"/>
    <s v="Better Than Ever Productions presents Geezer Game"/>
    <x v="2780"/>
    <n v="1000"/>
    <n v="1200"/>
    <x v="0"/>
    <x v="0"/>
    <x v="0"/>
    <n v="1424149140"/>
    <n v="1421964718"/>
    <x v="0"/>
    <n v="18"/>
    <x v="0"/>
    <x v="6"/>
    <x v="28"/>
    <n v="66.67"/>
    <x v="1"/>
    <x v="6"/>
  </r>
  <r>
    <n v="2783"/>
    <s v="As You Like It? by Purple Ostrich Productions"/>
    <x v="2781"/>
    <n v="1000"/>
    <n v="1145"/>
    <x v="0"/>
    <x v="1"/>
    <x v="1"/>
    <n v="1429793446"/>
    <n v="1428583846"/>
    <x v="0"/>
    <n v="61"/>
    <x v="0"/>
    <x v="6"/>
    <x v="41"/>
    <n v="18.77"/>
    <x v="1"/>
    <x v="6"/>
  </r>
  <r>
    <n v="2784"/>
    <s v="&quot;The Santaland Diaries&quot; by David Sedaris in Los Angeles 2014"/>
    <x v="2782"/>
    <n v="6000"/>
    <n v="7140"/>
    <x v="0"/>
    <x v="0"/>
    <x v="0"/>
    <n v="1414608843"/>
    <n v="1412794443"/>
    <x v="0"/>
    <n v="108"/>
    <x v="0"/>
    <x v="6"/>
    <x v="17"/>
    <n v="66.11"/>
    <x v="1"/>
    <x v="6"/>
  </r>
  <r>
    <n v="2785"/>
    <s v="Henry VI: The War of the Roses"/>
    <x v="2783"/>
    <n v="5000"/>
    <n v="5234"/>
    <x v="0"/>
    <x v="0"/>
    <x v="0"/>
    <n v="1470430800"/>
    <n v="1467865967"/>
    <x v="0"/>
    <n v="142"/>
    <x v="0"/>
    <x v="6"/>
    <x v="2"/>
    <n v="36.86"/>
    <x v="1"/>
    <x v="6"/>
  </r>
  <r>
    <n v="2786"/>
    <s v="Fierce"/>
    <x v="2784"/>
    <n v="2500"/>
    <n v="2946"/>
    <x v="0"/>
    <x v="1"/>
    <x v="1"/>
    <n v="1404913180"/>
    <n v="1403703580"/>
    <x v="0"/>
    <n v="74"/>
    <x v="0"/>
    <x v="6"/>
    <x v="90"/>
    <n v="39.81"/>
    <x v="1"/>
    <x v="6"/>
  </r>
  <r>
    <n v="2787"/>
    <s v="Oracle b*sides and Hawkeye Plainview present SUPER-WELLESIAN"/>
    <x v="2785"/>
    <n v="1000"/>
    <n v="1197"/>
    <x v="0"/>
    <x v="0"/>
    <x v="0"/>
    <n v="1405658752"/>
    <n v="1403066752"/>
    <x v="0"/>
    <n v="38"/>
    <x v="0"/>
    <x v="6"/>
    <x v="28"/>
    <n v="31.5"/>
    <x v="1"/>
    <x v="6"/>
  </r>
  <r>
    <n v="2788"/>
    <s v="ACT Underground Theatre, TLDC"/>
    <x v="2786"/>
    <n v="2000"/>
    <n v="2050"/>
    <x v="0"/>
    <x v="0"/>
    <x v="0"/>
    <n v="1469811043"/>
    <n v="1467219043"/>
    <x v="0"/>
    <n v="20"/>
    <x v="0"/>
    <x v="6"/>
    <x v="33"/>
    <n v="102.5"/>
    <x v="1"/>
    <x v="6"/>
  </r>
  <r>
    <n v="2789"/>
    <s v="The Adventurers Club"/>
    <x v="2787"/>
    <n v="3000"/>
    <n v="3035"/>
    <x v="0"/>
    <x v="0"/>
    <x v="0"/>
    <n v="1426132800"/>
    <n v="1424477934"/>
    <x v="0"/>
    <n v="24"/>
    <x v="0"/>
    <x v="6"/>
    <x v="7"/>
    <n v="126.46"/>
    <x v="1"/>
    <x v="6"/>
  </r>
  <r>
    <n v="2790"/>
    <s v="Help us get &quot;Old Friends&quot; to the El Portal!!!"/>
    <x v="2788"/>
    <n v="3000"/>
    <n v="3160"/>
    <x v="0"/>
    <x v="0"/>
    <x v="0"/>
    <n v="1423693903"/>
    <n v="1421101903"/>
    <x v="0"/>
    <n v="66"/>
    <x v="0"/>
    <x v="6"/>
    <x v="2"/>
    <n v="47.88"/>
    <x v="1"/>
    <x v="6"/>
  </r>
  <r>
    <n v="2791"/>
    <s v="A Philosophical Protest! One Act Play, One Act Cabaret."/>
    <x v="2789"/>
    <n v="2000"/>
    <n v="2050"/>
    <x v="0"/>
    <x v="0"/>
    <x v="0"/>
    <n v="1473393600"/>
    <n v="1470778559"/>
    <x v="0"/>
    <n v="28"/>
    <x v="0"/>
    <x v="6"/>
    <x v="33"/>
    <n v="73.209999999999994"/>
    <x v="1"/>
    <x v="6"/>
  </r>
  <r>
    <n v="2792"/>
    <s v="That Still Small Voice Stage Play"/>
    <x v="2790"/>
    <n v="2000"/>
    <n v="2152"/>
    <x v="0"/>
    <x v="0"/>
    <x v="0"/>
    <n v="1439357559"/>
    <n v="1435469559"/>
    <x v="0"/>
    <n v="24"/>
    <x v="0"/>
    <x v="6"/>
    <x v="29"/>
    <n v="89.67"/>
    <x v="1"/>
    <x v="6"/>
  </r>
  <r>
    <n v="2793"/>
    <s v="THE GOODS Theatre Company Premiere DROPPED @ Old Fitz"/>
    <x v="2791"/>
    <n v="10000"/>
    <n v="11056.75"/>
    <x v="0"/>
    <x v="2"/>
    <x v="2"/>
    <n v="1437473005"/>
    <n v="1434881005"/>
    <x v="0"/>
    <n v="73"/>
    <x v="0"/>
    <x v="6"/>
    <x v="38"/>
    <n v="151.46"/>
    <x v="1"/>
    <x v="6"/>
  </r>
  <r>
    <n v="2794"/>
    <s v="Dusk Theatre Company presents... Macbeth Rebothered"/>
    <x v="2792"/>
    <n v="50"/>
    <n v="75"/>
    <x v="0"/>
    <x v="1"/>
    <x v="1"/>
    <n v="1457031600"/>
    <n v="1455640559"/>
    <x v="0"/>
    <n v="3"/>
    <x v="0"/>
    <x v="6"/>
    <x v="95"/>
    <n v="25"/>
    <x v="1"/>
    <x v="6"/>
  </r>
  <r>
    <n v="2795"/>
    <s v="Good Men Wanted at ANT Fest"/>
    <x v="2793"/>
    <n v="700"/>
    <n v="730"/>
    <x v="0"/>
    <x v="0"/>
    <x v="0"/>
    <n v="1402095600"/>
    <n v="1400675841"/>
    <x v="0"/>
    <n v="20"/>
    <x v="0"/>
    <x v="6"/>
    <x v="3"/>
    <n v="36.5"/>
    <x v="1"/>
    <x v="6"/>
  </r>
  <r>
    <n v="2796"/>
    <s v="Fishcakes"/>
    <x v="2794"/>
    <n v="800"/>
    <n v="924"/>
    <x v="0"/>
    <x v="1"/>
    <x v="1"/>
    <n v="1404564028"/>
    <n v="1401972028"/>
    <x v="0"/>
    <n v="21"/>
    <x v="0"/>
    <x v="6"/>
    <x v="31"/>
    <n v="44"/>
    <x v="1"/>
    <x v="6"/>
  </r>
  <r>
    <n v="2797"/>
    <s v="Once Upon A Nightmare"/>
    <x v="2795"/>
    <n v="8000"/>
    <n v="8211.61"/>
    <x v="0"/>
    <x v="1"/>
    <x v="1"/>
    <n v="1404858840"/>
    <n v="1402266840"/>
    <x v="0"/>
    <n v="94"/>
    <x v="0"/>
    <x v="6"/>
    <x v="33"/>
    <n v="87.36"/>
    <x v="1"/>
    <x v="6"/>
  </r>
  <r>
    <n v="2798"/>
    <s v="Happy to Help: A New Play About the Supermarket Industry"/>
    <x v="2796"/>
    <n v="5000"/>
    <n v="5070"/>
    <x v="0"/>
    <x v="1"/>
    <x v="1"/>
    <n v="1438358400"/>
    <n v="1437063121"/>
    <x v="0"/>
    <n v="139"/>
    <x v="0"/>
    <x v="6"/>
    <x v="7"/>
    <n v="36.47"/>
    <x v="1"/>
    <x v="6"/>
  </r>
  <r>
    <n v="2799"/>
    <s v="Yuri in Edinburgh"/>
    <x v="2797"/>
    <n v="5000"/>
    <n v="5831.74"/>
    <x v="0"/>
    <x v="1"/>
    <x v="1"/>
    <n v="1466179200"/>
    <n v="1463466070"/>
    <x v="0"/>
    <n v="130"/>
    <x v="0"/>
    <x v="6"/>
    <x v="16"/>
    <n v="44.86"/>
    <x v="1"/>
    <x v="6"/>
  </r>
  <r>
    <n v="2800"/>
    <s v="EUTCo presents 'One Flew Over the Cuckoo's Nest'"/>
    <x v="2798"/>
    <n v="1000"/>
    <n v="1330"/>
    <x v="0"/>
    <x v="1"/>
    <x v="1"/>
    <n v="1420377366"/>
    <n v="1415193366"/>
    <x v="0"/>
    <n v="31"/>
    <x v="0"/>
    <x v="6"/>
    <x v="18"/>
    <n v="42.9"/>
    <x v="1"/>
    <x v="6"/>
  </r>
  <r>
    <n v="2801"/>
    <s v="A Dream Play"/>
    <x v="2799"/>
    <n v="500"/>
    <n v="666"/>
    <x v="0"/>
    <x v="2"/>
    <x v="2"/>
    <n v="1412938800"/>
    <n v="1411019409"/>
    <x v="0"/>
    <n v="13"/>
    <x v="0"/>
    <x v="6"/>
    <x v="18"/>
    <n v="51.23"/>
    <x v="1"/>
    <x v="6"/>
  </r>
  <r>
    <n v="2802"/>
    <s v="The Eulogy of Toby Peach - Edinburgh Festival 2015"/>
    <x v="2800"/>
    <n v="3000"/>
    <n v="3055"/>
    <x v="0"/>
    <x v="1"/>
    <x v="1"/>
    <n v="1438875107"/>
    <n v="1436283107"/>
    <x v="0"/>
    <n v="90"/>
    <x v="0"/>
    <x v="6"/>
    <x v="21"/>
    <n v="33.94"/>
    <x v="1"/>
    <x v="6"/>
  </r>
  <r>
    <n v="2803"/>
    <s v="Princess Cut: A young girl's reality inside a TN sex ring"/>
    <x v="2801"/>
    <n v="10000"/>
    <n v="12795"/>
    <x v="0"/>
    <x v="0"/>
    <x v="0"/>
    <n v="1437004800"/>
    <n v="1433295276"/>
    <x v="0"/>
    <n v="141"/>
    <x v="0"/>
    <x v="6"/>
    <x v="30"/>
    <n v="90.74"/>
    <x v="1"/>
    <x v="6"/>
  </r>
  <r>
    <n v="2804"/>
    <s v="The Piano Man"/>
    <x v="2802"/>
    <n v="1000"/>
    <n v="1150"/>
    <x v="0"/>
    <x v="1"/>
    <x v="1"/>
    <n v="1411987990"/>
    <n v="1409395990"/>
    <x v="0"/>
    <n v="23"/>
    <x v="0"/>
    <x v="6"/>
    <x v="41"/>
    <n v="50"/>
    <x v="1"/>
    <x v="6"/>
  </r>
  <r>
    <n v="2805"/>
    <s v="ACOrN: A Crunch Or None --&gt; Edinburgh Fringe!"/>
    <x v="2803"/>
    <n v="400"/>
    <n v="440"/>
    <x v="0"/>
    <x v="1"/>
    <x v="1"/>
    <n v="1440245273"/>
    <n v="1438085273"/>
    <x v="0"/>
    <n v="18"/>
    <x v="0"/>
    <x v="6"/>
    <x v="5"/>
    <n v="24.44"/>
    <x v="1"/>
    <x v="6"/>
  </r>
  <r>
    <n v="2806"/>
    <s v="And Now: The World!"/>
    <x v="2804"/>
    <n v="3000"/>
    <n v="3363"/>
    <x v="0"/>
    <x v="1"/>
    <x v="1"/>
    <n v="1438772400"/>
    <n v="1435645490"/>
    <x v="0"/>
    <n v="76"/>
    <x v="0"/>
    <x v="6"/>
    <x v="20"/>
    <n v="44.25"/>
    <x v="1"/>
    <x v="6"/>
  </r>
  <r>
    <n v="2807"/>
    <s v="The Commission Theatre Co."/>
    <x v="2805"/>
    <n v="5000"/>
    <n v="6300"/>
    <x v="0"/>
    <x v="0"/>
    <x v="0"/>
    <n v="1435611438"/>
    <n v="1433019438"/>
    <x v="0"/>
    <n v="93"/>
    <x v="0"/>
    <x v="6"/>
    <x v="9"/>
    <n v="67.739999999999995"/>
    <x v="1"/>
    <x v="6"/>
  </r>
  <r>
    <n v="2808"/>
    <s v="PICNIC, by William Inge: An Inaugural Production"/>
    <x v="2806"/>
    <n v="4500"/>
    <n v="4511"/>
    <x v="0"/>
    <x v="0"/>
    <x v="0"/>
    <n v="1440274735"/>
    <n v="1437682735"/>
    <x v="0"/>
    <n v="69"/>
    <x v="0"/>
    <x v="6"/>
    <x v="8"/>
    <n v="65.38"/>
    <x v="1"/>
    <x v="6"/>
  </r>
  <r>
    <n v="2809"/>
    <s v="Sugarglass Theatre"/>
    <x v="2807"/>
    <n v="2500"/>
    <n v="2560"/>
    <x v="0"/>
    <x v="0"/>
    <x v="0"/>
    <n v="1459348740"/>
    <n v="1458647725"/>
    <x v="0"/>
    <n v="21"/>
    <x v="0"/>
    <x v="6"/>
    <x v="21"/>
    <n v="121.9"/>
    <x v="1"/>
    <x v="6"/>
  </r>
  <r>
    <n v="2810"/>
    <s v="Bring Bigger, Badder BRIEF HISTORY Back To The Stage!"/>
    <x v="2808"/>
    <n v="2500"/>
    <n v="2705"/>
    <x v="0"/>
    <x v="0"/>
    <x v="0"/>
    <n v="1401595140"/>
    <n v="1398828064"/>
    <x v="0"/>
    <n v="57"/>
    <x v="0"/>
    <x v="6"/>
    <x v="29"/>
    <n v="47.46"/>
    <x v="1"/>
    <x v="6"/>
  </r>
  <r>
    <n v="2811"/>
    <s v="Ray Gunn and Starburst"/>
    <x v="2809"/>
    <n v="10000"/>
    <n v="10027"/>
    <x v="0"/>
    <x v="1"/>
    <x v="1"/>
    <n v="1424692503"/>
    <n v="1422100503"/>
    <x v="0"/>
    <n v="108"/>
    <x v="0"/>
    <x v="6"/>
    <x v="8"/>
    <n v="92.84"/>
    <x v="1"/>
    <x v="6"/>
  </r>
  <r>
    <n v="2812"/>
    <s v="BULL by Mike Bartlett at the Coal Mine Theatre"/>
    <x v="2810"/>
    <n v="5000"/>
    <n v="5665"/>
    <x v="0"/>
    <x v="5"/>
    <x v="5"/>
    <n v="1428292800"/>
    <n v="1424368298"/>
    <x v="0"/>
    <n v="83"/>
    <x v="0"/>
    <x v="6"/>
    <x v="40"/>
    <n v="68.25"/>
    <x v="1"/>
    <x v="6"/>
  </r>
  <r>
    <n v="2813"/>
    <s v="Hi, Are You Single? by Ryan J. Haddad"/>
    <x v="2811"/>
    <n v="2800"/>
    <n v="3572.12"/>
    <x v="0"/>
    <x v="0"/>
    <x v="0"/>
    <n v="1481737761"/>
    <n v="1479577761"/>
    <x v="0"/>
    <n v="96"/>
    <x v="0"/>
    <x v="6"/>
    <x v="30"/>
    <n v="37.21"/>
    <x v="1"/>
    <x v="6"/>
  </r>
  <r>
    <n v="2814"/>
    <s v="Stitching by Anthony Neilson"/>
    <x v="2812"/>
    <n v="1500"/>
    <n v="1616"/>
    <x v="0"/>
    <x v="1"/>
    <x v="1"/>
    <n v="1431164115"/>
    <n v="1428572115"/>
    <x v="0"/>
    <n v="64"/>
    <x v="0"/>
    <x v="6"/>
    <x v="29"/>
    <n v="25.25"/>
    <x v="1"/>
    <x v="6"/>
  </r>
  <r>
    <n v="2815"/>
    <s v="Widow's Wedding Dress"/>
    <x v="2813"/>
    <n v="250"/>
    <n v="605"/>
    <x v="0"/>
    <x v="5"/>
    <x v="5"/>
    <n v="1470595109"/>
    <n v="1468003109"/>
    <x v="0"/>
    <n v="14"/>
    <x v="0"/>
    <x v="6"/>
    <x v="186"/>
    <n v="43.21"/>
    <x v="1"/>
    <x v="6"/>
  </r>
  <r>
    <n v="2816"/>
    <s v="In My Head - A new mental health theatre project"/>
    <x v="2814"/>
    <n v="3000"/>
    <n v="4247"/>
    <x v="0"/>
    <x v="1"/>
    <x v="1"/>
    <n v="1438531200"/>
    <n v="1435921992"/>
    <x v="0"/>
    <n v="169"/>
    <x v="0"/>
    <x v="6"/>
    <x v="24"/>
    <n v="25.13"/>
    <x v="1"/>
    <x v="6"/>
  </r>
  <r>
    <n v="2817"/>
    <s v="After The End"/>
    <x v="2815"/>
    <n v="600"/>
    <n v="780"/>
    <x v="0"/>
    <x v="1"/>
    <x v="1"/>
    <n v="1425136462"/>
    <n v="1421680462"/>
    <x v="0"/>
    <n v="33"/>
    <x v="0"/>
    <x v="6"/>
    <x v="22"/>
    <n v="23.64"/>
    <x v="1"/>
    <x v="6"/>
  </r>
  <r>
    <n v="2818"/>
    <s v="Joe West's THEATER OF DEATH"/>
    <x v="2816"/>
    <n v="10000"/>
    <n v="10603"/>
    <x v="0"/>
    <x v="0"/>
    <x v="0"/>
    <n v="1443018086"/>
    <n v="1441290086"/>
    <x v="0"/>
    <n v="102"/>
    <x v="0"/>
    <x v="6"/>
    <x v="6"/>
    <n v="103.95"/>
    <x v="1"/>
    <x v="6"/>
  </r>
  <r>
    <n v="2819"/>
    <s v="Make TES a success at The Edinburgh Fringe Fest"/>
    <x v="2817"/>
    <n v="5000"/>
    <n v="5240"/>
    <x v="0"/>
    <x v="1"/>
    <x v="1"/>
    <n v="1434285409"/>
    <n v="1431693409"/>
    <x v="0"/>
    <n v="104"/>
    <x v="0"/>
    <x v="6"/>
    <x v="2"/>
    <n v="50.38"/>
    <x v="1"/>
    <x v="6"/>
  </r>
  <r>
    <n v="2820"/>
    <s v="MTA's National Theatre Connections Show!"/>
    <x v="2818"/>
    <n v="200"/>
    <n v="272"/>
    <x v="0"/>
    <x v="1"/>
    <x v="1"/>
    <n v="1456444800"/>
    <n v="1454337589"/>
    <x v="0"/>
    <n v="20"/>
    <x v="0"/>
    <x v="6"/>
    <x v="104"/>
    <n v="13.6"/>
    <x v="1"/>
    <x v="6"/>
  </r>
  <r>
    <n v="2821"/>
    <s v="Muscovado: BurntOut's new play about slavery in Barbados"/>
    <x v="2819"/>
    <n v="1000"/>
    <n v="1000"/>
    <x v="0"/>
    <x v="1"/>
    <x v="1"/>
    <n v="1411510135"/>
    <n v="1408918135"/>
    <x v="0"/>
    <n v="35"/>
    <x v="0"/>
    <x v="6"/>
    <x v="8"/>
    <n v="28.57"/>
    <x v="1"/>
    <x v="6"/>
  </r>
  <r>
    <n v="2822"/>
    <s v="Theatre Forever's The Nature Crown"/>
    <x v="2820"/>
    <n v="6000"/>
    <n v="6000"/>
    <x v="0"/>
    <x v="0"/>
    <x v="0"/>
    <n v="1427469892"/>
    <n v="1424881492"/>
    <x v="0"/>
    <n v="94"/>
    <x v="0"/>
    <x v="6"/>
    <x v="8"/>
    <n v="63.83"/>
    <x v="1"/>
    <x v="6"/>
  </r>
  <r>
    <n v="2823"/>
    <s v="Seliges Theater presents &quot;The God of Carnage&quot;"/>
    <x v="2821"/>
    <n v="100"/>
    <n v="124"/>
    <x v="0"/>
    <x v="1"/>
    <x v="1"/>
    <n v="1427842740"/>
    <n v="1425428206"/>
    <x v="0"/>
    <n v="14"/>
    <x v="0"/>
    <x v="6"/>
    <x v="39"/>
    <n v="8.86"/>
    <x v="1"/>
    <x v="6"/>
  </r>
  <r>
    <n v="2824"/>
    <s v="The Rooftop"/>
    <x v="2822"/>
    <n v="650"/>
    <n v="760"/>
    <x v="0"/>
    <x v="0"/>
    <x v="0"/>
    <n v="1434159780"/>
    <n v="1431412196"/>
    <x v="0"/>
    <n v="15"/>
    <x v="0"/>
    <x v="6"/>
    <x v="16"/>
    <n v="50.67"/>
    <x v="1"/>
    <x v="6"/>
  </r>
  <r>
    <n v="2825"/>
    <s v="The Night Before Christmas"/>
    <x v="2823"/>
    <n v="3000"/>
    <n v="3100"/>
    <x v="0"/>
    <x v="1"/>
    <x v="1"/>
    <n v="1449255686"/>
    <n v="1446663686"/>
    <x v="0"/>
    <n v="51"/>
    <x v="0"/>
    <x v="6"/>
    <x v="33"/>
    <n v="60.78"/>
    <x v="1"/>
    <x v="6"/>
  </r>
  <r>
    <n v="2826"/>
    <s v="Mickey &amp; Worm: The Tour"/>
    <x v="2824"/>
    <n v="2000"/>
    <n v="2155"/>
    <x v="0"/>
    <x v="0"/>
    <x v="0"/>
    <n v="1436511600"/>
    <n v="1434415812"/>
    <x v="0"/>
    <n v="19"/>
    <x v="0"/>
    <x v="6"/>
    <x v="29"/>
    <n v="113.42"/>
    <x v="1"/>
    <x v="6"/>
  </r>
  <r>
    <n v="2827"/>
    <s v="The Pennington School Alumni Theater Series: Charlie &amp; Bruno"/>
    <x v="2825"/>
    <n v="2000"/>
    <n v="2405"/>
    <x v="0"/>
    <x v="0"/>
    <x v="0"/>
    <n v="1464971400"/>
    <n v="1462379066"/>
    <x v="0"/>
    <n v="23"/>
    <x v="0"/>
    <x v="6"/>
    <x v="28"/>
    <n v="104.57"/>
    <x v="1"/>
    <x v="6"/>
  </r>
  <r>
    <n v="2828"/>
    <s v="Peace In Our Time"/>
    <x v="2826"/>
    <n v="9500"/>
    <n v="9536"/>
    <x v="0"/>
    <x v="1"/>
    <x v="1"/>
    <n v="1443826800"/>
    <n v="1441606869"/>
    <x v="0"/>
    <n v="97"/>
    <x v="0"/>
    <x v="6"/>
    <x v="8"/>
    <n v="98.31"/>
    <x v="1"/>
    <x v="6"/>
  </r>
  <r>
    <n v="2829"/>
    <s v="MUMBURGER by Sarah Kosar"/>
    <x v="2827"/>
    <n v="2500"/>
    <n v="2663"/>
    <x v="0"/>
    <x v="1"/>
    <x v="1"/>
    <n v="1464863118"/>
    <n v="1462443918"/>
    <x v="0"/>
    <n v="76"/>
    <x v="0"/>
    <x v="6"/>
    <x v="13"/>
    <n v="35.04"/>
    <x v="1"/>
    <x v="6"/>
  </r>
  <r>
    <n v="2830"/>
    <s v="Nakhtik and Avalon"/>
    <x v="2828"/>
    <n v="3000"/>
    <n v="3000"/>
    <x v="0"/>
    <x v="0"/>
    <x v="0"/>
    <n v="1399867140"/>
    <n v="1398802148"/>
    <x v="0"/>
    <n v="11"/>
    <x v="0"/>
    <x v="6"/>
    <x v="8"/>
    <n v="272.73"/>
    <x v="1"/>
    <x v="6"/>
  </r>
  <r>
    <n v="2831"/>
    <s v="Tackett &amp; Pyke put on a Play"/>
    <x v="2829"/>
    <n v="3000"/>
    <n v="3320"/>
    <x v="0"/>
    <x v="0"/>
    <x v="0"/>
    <n v="1437076070"/>
    <n v="1434484070"/>
    <x v="0"/>
    <n v="52"/>
    <x v="0"/>
    <x v="6"/>
    <x v="38"/>
    <n v="63.85"/>
    <x v="1"/>
    <x v="6"/>
  </r>
  <r>
    <n v="2832"/>
    <s v="Secret Diaries"/>
    <x v="2830"/>
    <n v="2500"/>
    <n v="2867.99"/>
    <x v="0"/>
    <x v="1"/>
    <x v="1"/>
    <n v="1416780000"/>
    <n v="1414342894"/>
    <x v="0"/>
    <n v="95"/>
    <x v="0"/>
    <x v="6"/>
    <x v="41"/>
    <n v="30.19"/>
    <x v="1"/>
    <x v="6"/>
  </r>
  <r>
    <n v="2833"/>
    <s v="Star Man Rocket Man"/>
    <x v="2831"/>
    <n v="2700"/>
    <n v="2923"/>
    <x v="0"/>
    <x v="0"/>
    <x v="0"/>
    <n v="1444528800"/>
    <n v="1442804633"/>
    <x v="0"/>
    <n v="35"/>
    <x v="0"/>
    <x v="6"/>
    <x v="29"/>
    <n v="83.51"/>
    <x v="1"/>
    <x v="6"/>
  </r>
  <r>
    <n v="2834"/>
    <s v="Thank You For Smoking"/>
    <x v="2832"/>
    <n v="800"/>
    <n v="1360"/>
    <x v="0"/>
    <x v="1"/>
    <x v="1"/>
    <n v="1422658930"/>
    <n v="1421362930"/>
    <x v="0"/>
    <n v="21"/>
    <x v="0"/>
    <x v="6"/>
    <x v="106"/>
    <n v="64.760000000000005"/>
    <x v="1"/>
    <x v="6"/>
  </r>
  <r>
    <n v="2835"/>
    <s v="Land of the Three Towers"/>
    <x v="2833"/>
    <n v="1000"/>
    <n v="1870.99"/>
    <x v="0"/>
    <x v="1"/>
    <x v="1"/>
    <n v="1449273600"/>
    <n v="1446742417"/>
    <x v="0"/>
    <n v="93"/>
    <x v="0"/>
    <x v="6"/>
    <x v="229"/>
    <n v="20.12"/>
    <x v="1"/>
    <x v="6"/>
  </r>
  <r>
    <n v="2836"/>
    <s v="&quot;The Colored Museum&quot; by George C. Wolfe"/>
    <x v="2834"/>
    <n v="450"/>
    <n v="485"/>
    <x v="0"/>
    <x v="0"/>
    <x v="0"/>
    <n v="1487393940"/>
    <n v="1484115418"/>
    <x v="0"/>
    <n v="11"/>
    <x v="0"/>
    <x v="6"/>
    <x v="29"/>
    <n v="44.09"/>
    <x v="1"/>
    <x v="6"/>
  </r>
  <r>
    <n v="2837"/>
    <s v="Stop the tempo - ThÃ©Ã¢tre Prospero- salle intime"/>
    <x v="2835"/>
    <n v="850"/>
    <n v="850"/>
    <x v="0"/>
    <x v="5"/>
    <x v="5"/>
    <n v="1449701284"/>
    <n v="1446241684"/>
    <x v="0"/>
    <n v="21"/>
    <x v="0"/>
    <x v="6"/>
    <x v="8"/>
    <n v="40.479999999999997"/>
    <x v="1"/>
    <x v="6"/>
  </r>
  <r>
    <n v="2838"/>
    <s v="Pickles &amp; Hargraves Murder Mystery Comedy at the FringeNYC"/>
    <x v="2836"/>
    <n v="2000"/>
    <n v="2405"/>
    <x v="0"/>
    <x v="0"/>
    <x v="0"/>
    <n v="1407967200"/>
    <n v="1406039696"/>
    <x v="0"/>
    <n v="54"/>
    <x v="0"/>
    <x v="6"/>
    <x v="28"/>
    <n v="44.54"/>
    <x v="1"/>
    <x v="6"/>
  </r>
  <r>
    <n v="2839"/>
    <s v="&quot;The Annual Neighborhood Garage Tour&quot;"/>
    <x v="2837"/>
    <n v="3500"/>
    <n v="3900"/>
    <x v="0"/>
    <x v="0"/>
    <x v="0"/>
    <n v="1408942740"/>
    <n v="1406958354"/>
    <x v="0"/>
    <n v="31"/>
    <x v="0"/>
    <x v="6"/>
    <x v="38"/>
    <n v="125.81"/>
    <x v="1"/>
    <x v="6"/>
  </r>
  <r>
    <n v="2840"/>
    <s v="Scarlet at Southwark Playhouse - Theatre Renegade"/>
    <x v="2838"/>
    <n v="2500"/>
    <n v="2600"/>
    <x v="0"/>
    <x v="1"/>
    <x v="1"/>
    <n v="1426698000"/>
    <n v="1424825479"/>
    <x v="0"/>
    <n v="132"/>
    <x v="0"/>
    <x v="6"/>
    <x v="3"/>
    <n v="19.7"/>
    <x v="1"/>
    <x v="6"/>
  </r>
  <r>
    <n v="2841"/>
    <s v="The Dead Loss"/>
    <x v="2839"/>
    <n v="1000"/>
    <n v="10"/>
    <x v="2"/>
    <x v="1"/>
    <x v="1"/>
    <n v="1450032297"/>
    <n v="1444844697"/>
    <x v="0"/>
    <n v="1"/>
    <x v="1"/>
    <x v="6"/>
    <x v="60"/>
    <n v="10"/>
    <x v="1"/>
    <x v="6"/>
  </r>
  <r>
    <n v="2842"/>
    <s v="HIDDEN: The FCO Plays"/>
    <x v="2840"/>
    <n v="1500"/>
    <n v="0"/>
    <x v="2"/>
    <x v="1"/>
    <x v="1"/>
    <n v="1403348400"/>
    <n v="1401058295"/>
    <x v="0"/>
    <n v="0"/>
    <x v="1"/>
    <x v="6"/>
    <x v="50"/>
    <n v="0"/>
    <x v="1"/>
    <x v="6"/>
  </r>
  <r>
    <n v="2843"/>
    <s v="Summer Adaptation of Fallen Angels"/>
    <x v="2841"/>
    <n v="1200"/>
    <n v="0"/>
    <x v="2"/>
    <x v="0"/>
    <x v="0"/>
    <n v="1465790400"/>
    <n v="1462210950"/>
    <x v="0"/>
    <n v="0"/>
    <x v="1"/>
    <x v="6"/>
    <x v="50"/>
    <n v="0"/>
    <x v="1"/>
    <x v="6"/>
  </r>
  <r>
    <n v="2844"/>
    <s v="KabarettstÃ¼ck &quot;Dicht in da Nochtschicht&quot;"/>
    <x v="2842"/>
    <n v="550"/>
    <n v="30"/>
    <x v="2"/>
    <x v="15"/>
    <x v="3"/>
    <n v="1483535180"/>
    <n v="1480943180"/>
    <x v="0"/>
    <n v="1"/>
    <x v="1"/>
    <x v="6"/>
    <x v="62"/>
    <n v="30"/>
    <x v="1"/>
    <x v="6"/>
  </r>
  <r>
    <n v="2845"/>
    <s v="Haberdasher Theatre Inc. : Richard Greenbergâ€™s, The Maderati"/>
    <x v="2843"/>
    <n v="7500"/>
    <n v="2366"/>
    <x v="2"/>
    <x v="0"/>
    <x v="0"/>
    <n v="1433723033"/>
    <n v="1428539033"/>
    <x v="0"/>
    <n v="39"/>
    <x v="1"/>
    <x v="6"/>
    <x v="188"/>
    <n v="60.67"/>
    <x v="1"/>
    <x v="6"/>
  </r>
  <r>
    <n v="2846"/>
    <s v="SIN, The Stage Play-Spreading Awareness One City At A Time"/>
    <x v="2844"/>
    <n v="8000"/>
    <n v="0"/>
    <x v="2"/>
    <x v="0"/>
    <x v="0"/>
    <n v="1432917394"/>
    <n v="1429029394"/>
    <x v="0"/>
    <n v="0"/>
    <x v="1"/>
    <x v="6"/>
    <x v="50"/>
    <n v="0"/>
    <x v="1"/>
    <x v="6"/>
  </r>
  <r>
    <n v="2847"/>
    <s v="COLOR ME"/>
    <x v="2845"/>
    <n v="2000"/>
    <n v="0"/>
    <x v="2"/>
    <x v="0"/>
    <x v="0"/>
    <n v="1464031265"/>
    <n v="1458847265"/>
    <x v="0"/>
    <n v="0"/>
    <x v="1"/>
    <x v="6"/>
    <x v="50"/>
    <n v="0"/>
    <x v="1"/>
    <x v="6"/>
  </r>
  <r>
    <n v="2848"/>
    <s v="Hurricane Katrina 10th Anniversary: Brothers from the Bottom"/>
    <x v="2846"/>
    <n v="35000"/>
    <n v="70"/>
    <x v="2"/>
    <x v="0"/>
    <x v="0"/>
    <n v="1432913659"/>
    <n v="1430321659"/>
    <x v="0"/>
    <n v="3"/>
    <x v="1"/>
    <x v="6"/>
    <x v="50"/>
    <n v="23.33"/>
    <x v="1"/>
    <x v="6"/>
  </r>
  <r>
    <n v="2849"/>
    <s v="100, Acre Wood"/>
    <x v="2847"/>
    <n v="500"/>
    <n v="5"/>
    <x v="2"/>
    <x v="1"/>
    <x v="1"/>
    <n v="1461406600"/>
    <n v="1458814600"/>
    <x v="0"/>
    <n v="1"/>
    <x v="1"/>
    <x v="6"/>
    <x v="60"/>
    <n v="5"/>
    <x v="1"/>
    <x v="6"/>
  </r>
  <r>
    <n v="2850"/>
    <s v="Romeo and Juliet...Choose Your Own Ending"/>
    <x v="2848"/>
    <n v="8000"/>
    <n v="311"/>
    <x v="2"/>
    <x v="0"/>
    <x v="0"/>
    <n v="1409962211"/>
    <n v="1407370211"/>
    <x v="0"/>
    <n v="13"/>
    <x v="1"/>
    <x v="6"/>
    <x v="65"/>
    <n v="23.92"/>
    <x v="1"/>
    <x v="6"/>
  </r>
  <r>
    <n v="2851"/>
    <s v="The Divideâ€ A Great New Controversial Play."/>
    <x v="2849"/>
    <n v="4500"/>
    <n v="0"/>
    <x v="2"/>
    <x v="17"/>
    <x v="3"/>
    <n v="1454109420"/>
    <n v="1453334629"/>
    <x v="0"/>
    <n v="0"/>
    <x v="1"/>
    <x v="6"/>
    <x v="50"/>
    <n v="0"/>
    <x v="1"/>
    <x v="6"/>
  </r>
  <r>
    <n v="2852"/>
    <s v="Freedom Train"/>
    <x v="2850"/>
    <n v="5000"/>
    <n v="95"/>
    <x v="2"/>
    <x v="0"/>
    <x v="0"/>
    <n v="1403312703"/>
    <n v="1400720703"/>
    <x v="0"/>
    <n v="6"/>
    <x v="1"/>
    <x v="6"/>
    <x v="53"/>
    <n v="15.83"/>
    <x v="1"/>
    <x v="6"/>
  </r>
  <r>
    <n v="2853"/>
    <s v="Eighteen Months- A Love Story Interrupted"/>
    <x v="2851"/>
    <n v="9500"/>
    <n v="0"/>
    <x v="2"/>
    <x v="5"/>
    <x v="5"/>
    <n v="1410669297"/>
    <n v="1405485297"/>
    <x v="0"/>
    <n v="0"/>
    <x v="1"/>
    <x v="6"/>
    <x v="50"/>
    <n v="0"/>
    <x v="1"/>
    <x v="6"/>
  </r>
  <r>
    <n v="2854"/>
    <s v="Ultimate Political Selfie!"/>
    <x v="2852"/>
    <n v="1000"/>
    <n v="417"/>
    <x v="2"/>
    <x v="1"/>
    <x v="1"/>
    <n v="1431018719"/>
    <n v="1429290719"/>
    <x v="0"/>
    <n v="14"/>
    <x v="1"/>
    <x v="6"/>
    <x v="72"/>
    <n v="29.79"/>
    <x v="1"/>
    <x v="6"/>
  </r>
  <r>
    <n v="2855"/>
    <s v="STAGE READING for TETCNY"/>
    <x v="2853"/>
    <n v="600"/>
    <n v="300"/>
    <x v="2"/>
    <x v="0"/>
    <x v="0"/>
    <n v="1454110440"/>
    <n v="1451607071"/>
    <x v="0"/>
    <n v="5"/>
    <x v="1"/>
    <x v="6"/>
    <x v="119"/>
    <n v="60"/>
    <x v="1"/>
    <x v="6"/>
  </r>
  <r>
    <n v="2856"/>
    <s v="The JOkeress Going Live"/>
    <x v="2854"/>
    <n v="3000"/>
    <n v="146"/>
    <x v="2"/>
    <x v="0"/>
    <x v="0"/>
    <n v="1439069640"/>
    <n v="1433897647"/>
    <x v="0"/>
    <n v="6"/>
    <x v="1"/>
    <x v="6"/>
    <x v="62"/>
    <n v="24.33"/>
    <x v="1"/>
    <x v="6"/>
  </r>
  <r>
    <n v="2857"/>
    <s v="Los Tradicionales"/>
    <x v="2855"/>
    <n v="38000"/>
    <n v="7500"/>
    <x v="2"/>
    <x v="14"/>
    <x v="10"/>
    <n v="1487613600"/>
    <n v="1482444295"/>
    <x v="0"/>
    <n v="15"/>
    <x v="1"/>
    <x v="6"/>
    <x v="68"/>
    <n v="500"/>
    <x v="1"/>
    <x v="6"/>
  </r>
  <r>
    <n v="2858"/>
    <s v="Gay Party Superposh 'Winter Wonderland'"/>
    <x v="2856"/>
    <n v="1000"/>
    <n v="0"/>
    <x v="2"/>
    <x v="9"/>
    <x v="3"/>
    <n v="1417778880"/>
    <n v="1415711095"/>
    <x v="0"/>
    <n v="0"/>
    <x v="1"/>
    <x v="6"/>
    <x v="50"/>
    <n v="0"/>
    <x v="1"/>
    <x v="6"/>
  </r>
  <r>
    <n v="2859"/>
    <s v="Grover Theatre Company (GTC)"/>
    <x v="2857"/>
    <n v="2000"/>
    <n v="35"/>
    <x v="2"/>
    <x v="2"/>
    <x v="2"/>
    <n v="1444984904"/>
    <n v="1439800904"/>
    <x v="0"/>
    <n v="1"/>
    <x v="1"/>
    <x v="6"/>
    <x v="53"/>
    <n v="35"/>
    <x v="1"/>
    <x v="6"/>
  </r>
  <r>
    <n v="2860"/>
    <s v="Macbeth For President 2016"/>
    <x v="2858"/>
    <n v="4000"/>
    <n v="266"/>
    <x v="2"/>
    <x v="0"/>
    <x v="0"/>
    <n v="1466363576"/>
    <n v="1461179576"/>
    <x v="0"/>
    <n v="9"/>
    <x v="1"/>
    <x v="6"/>
    <x v="113"/>
    <n v="29.56"/>
    <x v="1"/>
    <x v="6"/>
  </r>
  <r>
    <n v="2861"/>
    <s v="Julius Caesar"/>
    <x v="2859"/>
    <n v="250"/>
    <n v="80"/>
    <x v="2"/>
    <x v="2"/>
    <x v="2"/>
    <n v="1443103848"/>
    <n v="1441894248"/>
    <x v="0"/>
    <n v="3"/>
    <x v="1"/>
    <x v="6"/>
    <x v="188"/>
    <n v="26.67"/>
    <x v="1"/>
    <x v="6"/>
  </r>
  <r>
    <n v="2862"/>
    <s v="Get Your Life Back"/>
    <x v="2860"/>
    <n v="12700"/>
    <n v="55"/>
    <x v="2"/>
    <x v="0"/>
    <x v="0"/>
    <n v="1403636229"/>
    <n v="1401044229"/>
    <x v="0"/>
    <n v="3"/>
    <x v="1"/>
    <x v="6"/>
    <x v="50"/>
    <n v="18.329999999999998"/>
    <x v="1"/>
    <x v="6"/>
  </r>
  <r>
    <n v="2863"/>
    <s v="Equality Theatre"/>
    <x v="2861"/>
    <n v="50000"/>
    <n v="20"/>
    <x v="2"/>
    <x v="0"/>
    <x v="0"/>
    <n v="1410279123"/>
    <n v="1405095123"/>
    <x v="0"/>
    <n v="1"/>
    <x v="1"/>
    <x v="6"/>
    <x v="50"/>
    <n v="20"/>
    <x v="1"/>
    <x v="6"/>
  </r>
  <r>
    <n v="2864"/>
    <s v="'Haunting Julia' by Alan Ayckbourn"/>
    <x v="2862"/>
    <n v="2500"/>
    <n v="40"/>
    <x v="2"/>
    <x v="1"/>
    <x v="1"/>
    <n v="1437139080"/>
    <n v="1434552207"/>
    <x v="0"/>
    <n v="3"/>
    <x v="1"/>
    <x v="6"/>
    <x v="53"/>
    <n v="13.33"/>
    <x v="1"/>
    <x v="6"/>
  </r>
  <r>
    <n v="2865"/>
    <s v="FRINGE 2015 by YER Productions"/>
    <x v="2863"/>
    <n v="2888"/>
    <n v="0"/>
    <x v="2"/>
    <x v="0"/>
    <x v="0"/>
    <n v="1420512259"/>
    <n v="1415328259"/>
    <x v="0"/>
    <n v="0"/>
    <x v="1"/>
    <x v="6"/>
    <x v="50"/>
    <n v="0"/>
    <x v="1"/>
    <x v="6"/>
  </r>
  <r>
    <n v="2866"/>
    <s v="Church Folk Can Be Dangerous People"/>
    <x v="2864"/>
    <n v="5000"/>
    <n v="45"/>
    <x v="2"/>
    <x v="0"/>
    <x v="0"/>
    <n v="1476482400"/>
    <n v="1473893721"/>
    <x v="0"/>
    <n v="2"/>
    <x v="1"/>
    <x v="6"/>
    <x v="60"/>
    <n v="22.5"/>
    <x v="1"/>
    <x v="6"/>
  </r>
  <r>
    <n v="2867"/>
    <s v="A Midsummer Night's Dream"/>
    <x v="2865"/>
    <n v="2500"/>
    <n v="504"/>
    <x v="2"/>
    <x v="0"/>
    <x v="0"/>
    <n v="1467604800"/>
    <n v="1465533672"/>
    <x v="0"/>
    <n v="10"/>
    <x v="1"/>
    <x v="6"/>
    <x v="68"/>
    <n v="50.4"/>
    <x v="1"/>
    <x v="6"/>
  </r>
  <r>
    <n v="2868"/>
    <s v="Becoming UNZIPPED"/>
    <x v="2866"/>
    <n v="15000"/>
    <n v="6301.76"/>
    <x v="2"/>
    <x v="0"/>
    <x v="0"/>
    <n v="1475697054"/>
    <n v="1473105054"/>
    <x v="0"/>
    <n v="60"/>
    <x v="1"/>
    <x v="6"/>
    <x v="72"/>
    <n v="105.03"/>
    <x v="1"/>
    <x v="6"/>
  </r>
  <r>
    <n v="2869"/>
    <s v="Theatre West97 - not-for-profit run Youth Theatre Program"/>
    <x v="2867"/>
    <n v="20000"/>
    <n v="177"/>
    <x v="2"/>
    <x v="0"/>
    <x v="0"/>
    <n v="1468937681"/>
    <n v="1466345681"/>
    <x v="0"/>
    <n v="5"/>
    <x v="1"/>
    <x v="6"/>
    <x v="60"/>
    <n v="35.4"/>
    <x v="1"/>
    <x v="6"/>
  </r>
  <r>
    <n v="2870"/>
    <s v="America is at the Mall: A Post 9/11 Happily  Never After"/>
    <x v="2868"/>
    <n v="5000"/>
    <n v="750"/>
    <x v="2"/>
    <x v="0"/>
    <x v="0"/>
    <n v="1400301165"/>
    <n v="1397709165"/>
    <x v="0"/>
    <n v="9"/>
    <x v="1"/>
    <x v="6"/>
    <x v="77"/>
    <n v="83.33"/>
    <x v="1"/>
    <x v="6"/>
  </r>
  <r>
    <n v="2871"/>
    <s v="The Bill Cosby Assault, a play"/>
    <x v="2869"/>
    <n v="10000"/>
    <n v="467"/>
    <x v="2"/>
    <x v="0"/>
    <x v="0"/>
    <n v="1419183813"/>
    <n v="1417455813"/>
    <x v="0"/>
    <n v="13"/>
    <x v="1"/>
    <x v="6"/>
    <x v="62"/>
    <n v="35.92"/>
    <x v="1"/>
    <x v="6"/>
  </r>
  <r>
    <n v="2872"/>
    <s v="Loud Arts"/>
    <x v="2870"/>
    <n v="3000"/>
    <n v="0"/>
    <x v="2"/>
    <x v="0"/>
    <x v="0"/>
    <n v="1434768438"/>
    <n v="1429584438"/>
    <x v="0"/>
    <n v="0"/>
    <x v="1"/>
    <x v="6"/>
    <x v="50"/>
    <n v="0"/>
    <x v="1"/>
    <x v="6"/>
  </r>
  <r>
    <n v="2873"/>
    <s v="&quot;Fortune's Child&quot; by Mark Scharf"/>
    <x v="2871"/>
    <n v="2500"/>
    <n v="953"/>
    <x v="2"/>
    <x v="0"/>
    <x v="0"/>
    <n v="1422473831"/>
    <n v="1419881831"/>
    <x v="0"/>
    <n v="8"/>
    <x v="1"/>
    <x v="6"/>
    <x v="151"/>
    <n v="119.13"/>
    <x v="1"/>
    <x v="6"/>
  </r>
  <r>
    <n v="2874"/>
    <s v="Lead Players Theatre Company"/>
    <x v="2872"/>
    <n v="5000"/>
    <n v="271"/>
    <x v="2"/>
    <x v="0"/>
    <x v="0"/>
    <n v="1484684186"/>
    <n v="1482092186"/>
    <x v="0"/>
    <n v="3"/>
    <x v="1"/>
    <x v="6"/>
    <x v="62"/>
    <n v="90.33"/>
    <x v="1"/>
    <x v="6"/>
  </r>
  <r>
    <n v="2875"/>
    <s v="Right Tracey!"/>
    <x v="2873"/>
    <n v="20000"/>
    <n v="7"/>
    <x v="2"/>
    <x v="0"/>
    <x v="0"/>
    <n v="1462417493"/>
    <n v="1459825493"/>
    <x v="0"/>
    <n v="3"/>
    <x v="1"/>
    <x v="6"/>
    <x v="50"/>
    <n v="2.33"/>
    <x v="1"/>
    <x v="6"/>
  </r>
  <r>
    <n v="2876"/>
    <s v="The Sins of Bad People  Urban Stage Play"/>
    <x v="2874"/>
    <n v="150000"/>
    <n v="0"/>
    <x v="2"/>
    <x v="0"/>
    <x v="0"/>
    <n v="1437069079"/>
    <n v="1434477079"/>
    <x v="0"/>
    <n v="0"/>
    <x v="1"/>
    <x v="6"/>
    <x v="50"/>
    <n v="0"/>
    <x v="1"/>
    <x v="6"/>
  </r>
  <r>
    <n v="2877"/>
    <s v="COLLABORATION: WARHOL &amp; BASQUIAT"/>
    <x v="2875"/>
    <n v="6000"/>
    <n v="650"/>
    <x v="2"/>
    <x v="0"/>
    <x v="0"/>
    <n v="1480525200"/>
    <n v="1477781724"/>
    <x v="0"/>
    <n v="6"/>
    <x v="1"/>
    <x v="6"/>
    <x v="57"/>
    <n v="108.33"/>
    <x v="1"/>
    <x v="6"/>
  </r>
  <r>
    <n v="2878"/>
    <s v="(TBC) I'M JUST HERE TO BUY SOY SAUCE by Jingan Young"/>
    <x v="2876"/>
    <n v="3000"/>
    <n v="63"/>
    <x v="2"/>
    <x v="1"/>
    <x v="1"/>
    <n v="1435934795"/>
    <n v="1430750795"/>
    <x v="0"/>
    <n v="4"/>
    <x v="1"/>
    <x v="6"/>
    <x v="53"/>
    <n v="15.75"/>
    <x v="1"/>
    <x v="6"/>
  </r>
  <r>
    <n v="2879"/>
    <s v="Girls, Ladies and Women - A Gospel Drama"/>
    <x v="2877"/>
    <n v="11200"/>
    <n v="29"/>
    <x v="2"/>
    <x v="0"/>
    <x v="0"/>
    <n v="1453310661"/>
    <n v="1450718661"/>
    <x v="0"/>
    <n v="1"/>
    <x v="1"/>
    <x v="6"/>
    <x v="50"/>
    <n v="29"/>
    <x v="1"/>
    <x v="6"/>
  </r>
  <r>
    <n v="2880"/>
    <s v="BELIEF on the Isle of Skye"/>
    <x v="2878"/>
    <n v="12000"/>
    <n v="2800"/>
    <x v="2"/>
    <x v="0"/>
    <x v="0"/>
    <n v="1440090300"/>
    <n v="1436305452"/>
    <x v="0"/>
    <n v="29"/>
    <x v="1"/>
    <x v="6"/>
    <x v="61"/>
    <n v="96.55"/>
    <x v="1"/>
    <x v="6"/>
  </r>
  <r>
    <n v="2881"/>
    <s v="&quot;God's Pinatas&quot; A Drama for the stage, with comic relief."/>
    <x v="2879"/>
    <n v="5500"/>
    <n v="0"/>
    <x v="2"/>
    <x v="0"/>
    <x v="0"/>
    <n v="1417620036"/>
    <n v="1412432436"/>
    <x v="0"/>
    <n v="0"/>
    <x v="1"/>
    <x v="6"/>
    <x v="50"/>
    <n v="0"/>
    <x v="1"/>
    <x v="6"/>
  </r>
  <r>
    <n v="2882"/>
    <s v="Images: Remembrances of the Holocaust-The Eva Schloss Story"/>
    <x v="2880"/>
    <n v="750"/>
    <n v="252"/>
    <x v="2"/>
    <x v="0"/>
    <x v="0"/>
    <n v="1462112318"/>
    <n v="1459520318"/>
    <x v="0"/>
    <n v="4"/>
    <x v="1"/>
    <x v="6"/>
    <x v="122"/>
    <n v="63"/>
    <x v="1"/>
    <x v="6"/>
  </r>
  <r>
    <n v="2883"/>
    <s v="&quot;Skip To My Lou,&quot; a NEW play by Steve Romagnoli"/>
    <x v="2881"/>
    <n v="10000"/>
    <n v="1908"/>
    <x v="2"/>
    <x v="0"/>
    <x v="0"/>
    <n v="1454734740"/>
    <n v="1451684437"/>
    <x v="0"/>
    <n v="5"/>
    <x v="1"/>
    <x v="6"/>
    <x v="118"/>
    <n v="381.6"/>
    <x v="1"/>
    <x v="6"/>
  </r>
  <r>
    <n v="2884"/>
    <s v="The Lizard King, a play by Jay Jeff Jones"/>
    <x v="2882"/>
    <n v="45000"/>
    <n v="185"/>
    <x v="2"/>
    <x v="0"/>
    <x v="0"/>
    <n v="1417800435"/>
    <n v="1415208435"/>
    <x v="0"/>
    <n v="4"/>
    <x v="1"/>
    <x v="6"/>
    <x v="50"/>
    <n v="46.25"/>
    <x v="1"/>
    <x v="6"/>
  </r>
  <r>
    <n v="2885"/>
    <s v="The Wedding"/>
    <x v="2883"/>
    <n v="400"/>
    <n v="130"/>
    <x v="2"/>
    <x v="0"/>
    <x v="0"/>
    <n v="1426294201"/>
    <n v="1423705801"/>
    <x v="0"/>
    <n v="5"/>
    <x v="1"/>
    <x v="6"/>
    <x v="69"/>
    <n v="26"/>
    <x v="1"/>
    <x v="6"/>
  </r>
  <r>
    <n v="2886"/>
    <s v="Artists' tickets to VARIATIONS ON FAMILY"/>
    <x v="2884"/>
    <n v="200"/>
    <n v="10"/>
    <x v="2"/>
    <x v="0"/>
    <x v="0"/>
    <n v="1442635140"/>
    <n v="1442243484"/>
    <x v="0"/>
    <n v="1"/>
    <x v="1"/>
    <x v="6"/>
    <x v="62"/>
    <n v="10"/>
    <x v="1"/>
    <x v="6"/>
  </r>
  <r>
    <n v="2887"/>
    <s v="An Original Theater Play Entitled &quot;The Art of Love&quot;"/>
    <x v="2885"/>
    <n v="3000"/>
    <n v="5"/>
    <x v="2"/>
    <x v="0"/>
    <x v="0"/>
    <n v="1420971324"/>
    <n v="1418379324"/>
    <x v="0"/>
    <n v="1"/>
    <x v="1"/>
    <x v="6"/>
    <x v="50"/>
    <n v="5"/>
    <x v="1"/>
    <x v="6"/>
  </r>
  <r>
    <n v="2888"/>
    <s v="ARTS to HEARTS - The Holidate (An Original Stage Play)"/>
    <x v="2886"/>
    <n v="30000"/>
    <n v="0"/>
    <x v="2"/>
    <x v="0"/>
    <x v="0"/>
    <n v="1413608340"/>
    <n v="1412945440"/>
    <x v="0"/>
    <n v="0"/>
    <x v="1"/>
    <x v="6"/>
    <x v="50"/>
    <n v="0"/>
    <x v="1"/>
    <x v="6"/>
  </r>
  <r>
    <n v="2889"/>
    <s v="Halfway, Nebraska"/>
    <x v="2887"/>
    <n v="3000"/>
    <n v="1142"/>
    <x v="2"/>
    <x v="0"/>
    <x v="0"/>
    <n v="1409344985"/>
    <n v="1406752985"/>
    <x v="0"/>
    <n v="14"/>
    <x v="1"/>
    <x v="6"/>
    <x v="151"/>
    <n v="81.569999999999993"/>
    <x v="1"/>
    <x v="6"/>
  </r>
  <r>
    <n v="2890"/>
    <s v="the Savannah Disputation"/>
    <x v="2888"/>
    <n v="2000"/>
    <n v="21"/>
    <x v="2"/>
    <x v="0"/>
    <x v="0"/>
    <n v="1407553200"/>
    <n v="1405100992"/>
    <x v="0"/>
    <n v="3"/>
    <x v="1"/>
    <x v="6"/>
    <x v="60"/>
    <n v="7"/>
    <x v="1"/>
    <x v="6"/>
  </r>
  <r>
    <n v="2891"/>
    <s v="Literacy for Brooklyn Kids"/>
    <x v="2889"/>
    <n v="10000"/>
    <n v="273"/>
    <x v="2"/>
    <x v="0"/>
    <x v="0"/>
    <n v="1460751128"/>
    <n v="1455570728"/>
    <x v="0"/>
    <n v="10"/>
    <x v="1"/>
    <x v="6"/>
    <x v="56"/>
    <n v="27.3"/>
    <x v="1"/>
    <x v="6"/>
  </r>
  <r>
    <n v="2892"/>
    <s v="Something Precious"/>
    <x v="2890"/>
    <n v="5500"/>
    <n v="500"/>
    <x v="2"/>
    <x v="0"/>
    <x v="0"/>
    <n v="1409000400"/>
    <n v="1408381704"/>
    <x v="0"/>
    <n v="17"/>
    <x v="1"/>
    <x v="6"/>
    <x v="114"/>
    <n v="29.41"/>
    <x v="1"/>
    <x v="6"/>
  </r>
  <r>
    <n v="2893"/>
    <s v="REDISCOVERING KIA THE PLAY"/>
    <x v="2891"/>
    <n v="5000"/>
    <n v="25"/>
    <x v="2"/>
    <x v="0"/>
    <x v="0"/>
    <n v="1420768800"/>
    <n v="1415644395"/>
    <x v="0"/>
    <n v="2"/>
    <x v="1"/>
    <x v="6"/>
    <x v="60"/>
    <n v="12.5"/>
    <x v="1"/>
    <x v="6"/>
  </r>
  <r>
    <n v="2894"/>
    <s v="How Could You Do This To Me (The Stage Play)"/>
    <x v="2892"/>
    <n v="50000"/>
    <n v="0"/>
    <x v="2"/>
    <x v="0"/>
    <x v="0"/>
    <n v="1428100815"/>
    <n v="1422920415"/>
    <x v="0"/>
    <n v="0"/>
    <x v="1"/>
    <x v="6"/>
    <x v="50"/>
    <n v="0"/>
    <x v="1"/>
    <x v="6"/>
  </r>
  <r>
    <n v="2895"/>
    <s v="Alice In Wonderland (Polish) ALICJA W KRAINIE CZARÃ“W"/>
    <x v="2893"/>
    <n v="500"/>
    <n v="23"/>
    <x v="2"/>
    <x v="0"/>
    <x v="0"/>
    <n v="1403470800"/>
    <n v="1403356792"/>
    <x v="0"/>
    <n v="4"/>
    <x v="1"/>
    <x v="6"/>
    <x v="62"/>
    <n v="5.75"/>
    <x v="1"/>
    <x v="6"/>
  </r>
  <r>
    <n v="2896"/>
    <s v="&quot;Miracle on 34th Street&quot; - We believe. Do you believe in us?"/>
    <x v="2894"/>
    <n v="3000"/>
    <n v="625"/>
    <x v="2"/>
    <x v="0"/>
    <x v="0"/>
    <n v="1481522400"/>
    <n v="1480283321"/>
    <x v="0"/>
    <n v="12"/>
    <x v="1"/>
    <x v="6"/>
    <x v="70"/>
    <n v="52.08"/>
    <x v="1"/>
    <x v="6"/>
  </r>
  <r>
    <n v="2897"/>
    <s v="CAYCE"/>
    <x v="2895"/>
    <n v="12000"/>
    <n v="550"/>
    <x v="2"/>
    <x v="0"/>
    <x v="0"/>
    <n v="1444577345"/>
    <n v="1441985458"/>
    <x v="0"/>
    <n v="3"/>
    <x v="1"/>
    <x v="6"/>
    <x v="62"/>
    <n v="183.33"/>
    <x v="1"/>
    <x v="6"/>
  </r>
  <r>
    <n v="2898"/>
    <s v="Galaxy Express - The Play"/>
    <x v="2896"/>
    <n v="7500"/>
    <n v="316"/>
    <x v="2"/>
    <x v="0"/>
    <x v="0"/>
    <n v="1446307053"/>
    <n v="1443715053"/>
    <x v="0"/>
    <n v="12"/>
    <x v="1"/>
    <x v="6"/>
    <x v="65"/>
    <n v="26.33"/>
    <x v="1"/>
    <x v="6"/>
  </r>
  <r>
    <n v="2899"/>
    <s v="The Esoteric Camgirl"/>
    <x v="2897"/>
    <n v="10000"/>
    <n v="0"/>
    <x v="2"/>
    <x v="0"/>
    <x v="0"/>
    <n v="1469325158"/>
    <n v="1464141158"/>
    <x v="0"/>
    <n v="0"/>
    <x v="1"/>
    <x v="6"/>
    <x v="50"/>
    <n v="0"/>
    <x v="1"/>
    <x v="6"/>
  </r>
  <r>
    <n v="2900"/>
    <s v="Bring Oedipus Revenant to Life!"/>
    <x v="2898"/>
    <n v="5500"/>
    <n v="3405"/>
    <x v="2"/>
    <x v="0"/>
    <x v="0"/>
    <n v="1407562632"/>
    <n v="1404970632"/>
    <x v="0"/>
    <n v="7"/>
    <x v="1"/>
    <x v="6"/>
    <x v="353"/>
    <n v="486.43"/>
    <x v="1"/>
    <x v="6"/>
  </r>
  <r>
    <n v="2901"/>
    <s v="Avarimor Series (Audio Plays)"/>
    <x v="2899"/>
    <n v="750"/>
    <n v="6"/>
    <x v="2"/>
    <x v="0"/>
    <x v="0"/>
    <n v="1423345339"/>
    <n v="1418161339"/>
    <x v="0"/>
    <n v="2"/>
    <x v="1"/>
    <x v="6"/>
    <x v="60"/>
    <n v="3"/>
    <x v="1"/>
    <x v="6"/>
  </r>
  <r>
    <n v="2902"/>
    <s v="Bring the iconic story of Leontyne Price to the stage."/>
    <x v="2900"/>
    <n v="150000"/>
    <n v="25"/>
    <x v="2"/>
    <x v="0"/>
    <x v="0"/>
    <n v="1440412396"/>
    <n v="1437820396"/>
    <x v="0"/>
    <n v="1"/>
    <x v="1"/>
    <x v="6"/>
    <x v="50"/>
    <n v="25"/>
    <x v="1"/>
    <x v="6"/>
  </r>
  <r>
    <n v="2903"/>
    <s v="GettingTeensSaved.org Play in Richmond, California 2016"/>
    <x v="2901"/>
    <n v="5000"/>
    <n v="39"/>
    <x v="2"/>
    <x v="0"/>
    <x v="0"/>
    <n v="1441771218"/>
    <n v="1436587218"/>
    <x v="0"/>
    <n v="4"/>
    <x v="1"/>
    <x v="6"/>
    <x v="60"/>
    <n v="9.75"/>
    <x v="1"/>
    <x v="6"/>
  </r>
  <r>
    <n v="2904"/>
    <s v="The Love Shack"/>
    <x v="2902"/>
    <n v="1500"/>
    <n v="75"/>
    <x v="2"/>
    <x v="1"/>
    <x v="1"/>
    <n v="1415534400"/>
    <n v="1414538031"/>
    <x v="0"/>
    <n v="4"/>
    <x v="1"/>
    <x v="6"/>
    <x v="62"/>
    <n v="18.75"/>
    <x v="1"/>
    <x v="6"/>
  </r>
  <r>
    <n v="2905"/>
    <s v="DIANA's &quot;Late: A Cowboy Song&quot; by Sarah Ruhl"/>
    <x v="2903"/>
    <n v="3500"/>
    <n v="622"/>
    <x v="2"/>
    <x v="0"/>
    <x v="0"/>
    <n v="1473211313"/>
    <n v="1472001713"/>
    <x v="0"/>
    <n v="17"/>
    <x v="1"/>
    <x v="6"/>
    <x v="82"/>
    <n v="36.590000000000003"/>
    <x v="1"/>
    <x v="6"/>
  </r>
  <r>
    <n v="2906"/>
    <s v="NO HOMO at Atwater Village Theatre"/>
    <x v="2904"/>
    <n v="6000"/>
    <n v="565"/>
    <x v="2"/>
    <x v="0"/>
    <x v="0"/>
    <n v="1438390800"/>
    <n v="1436888066"/>
    <x v="0"/>
    <n v="7"/>
    <x v="1"/>
    <x v="6"/>
    <x v="114"/>
    <n v="80.709999999999994"/>
    <x v="1"/>
    <x v="6"/>
  </r>
  <r>
    <n v="2907"/>
    <s v="Little Nell's - a play"/>
    <x v="2905"/>
    <n v="2500"/>
    <n v="2"/>
    <x v="2"/>
    <x v="0"/>
    <x v="0"/>
    <n v="1463259837"/>
    <n v="1458075837"/>
    <x v="0"/>
    <n v="2"/>
    <x v="1"/>
    <x v="6"/>
    <x v="50"/>
    <n v="1"/>
    <x v="1"/>
    <x v="6"/>
  </r>
  <r>
    <n v="2908"/>
    <s v="&quot;THIS THING OF OURS&quot;"/>
    <x v="2906"/>
    <n v="9600"/>
    <n v="264"/>
    <x v="2"/>
    <x v="0"/>
    <x v="0"/>
    <n v="1465407219"/>
    <n v="1462815219"/>
    <x v="0"/>
    <n v="5"/>
    <x v="1"/>
    <x v="6"/>
    <x v="56"/>
    <n v="52.8"/>
    <x v="1"/>
    <x v="6"/>
  </r>
  <r>
    <n v="2909"/>
    <s v="CONVERSATIONS WITH AN AVERAGE JOE"/>
    <x v="2907"/>
    <n v="180000"/>
    <n v="20"/>
    <x v="2"/>
    <x v="0"/>
    <x v="0"/>
    <n v="1416944760"/>
    <n v="1413527001"/>
    <x v="0"/>
    <n v="1"/>
    <x v="1"/>
    <x v="6"/>
    <x v="50"/>
    <n v="20"/>
    <x v="1"/>
    <x v="6"/>
  </r>
  <r>
    <n v="2910"/>
    <s v="Strive"/>
    <x v="2908"/>
    <n v="30000"/>
    <n v="1"/>
    <x v="2"/>
    <x v="1"/>
    <x v="1"/>
    <n v="1434139887"/>
    <n v="1428955887"/>
    <x v="0"/>
    <n v="1"/>
    <x v="1"/>
    <x v="6"/>
    <x v="50"/>
    <n v="1"/>
    <x v="1"/>
    <x v="6"/>
  </r>
  <r>
    <n v="2911"/>
    <s v="The Drama Factory presents &quot; The Moon Princess &quot;"/>
    <x v="2909"/>
    <n v="1800"/>
    <n v="657"/>
    <x v="2"/>
    <x v="0"/>
    <x v="0"/>
    <n v="1435429626"/>
    <n v="1431973626"/>
    <x v="0"/>
    <n v="14"/>
    <x v="1"/>
    <x v="6"/>
    <x v="121"/>
    <n v="46.93"/>
    <x v="1"/>
    <x v="6"/>
  </r>
  <r>
    <n v="2912"/>
    <s v="Fair Play"/>
    <x v="2910"/>
    <n v="14440"/>
    <n v="2030"/>
    <x v="2"/>
    <x v="0"/>
    <x v="0"/>
    <n v="1452827374"/>
    <n v="1450235374"/>
    <x v="0"/>
    <n v="26"/>
    <x v="1"/>
    <x v="6"/>
    <x v="51"/>
    <n v="78.08"/>
    <x v="1"/>
    <x v="6"/>
  </r>
  <r>
    <n v="2913"/>
    <s v="The Salem Haunted Magic Show"/>
    <x v="2911"/>
    <n v="10000"/>
    <n v="2"/>
    <x v="2"/>
    <x v="0"/>
    <x v="0"/>
    <n v="1410041339"/>
    <n v="1404857339"/>
    <x v="0"/>
    <n v="2"/>
    <x v="1"/>
    <x v="6"/>
    <x v="50"/>
    <n v="1"/>
    <x v="1"/>
    <x v="6"/>
  </r>
  <r>
    <n v="2914"/>
    <s v="Hercules the Panto"/>
    <x v="2912"/>
    <n v="25000"/>
    <n v="1"/>
    <x v="2"/>
    <x v="1"/>
    <x v="1"/>
    <n v="1426365994"/>
    <n v="1421185594"/>
    <x v="0"/>
    <n v="1"/>
    <x v="1"/>
    <x v="6"/>
    <x v="50"/>
    <n v="1"/>
    <x v="1"/>
    <x v="6"/>
  </r>
  <r>
    <n v="2915"/>
    <s v="A Grimm Night for Hans Christian Anderson"/>
    <x v="2913"/>
    <n v="1000"/>
    <n v="611"/>
    <x v="2"/>
    <x v="1"/>
    <x v="1"/>
    <n v="1458117190"/>
    <n v="1455528790"/>
    <x v="0"/>
    <n v="3"/>
    <x v="1"/>
    <x v="6"/>
    <x v="220"/>
    <n v="203.67"/>
    <x v="1"/>
    <x v="6"/>
  </r>
  <r>
    <n v="2916"/>
    <s v="An Interview With Gaddafi - The Stage Play"/>
    <x v="2914"/>
    <n v="1850"/>
    <n v="145"/>
    <x v="2"/>
    <x v="1"/>
    <x v="1"/>
    <n v="1400498789"/>
    <n v="1398511589"/>
    <x v="0"/>
    <n v="7"/>
    <x v="1"/>
    <x v="6"/>
    <x v="59"/>
    <n v="20.71"/>
    <x v="1"/>
    <x v="6"/>
  </r>
  <r>
    <n v="2917"/>
    <s v="Elevation Twelfth Night"/>
    <x v="2915"/>
    <n v="2000"/>
    <n v="437"/>
    <x v="2"/>
    <x v="0"/>
    <x v="0"/>
    <n v="1442381847"/>
    <n v="1440826647"/>
    <x v="0"/>
    <n v="9"/>
    <x v="1"/>
    <x v="6"/>
    <x v="66"/>
    <n v="48.56"/>
    <x v="1"/>
    <x v="6"/>
  </r>
  <r>
    <n v="2918"/>
    <s v="When Johnny Comes Marching Home"/>
    <x v="2916"/>
    <n v="5000"/>
    <n v="1362"/>
    <x v="2"/>
    <x v="0"/>
    <x v="0"/>
    <n v="1446131207"/>
    <n v="1443712007"/>
    <x v="0"/>
    <n v="20"/>
    <x v="1"/>
    <x v="6"/>
    <x v="117"/>
    <n v="68.099999999999994"/>
    <x v="1"/>
    <x v="6"/>
  </r>
  <r>
    <n v="2919"/>
    <s v="While the Stars Fall"/>
    <x v="2917"/>
    <n v="600"/>
    <n v="51"/>
    <x v="2"/>
    <x v="0"/>
    <x v="0"/>
    <n v="1407250329"/>
    <n v="1404658329"/>
    <x v="0"/>
    <n v="6"/>
    <x v="1"/>
    <x v="6"/>
    <x v="114"/>
    <n v="8.5"/>
    <x v="1"/>
    <x v="6"/>
  </r>
  <r>
    <n v="2920"/>
    <s v="Save 'The Stage Door'."/>
    <x v="2918"/>
    <n v="2500"/>
    <n v="671"/>
    <x v="2"/>
    <x v="5"/>
    <x v="5"/>
    <n v="1427306470"/>
    <n v="1424718070"/>
    <x v="0"/>
    <n v="13"/>
    <x v="1"/>
    <x v="6"/>
    <x v="117"/>
    <n v="51.62"/>
    <x v="1"/>
    <x v="6"/>
  </r>
  <r>
    <n v="2921"/>
    <s v="Fools Rush In: A Cabaret Benefiting BC/EFA Kickstarter"/>
    <x v="2919"/>
    <n v="100"/>
    <n v="129"/>
    <x v="0"/>
    <x v="0"/>
    <x v="0"/>
    <n v="1411679804"/>
    <n v="1409087804"/>
    <x v="0"/>
    <n v="3"/>
    <x v="0"/>
    <x v="40"/>
    <x v="32"/>
    <n v="43"/>
    <x v="1"/>
    <x v="40"/>
  </r>
  <r>
    <n v="2922"/>
    <s v="Les Miserables - Backing fund"/>
    <x v="2920"/>
    <n v="500"/>
    <n v="500"/>
    <x v="0"/>
    <x v="1"/>
    <x v="1"/>
    <n v="1431982727"/>
    <n v="1428094727"/>
    <x v="0"/>
    <n v="6"/>
    <x v="0"/>
    <x v="40"/>
    <x v="8"/>
    <n v="83.33"/>
    <x v="1"/>
    <x v="40"/>
  </r>
  <r>
    <n v="2923"/>
    <s v="Kaylee's Senior Project"/>
    <x v="2921"/>
    <n v="300"/>
    <n v="300"/>
    <x v="0"/>
    <x v="0"/>
    <x v="0"/>
    <n v="1422068400"/>
    <n v="1420774779"/>
    <x v="0"/>
    <n v="10"/>
    <x v="0"/>
    <x v="40"/>
    <x v="8"/>
    <n v="30"/>
    <x v="1"/>
    <x v="40"/>
  </r>
  <r>
    <n v="2924"/>
    <s v="There's No Place Like Home!"/>
    <x v="2922"/>
    <n v="25000"/>
    <n v="25800"/>
    <x v="0"/>
    <x v="0"/>
    <x v="0"/>
    <n v="1431143940"/>
    <n v="1428585710"/>
    <x v="0"/>
    <n v="147"/>
    <x v="0"/>
    <x v="40"/>
    <x v="33"/>
    <n v="175.51"/>
    <x v="1"/>
    <x v="40"/>
  </r>
  <r>
    <n v="2925"/>
    <s v="Bring &quot;Snow White and the Seven Bottoms&quot; to NYC!"/>
    <x v="2923"/>
    <n v="45000"/>
    <n v="46100.69"/>
    <x v="0"/>
    <x v="0"/>
    <x v="0"/>
    <n v="1410444068"/>
    <n v="1407852068"/>
    <x v="0"/>
    <n v="199"/>
    <x v="0"/>
    <x v="40"/>
    <x v="21"/>
    <n v="231.66"/>
    <x v="1"/>
    <x v="40"/>
  </r>
  <r>
    <n v="2926"/>
    <s v="Mirror Image - An Original Musical"/>
    <x v="2924"/>
    <n v="3000"/>
    <n v="3750"/>
    <x v="0"/>
    <x v="0"/>
    <x v="0"/>
    <n v="1424715779"/>
    <n v="1423506179"/>
    <x v="0"/>
    <n v="50"/>
    <x v="0"/>
    <x v="40"/>
    <x v="105"/>
    <n v="75"/>
    <x v="1"/>
    <x v="40"/>
  </r>
  <r>
    <n v="2927"/>
    <s v="The Addams Family Comes To Tuscaloosa"/>
    <x v="2925"/>
    <n v="1800"/>
    <n v="2355"/>
    <x v="0"/>
    <x v="0"/>
    <x v="0"/>
    <n v="1405400400"/>
    <n v="1402934629"/>
    <x v="0"/>
    <n v="21"/>
    <x v="0"/>
    <x v="40"/>
    <x v="26"/>
    <n v="112.14"/>
    <x v="1"/>
    <x v="40"/>
  </r>
  <r>
    <n v="2928"/>
    <s v="Music Theatre of Idaho Presents &quot;A Year with Frog and Toad"/>
    <x v="2926"/>
    <n v="1000"/>
    <n v="1000"/>
    <x v="0"/>
    <x v="0"/>
    <x v="0"/>
    <n v="1457135846"/>
    <n v="1454543846"/>
    <x v="0"/>
    <n v="24"/>
    <x v="0"/>
    <x v="40"/>
    <x v="8"/>
    <n v="41.67"/>
    <x v="1"/>
    <x v="40"/>
  </r>
  <r>
    <n v="2929"/>
    <s v="Right On Cue Kids Theater (ROCKT) First Show"/>
    <x v="2927"/>
    <n v="8000"/>
    <n v="8165.55"/>
    <x v="0"/>
    <x v="0"/>
    <x v="0"/>
    <n v="1401024758"/>
    <n v="1398432758"/>
    <x v="0"/>
    <n v="32"/>
    <x v="0"/>
    <x v="40"/>
    <x v="21"/>
    <n v="255.17"/>
    <x v="1"/>
    <x v="40"/>
  </r>
  <r>
    <n v="2930"/>
    <s v="Forbear! Theatre"/>
    <x v="2928"/>
    <n v="10000"/>
    <n v="10092"/>
    <x v="0"/>
    <x v="1"/>
    <x v="1"/>
    <n v="1431007264"/>
    <n v="1428415264"/>
    <x v="0"/>
    <n v="62"/>
    <x v="0"/>
    <x v="40"/>
    <x v="7"/>
    <n v="162.77000000000001"/>
    <x v="1"/>
    <x v="40"/>
  </r>
  <r>
    <n v="2931"/>
    <s v="And More Shenanigans Theatre Company"/>
    <x v="2929"/>
    <n v="750"/>
    <n v="795"/>
    <x v="0"/>
    <x v="5"/>
    <x v="5"/>
    <n v="1410761280"/>
    <n v="1408604363"/>
    <x v="0"/>
    <n v="9"/>
    <x v="0"/>
    <x v="40"/>
    <x v="6"/>
    <n v="88.33"/>
    <x v="1"/>
    <x v="40"/>
  </r>
  <r>
    <n v="2932"/>
    <s v="Magpie- A Melbourne Written Dramatic Musical"/>
    <x v="2930"/>
    <n v="3100"/>
    <n v="3258"/>
    <x v="0"/>
    <x v="2"/>
    <x v="2"/>
    <n v="1424516400"/>
    <n v="1421812637"/>
    <x v="0"/>
    <n v="38"/>
    <x v="0"/>
    <x v="40"/>
    <x v="2"/>
    <n v="85.74"/>
    <x v="1"/>
    <x v="40"/>
  </r>
  <r>
    <n v="2933"/>
    <s v="Three Postcards: Pre-Production Costs"/>
    <x v="2931"/>
    <n v="2500"/>
    <n v="2569"/>
    <x v="0"/>
    <x v="0"/>
    <x v="0"/>
    <n v="1465081053"/>
    <n v="1462489053"/>
    <x v="0"/>
    <n v="54"/>
    <x v="0"/>
    <x v="40"/>
    <x v="33"/>
    <n v="47.57"/>
    <x v="1"/>
    <x v="40"/>
  </r>
  <r>
    <n v="2934"/>
    <s v="Songs for a New World"/>
    <x v="2932"/>
    <n v="2500"/>
    <n v="2700"/>
    <x v="0"/>
    <x v="5"/>
    <x v="5"/>
    <n v="1402845364"/>
    <n v="1400253364"/>
    <x v="0"/>
    <n v="37"/>
    <x v="0"/>
    <x v="40"/>
    <x v="29"/>
    <n v="72.97"/>
    <x v="1"/>
    <x v="40"/>
  </r>
  <r>
    <n v="2935"/>
    <s v="Fresco presents SNOW WHITE - GARAGE OPERA!"/>
    <x v="2933"/>
    <n v="3500"/>
    <n v="3531"/>
    <x v="0"/>
    <x v="0"/>
    <x v="0"/>
    <n v="1472490000"/>
    <n v="1467468008"/>
    <x v="0"/>
    <n v="39"/>
    <x v="0"/>
    <x v="40"/>
    <x v="7"/>
    <n v="90.54"/>
    <x v="1"/>
    <x v="40"/>
  </r>
  <r>
    <n v="2936"/>
    <s v="Put Music in our Musical: Rosetown Playhouse"/>
    <x v="2934"/>
    <n v="1000"/>
    <n v="1280"/>
    <x v="0"/>
    <x v="0"/>
    <x v="0"/>
    <n v="1413176340"/>
    <n v="1412091423"/>
    <x v="0"/>
    <n v="34"/>
    <x v="0"/>
    <x v="40"/>
    <x v="30"/>
    <n v="37.65"/>
    <x v="1"/>
    <x v="40"/>
  </r>
  <r>
    <n v="2937"/>
    <s v="UCAS"/>
    <x v="2935"/>
    <n v="1500"/>
    <n v="2000"/>
    <x v="0"/>
    <x v="1"/>
    <x v="1"/>
    <n v="1405249113"/>
    <n v="1402657113"/>
    <x v="0"/>
    <n v="55"/>
    <x v="0"/>
    <x v="40"/>
    <x v="18"/>
    <n v="36.36"/>
    <x v="1"/>
    <x v="40"/>
  </r>
  <r>
    <n v="2938"/>
    <s v="Keep It Spinning."/>
    <x v="2936"/>
    <n v="4000"/>
    <n v="4055"/>
    <x v="0"/>
    <x v="0"/>
    <x v="0"/>
    <n v="1422636814"/>
    <n v="1420044814"/>
    <x v="0"/>
    <n v="32"/>
    <x v="0"/>
    <x v="40"/>
    <x v="7"/>
    <n v="126.72"/>
    <x v="1"/>
    <x v="40"/>
  </r>
  <r>
    <n v="2939"/>
    <s v="Dreamgirls - Skyline got a Matching Grant!"/>
    <x v="2937"/>
    <n v="8000"/>
    <n v="8230"/>
    <x v="0"/>
    <x v="0"/>
    <x v="0"/>
    <n v="1409187600"/>
    <n v="1406316312"/>
    <x v="0"/>
    <n v="25"/>
    <x v="0"/>
    <x v="40"/>
    <x v="33"/>
    <n v="329.2"/>
    <x v="1"/>
    <x v="40"/>
  </r>
  <r>
    <n v="2940"/>
    <s v="ITAVA Players &quot;Little Shop of Horrors&quot;"/>
    <x v="2938"/>
    <n v="2500"/>
    <n v="2681"/>
    <x v="0"/>
    <x v="0"/>
    <x v="0"/>
    <n v="1421606018"/>
    <n v="1418150018"/>
    <x v="0"/>
    <n v="33"/>
    <x v="0"/>
    <x v="40"/>
    <x v="13"/>
    <n v="81.239999999999995"/>
    <x v="1"/>
    <x v="40"/>
  </r>
  <r>
    <n v="2941"/>
    <s v="Help Us Help Artists"/>
    <x v="2939"/>
    <n v="25000"/>
    <n v="1"/>
    <x v="2"/>
    <x v="0"/>
    <x v="0"/>
    <n v="1425250955"/>
    <n v="1422658955"/>
    <x v="0"/>
    <n v="1"/>
    <x v="1"/>
    <x v="38"/>
    <x v="50"/>
    <n v="1"/>
    <x v="1"/>
    <x v="38"/>
  </r>
  <r>
    <n v="2942"/>
    <s v="Penmar Community Arts Society"/>
    <x v="2940"/>
    <n v="200000"/>
    <n v="40850"/>
    <x v="2"/>
    <x v="5"/>
    <x v="5"/>
    <n v="1450297080"/>
    <n v="1448565459"/>
    <x v="0"/>
    <n v="202"/>
    <x v="1"/>
    <x v="38"/>
    <x v="68"/>
    <n v="202.23"/>
    <x v="1"/>
    <x v="38"/>
  </r>
  <r>
    <n v="2943"/>
    <s v="BlackSpace: Urban Performance Arts Collective"/>
    <x v="2941"/>
    <n v="3000"/>
    <n v="0"/>
    <x v="2"/>
    <x v="0"/>
    <x v="0"/>
    <n v="1428894380"/>
    <n v="1426302380"/>
    <x v="0"/>
    <n v="0"/>
    <x v="1"/>
    <x v="38"/>
    <x v="50"/>
    <n v="0"/>
    <x v="1"/>
    <x v="38"/>
  </r>
  <r>
    <n v="2944"/>
    <s v="Guardian Theatre, Arts in Education Theatre"/>
    <x v="2942"/>
    <n v="10000"/>
    <n v="100"/>
    <x v="2"/>
    <x v="0"/>
    <x v="0"/>
    <n v="1433714198"/>
    <n v="1431122198"/>
    <x v="0"/>
    <n v="1"/>
    <x v="1"/>
    <x v="38"/>
    <x v="60"/>
    <n v="100"/>
    <x v="1"/>
    <x v="38"/>
  </r>
  <r>
    <n v="2945"/>
    <s v="A Midsummer Night's Pub"/>
    <x v="2943"/>
    <n v="50000"/>
    <n v="0"/>
    <x v="2"/>
    <x v="0"/>
    <x v="0"/>
    <n v="1432437660"/>
    <n v="1429845660"/>
    <x v="0"/>
    <n v="0"/>
    <x v="1"/>
    <x v="38"/>
    <x v="50"/>
    <n v="0"/>
    <x v="1"/>
    <x v="38"/>
  </r>
  <r>
    <n v="2946"/>
    <s v="Create The Twisted Tree Theatre"/>
    <x v="2944"/>
    <n v="2000"/>
    <n v="2"/>
    <x v="2"/>
    <x v="1"/>
    <x v="1"/>
    <n v="1471265092"/>
    <n v="1468673092"/>
    <x v="0"/>
    <n v="2"/>
    <x v="1"/>
    <x v="38"/>
    <x v="50"/>
    <n v="1"/>
    <x v="1"/>
    <x v="38"/>
  </r>
  <r>
    <n v="2947"/>
    <s v="'The Float Lodge' - Duluth's First Premiere Float Center"/>
    <x v="2945"/>
    <n v="25000"/>
    <n v="1072"/>
    <x v="2"/>
    <x v="0"/>
    <x v="0"/>
    <n v="1480007460"/>
    <n v="1475760567"/>
    <x v="0"/>
    <n v="13"/>
    <x v="1"/>
    <x v="38"/>
    <x v="65"/>
    <n v="82.46"/>
    <x v="1"/>
    <x v="38"/>
  </r>
  <r>
    <n v="2948"/>
    <s v="Xenu's Space Opera"/>
    <x v="2946"/>
    <n v="500000"/>
    <n v="24"/>
    <x v="2"/>
    <x v="0"/>
    <x v="0"/>
    <n v="1433259293"/>
    <n v="1428075293"/>
    <x v="0"/>
    <n v="9"/>
    <x v="1"/>
    <x v="38"/>
    <x v="50"/>
    <n v="2.67"/>
    <x v="1"/>
    <x v="38"/>
  </r>
  <r>
    <n v="2949"/>
    <s v="Spiritual Enlightenment Center - Help raise our vibrations!"/>
    <x v="2947"/>
    <n v="1000"/>
    <n v="25"/>
    <x v="2"/>
    <x v="0"/>
    <x v="0"/>
    <n v="1447965917"/>
    <n v="1445370317"/>
    <x v="0"/>
    <n v="2"/>
    <x v="1"/>
    <x v="38"/>
    <x v="56"/>
    <n v="12.5"/>
    <x v="1"/>
    <x v="38"/>
  </r>
  <r>
    <n v="2950"/>
    <s v="Tahoe Children's Museum with Exploratorium Inside"/>
    <x v="2948"/>
    <n v="5000000"/>
    <n v="0"/>
    <x v="2"/>
    <x v="0"/>
    <x v="0"/>
    <n v="1453538752"/>
    <n v="1450946752"/>
    <x v="0"/>
    <n v="0"/>
    <x v="1"/>
    <x v="38"/>
    <x v="50"/>
    <n v="0"/>
    <x v="1"/>
    <x v="38"/>
  </r>
  <r>
    <n v="2951"/>
    <s v="Brentwood Theater Company needs a Rehearsal Space."/>
    <x v="2949"/>
    <n v="50000"/>
    <n v="1096"/>
    <x v="1"/>
    <x v="0"/>
    <x v="0"/>
    <n v="1412536573"/>
    <n v="1408648573"/>
    <x v="0"/>
    <n v="58"/>
    <x v="1"/>
    <x v="38"/>
    <x v="53"/>
    <n v="18.899999999999999"/>
    <x v="1"/>
    <x v="38"/>
  </r>
  <r>
    <n v="2952"/>
    <s v="Let's Build MOUNTAIN HAVEN, a Community Events Campus (Canceled)"/>
    <x v="2950"/>
    <n v="20000"/>
    <n v="1605"/>
    <x v="1"/>
    <x v="0"/>
    <x v="0"/>
    <n v="1476676800"/>
    <n v="1473957239"/>
    <x v="0"/>
    <n v="8"/>
    <x v="1"/>
    <x v="38"/>
    <x v="59"/>
    <n v="200.63"/>
    <x v="1"/>
    <x v="38"/>
  </r>
  <r>
    <n v="2953"/>
    <s v="Pueblo Underground Theater (Canceled)"/>
    <x v="2951"/>
    <n v="400000"/>
    <n v="605"/>
    <x v="1"/>
    <x v="0"/>
    <x v="0"/>
    <n v="1444330821"/>
    <n v="1441738821"/>
    <x v="0"/>
    <n v="3"/>
    <x v="1"/>
    <x v="38"/>
    <x v="50"/>
    <n v="201.67"/>
    <x v="1"/>
    <x v="38"/>
  </r>
  <r>
    <n v="2954"/>
    <s v="ONGO CENTRE | An Incubator Creative Space to self-funds (Canceled)"/>
    <x v="2952"/>
    <n v="15000"/>
    <n v="0"/>
    <x v="1"/>
    <x v="0"/>
    <x v="0"/>
    <n v="1489669203"/>
    <n v="1487944803"/>
    <x v="0"/>
    <n v="0"/>
    <x v="1"/>
    <x v="38"/>
    <x v="50"/>
    <n v="0"/>
    <x v="1"/>
    <x v="38"/>
  </r>
  <r>
    <n v="2955"/>
    <s v="A Stage for Stage Door Theater Company (Canceled)"/>
    <x v="2953"/>
    <n v="1200"/>
    <n v="715"/>
    <x v="1"/>
    <x v="0"/>
    <x v="0"/>
    <n v="1434476849"/>
    <n v="1431884849"/>
    <x v="0"/>
    <n v="11"/>
    <x v="1"/>
    <x v="38"/>
    <x v="64"/>
    <n v="65"/>
    <x v="1"/>
    <x v="38"/>
  </r>
  <r>
    <n v="2956"/>
    <s v="A Happy Home for Hagan's House of Horrors (Canceled)"/>
    <x v="2954"/>
    <n v="7900"/>
    <n v="1322"/>
    <x v="1"/>
    <x v="0"/>
    <x v="0"/>
    <n v="1462402850"/>
    <n v="1459810850"/>
    <x v="0"/>
    <n v="20"/>
    <x v="1"/>
    <x v="38"/>
    <x v="123"/>
    <n v="66.099999999999994"/>
    <x v="1"/>
    <x v="38"/>
  </r>
  <r>
    <n v="2957"/>
    <s v="BAMA Theatre Headset Campaign (Canceled)"/>
    <x v="2955"/>
    <n v="15000"/>
    <n v="280"/>
    <x v="1"/>
    <x v="0"/>
    <x v="0"/>
    <n v="1427498172"/>
    <n v="1422317772"/>
    <x v="0"/>
    <n v="3"/>
    <x v="1"/>
    <x v="38"/>
    <x v="53"/>
    <n v="93.33"/>
    <x v="1"/>
    <x v="38"/>
  </r>
  <r>
    <n v="2958"/>
    <s v="Uprising Theater (Canceled)"/>
    <x v="2956"/>
    <n v="80000"/>
    <n v="0"/>
    <x v="1"/>
    <x v="0"/>
    <x v="0"/>
    <n v="1462729317"/>
    <n v="1457548917"/>
    <x v="0"/>
    <n v="0"/>
    <x v="1"/>
    <x v="38"/>
    <x v="50"/>
    <n v="0"/>
    <x v="1"/>
    <x v="38"/>
  </r>
  <r>
    <n v="2959"/>
    <s v="The Bath Theatre Bus (Canceled)"/>
    <x v="2957"/>
    <n v="10000"/>
    <n v="0"/>
    <x v="1"/>
    <x v="1"/>
    <x v="1"/>
    <n v="1465258325"/>
    <n v="1462666325"/>
    <x v="0"/>
    <n v="0"/>
    <x v="1"/>
    <x v="38"/>
    <x v="50"/>
    <n v="0"/>
    <x v="1"/>
    <x v="38"/>
  </r>
  <r>
    <n v="2960"/>
    <s v="Lynnewood Hall Restoration (Canceled)"/>
    <x v="2958"/>
    <n v="30000000"/>
    <n v="0"/>
    <x v="1"/>
    <x v="0"/>
    <x v="0"/>
    <n v="1410459023"/>
    <n v="1407867023"/>
    <x v="0"/>
    <n v="0"/>
    <x v="1"/>
    <x v="38"/>
    <x v="50"/>
    <n v="0"/>
    <x v="1"/>
    <x v="38"/>
  </r>
  <r>
    <n v="2961"/>
    <s v="Shakespeare in the Park! A Comedy of Errors"/>
    <x v="2959"/>
    <n v="5000"/>
    <n v="5481"/>
    <x v="0"/>
    <x v="0"/>
    <x v="0"/>
    <n v="1427342400"/>
    <n v="1424927159"/>
    <x v="0"/>
    <n v="108"/>
    <x v="0"/>
    <x v="6"/>
    <x v="5"/>
    <n v="50.75"/>
    <x v="1"/>
    <x v="6"/>
  </r>
  <r>
    <n v="2962"/>
    <s v="Grassroots Shakespeare Company â€¢ Arizona"/>
    <x v="2960"/>
    <n v="1000"/>
    <n v="1218"/>
    <x v="0"/>
    <x v="0"/>
    <x v="0"/>
    <n v="1425193140"/>
    <n v="1422769906"/>
    <x v="0"/>
    <n v="20"/>
    <x v="0"/>
    <x v="6"/>
    <x v="108"/>
    <n v="60.9"/>
    <x v="1"/>
    <x v="6"/>
  </r>
  <r>
    <n v="2963"/>
    <s v="One Funny Mother: I'm Not Crazy!!"/>
    <x v="2961"/>
    <n v="10000"/>
    <n v="10685"/>
    <x v="0"/>
    <x v="0"/>
    <x v="0"/>
    <n v="1435835824"/>
    <n v="1433243824"/>
    <x v="0"/>
    <n v="98"/>
    <x v="0"/>
    <x v="6"/>
    <x v="13"/>
    <n v="109.03"/>
    <x v="1"/>
    <x v="6"/>
  </r>
  <r>
    <n v="2964"/>
    <s v="Pug-let: The First Ever All-Pug Production of Hamlet"/>
    <x v="2962"/>
    <n v="5000"/>
    <n v="5035.6899999999996"/>
    <x v="0"/>
    <x v="0"/>
    <x v="0"/>
    <n v="1407360720"/>
    <n v="1404769819"/>
    <x v="0"/>
    <n v="196"/>
    <x v="0"/>
    <x v="6"/>
    <x v="7"/>
    <n v="25.69"/>
    <x v="1"/>
    <x v="6"/>
  </r>
  <r>
    <n v="2965"/>
    <s v="Imaginary Theater Company Presents the Premiere of The Boat"/>
    <x v="2963"/>
    <n v="1500"/>
    <n v="1635"/>
    <x v="0"/>
    <x v="0"/>
    <x v="0"/>
    <n v="1436290233"/>
    <n v="1433698233"/>
    <x v="0"/>
    <n v="39"/>
    <x v="0"/>
    <x v="6"/>
    <x v="15"/>
    <n v="41.92"/>
    <x v="1"/>
    <x v="6"/>
  </r>
  <r>
    <n v="2966"/>
    <s v="Fat Pig, The Play!"/>
    <x v="2964"/>
    <n v="10000"/>
    <n v="11363"/>
    <x v="0"/>
    <x v="0"/>
    <x v="0"/>
    <n v="1442425412"/>
    <n v="1439833412"/>
    <x v="0"/>
    <n v="128"/>
    <x v="0"/>
    <x v="6"/>
    <x v="35"/>
    <n v="88.77"/>
    <x v="1"/>
    <x v="6"/>
  </r>
  <r>
    <n v="2967"/>
    <s v="Scissortail: A play about the Oklahoma City Bombing"/>
    <x v="2965"/>
    <n v="5000"/>
    <n v="5696"/>
    <x v="0"/>
    <x v="0"/>
    <x v="0"/>
    <n v="1425872692"/>
    <n v="1423284292"/>
    <x v="0"/>
    <n v="71"/>
    <x v="0"/>
    <x v="6"/>
    <x v="35"/>
    <n v="80.23"/>
    <x v="1"/>
    <x v="6"/>
  </r>
  <r>
    <n v="2968"/>
    <s v="The Curse of the Babywoman @ FringeNYC"/>
    <x v="2966"/>
    <n v="3500"/>
    <n v="3710"/>
    <x v="0"/>
    <x v="0"/>
    <x v="0"/>
    <n v="1471406340"/>
    <n v="1470227660"/>
    <x v="0"/>
    <n v="47"/>
    <x v="0"/>
    <x v="6"/>
    <x v="6"/>
    <n v="78.94"/>
    <x v="1"/>
    <x v="6"/>
  </r>
  <r>
    <n v="2969"/>
    <s v="Dog Sees God - Calgary Production"/>
    <x v="2967"/>
    <n v="1000"/>
    <n v="1625"/>
    <x v="0"/>
    <x v="5"/>
    <x v="5"/>
    <n v="1430693460"/>
    <n v="1428087153"/>
    <x v="0"/>
    <n v="17"/>
    <x v="0"/>
    <x v="6"/>
    <x v="200"/>
    <n v="95.59"/>
    <x v="1"/>
    <x v="6"/>
  </r>
  <r>
    <n v="2970"/>
    <s v="Leah in Vegas at The New York International Fringe Festival"/>
    <x v="2968"/>
    <n v="6000"/>
    <n v="6360"/>
    <x v="0"/>
    <x v="0"/>
    <x v="0"/>
    <n v="1405699451"/>
    <n v="1403107451"/>
    <x v="0"/>
    <n v="91"/>
    <x v="0"/>
    <x v="6"/>
    <x v="6"/>
    <n v="69.89"/>
    <x v="1"/>
    <x v="6"/>
  </r>
  <r>
    <n v="2971"/>
    <s v="World Premiere of &quot;The Piano&quot;"/>
    <x v="2969"/>
    <n v="3200"/>
    <n v="3205"/>
    <x v="0"/>
    <x v="0"/>
    <x v="0"/>
    <n v="1409500078"/>
    <n v="1406908078"/>
    <x v="0"/>
    <n v="43"/>
    <x v="0"/>
    <x v="6"/>
    <x v="8"/>
    <n v="74.53"/>
    <x v="1"/>
    <x v="6"/>
  </r>
  <r>
    <n v="2972"/>
    <s v="A Bad Plan"/>
    <x v="2970"/>
    <n v="2000"/>
    <n v="2107"/>
    <x v="0"/>
    <x v="0"/>
    <x v="0"/>
    <n v="1480899600"/>
    <n v="1479609520"/>
    <x v="0"/>
    <n v="17"/>
    <x v="0"/>
    <x v="6"/>
    <x v="2"/>
    <n v="123.94"/>
    <x v="1"/>
    <x v="6"/>
  </r>
  <r>
    <n v="2973"/>
    <s v="CST's As You Like It goes to Canada!"/>
    <x v="2971"/>
    <n v="5000"/>
    <n v="8740"/>
    <x v="0"/>
    <x v="0"/>
    <x v="0"/>
    <n v="1451620800"/>
    <n v="1449171508"/>
    <x v="0"/>
    <n v="33"/>
    <x v="0"/>
    <x v="6"/>
    <x v="215"/>
    <n v="264.85000000000002"/>
    <x v="1"/>
    <x v="6"/>
  </r>
  <r>
    <n v="2974"/>
    <s v="The World Premiere of Fire Work by Lauren Gunderson"/>
    <x v="2972"/>
    <n v="5000"/>
    <n v="5100"/>
    <x v="0"/>
    <x v="0"/>
    <x v="0"/>
    <n v="1411695300"/>
    <n v="1409275671"/>
    <x v="0"/>
    <n v="87"/>
    <x v="0"/>
    <x v="6"/>
    <x v="21"/>
    <n v="58.62"/>
    <x v="1"/>
    <x v="6"/>
  </r>
  <r>
    <n v="2975"/>
    <s v="The Butterfingers Angel... [By The Mummers]"/>
    <x v="2973"/>
    <n v="8000"/>
    <n v="8010"/>
    <x v="0"/>
    <x v="0"/>
    <x v="0"/>
    <n v="1417057200"/>
    <n v="1414599886"/>
    <x v="0"/>
    <n v="113"/>
    <x v="0"/>
    <x v="6"/>
    <x v="8"/>
    <n v="70.88"/>
    <x v="1"/>
    <x v="6"/>
  </r>
  <r>
    <n v="2976"/>
    <s v="Pizza Delique"/>
    <x v="2974"/>
    <n v="70"/>
    <n v="120"/>
    <x v="0"/>
    <x v="1"/>
    <x v="1"/>
    <n v="1457870400"/>
    <n v="1456421530"/>
    <x v="0"/>
    <n v="14"/>
    <x v="0"/>
    <x v="6"/>
    <x v="193"/>
    <n v="8.57"/>
    <x v="1"/>
    <x v="6"/>
  </r>
  <r>
    <n v="2977"/>
    <s v="Brava Theater and Cultural Odyssey present â€œBIRTHRIGHT?â€"/>
    <x v="2975"/>
    <n v="3000"/>
    <n v="3407"/>
    <x v="0"/>
    <x v="0"/>
    <x v="0"/>
    <n v="1427076840"/>
    <n v="1421960934"/>
    <x v="0"/>
    <n v="30"/>
    <x v="0"/>
    <x v="6"/>
    <x v="35"/>
    <n v="113.57"/>
    <x v="1"/>
    <x v="6"/>
  </r>
  <r>
    <n v="2978"/>
    <s v="The Fall of Wallace Winter at the Plaza Theatre"/>
    <x v="2976"/>
    <n v="750"/>
    <n v="971"/>
    <x v="0"/>
    <x v="0"/>
    <x v="0"/>
    <n v="1413784740"/>
    <n v="1412954547"/>
    <x v="0"/>
    <n v="16"/>
    <x v="0"/>
    <x v="6"/>
    <x v="32"/>
    <n v="60.69"/>
    <x v="1"/>
    <x v="6"/>
  </r>
  <r>
    <n v="2979"/>
    <s v="'ART'"/>
    <x v="2977"/>
    <n v="5000"/>
    <n v="5070"/>
    <x v="0"/>
    <x v="0"/>
    <x v="0"/>
    <n v="1420524000"/>
    <n v="1419104823"/>
    <x v="0"/>
    <n v="46"/>
    <x v="0"/>
    <x v="6"/>
    <x v="7"/>
    <n v="110.22"/>
    <x v="1"/>
    <x v="6"/>
  </r>
  <r>
    <n v="2980"/>
    <s v="INDEPENDENCE NYC"/>
    <x v="2978"/>
    <n v="3000"/>
    <n v="3275"/>
    <x v="0"/>
    <x v="0"/>
    <x v="0"/>
    <n v="1440381600"/>
    <n v="1438639130"/>
    <x v="0"/>
    <n v="24"/>
    <x v="0"/>
    <x v="6"/>
    <x v="15"/>
    <n v="136.46"/>
    <x v="1"/>
    <x v="6"/>
  </r>
  <r>
    <n v="2981"/>
    <s v="Creation of the Dublin Circus Centre"/>
    <x v="2979"/>
    <n v="4000"/>
    <n v="5157"/>
    <x v="0"/>
    <x v="17"/>
    <x v="3"/>
    <n v="1443014756"/>
    <n v="1439126756"/>
    <x v="1"/>
    <n v="97"/>
    <x v="0"/>
    <x v="38"/>
    <x v="32"/>
    <n v="53.16"/>
    <x v="1"/>
    <x v="38"/>
  </r>
  <r>
    <n v="2982"/>
    <s v="Railway Playhouse: Setting up a community arts space"/>
    <x v="2980"/>
    <n v="5000"/>
    <n v="5103"/>
    <x v="0"/>
    <x v="1"/>
    <x v="1"/>
    <n v="1455208143"/>
    <n v="1452616143"/>
    <x v="1"/>
    <n v="59"/>
    <x v="0"/>
    <x v="38"/>
    <x v="21"/>
    <n v="86.49"/>
    <x v="1"/>
    <x v="38"/>
  </r>
  <r>
    <n v="2983"/>
    <s v="Build the House of Dad's!"/>
    <x v="2981"/>
    <n v="116000"/>
    <n v="169985.91"/>
    <x v="0"/>
    <x v="0"/>
    <x v="0"/>
    <n v="1415722236"/>
    <n v="1410534636"/>
    <x v="1"/>
    <n v="1095"/>
    <x v="0"/>
    <x v="38"/>
    <x v="92"/>
    <n v="155.24"/>
    <x v="1"/>
    <x v="38"/>
  </r>
  <r>
    <n v="2984"/>
    <s v="BABA YAGA: A Traveling Performing Arts Wagon"/>
    <x v="2982"/>
    <n v="25000"/>
    <n v="25088"/>
    <x v="0"/>
    <x v="0"/>
    <x v="0"/>
    <n v="1472020881"/>
    <n v="1469428881"/>
    <x v="1"/>
    <n v="218"/>
    <x v="0"/>
    <x v="38"/>
    <x v="8"/>
    <n v="115.08"/>
    <x v="1"/>
    <x v="38"/>
  </r>
  <r>
    <n v="2985"/>
    <s v="React Aerial Studio"/>
    <x v="2983"/>
    <n v="10000"/>
    <n v="12165"/>
    <x v="0"/>
    <x v="4"/>
    <x v="4"/>
    <n v="1477886400"/>
    <n v="1476228128"/>
    <x v="0"/>
    <n v="111"/>
    <x v="0"/>
    <x v="38"/>
    <x v="108"/>
    <n v="109.59"/>
    <x v="1"/>
    <x v="38"/>
  </r>
  <r>
    <n v="2986"/>
    <s v="Higher Education"/>
    <x v="2984"/>
    <n v="2400"/>
    <n v="2532"/>
    <x v="0"/>
    <x v="1"/>
    <x v="1"/>
    <n v="1462100406"/>
    <n v="1456920006"/>
    <x v="0"/>
    <n v="56"/>
    <x v="0"/>
    <x v="38"/>
    <x v="6"/>
    <n v="45.21"/>
    <x v="1"/>
    <x v="38"/>
  </r>
  <r>
    <n v="2987"/>
    <s v="Curious Comedy's Remodel &amp; Technical Equipment Upgrade"/>
    <x v="2985"/>
    <n v="25000"/>
    <n v="27600.2"/>
    <x v="0"/>
    <x v="0"/>
    <x v="0"/>
    <n v="1476316800"/>
    <n v="1473837751"/>
    <x v="0"/>
    <n v="265"/>
    <x v="0"/>
    <x v="38"/>
    <x v="5"/>
    <n v="104.15"/>
    <x v="1"/>
    <x v="38"/>
  </r>
  <r>
    <n v="2988"/>
    <s v="Curtain up at the Shoebox Theatre!"/>
    <x v="2986"/>
    <n v="1000"/>
    <n v="1000"/>
    <x v="0"/>
    <x v="1"/>
    <x v="1"/>
    <n v="1466412081"/>
    <n v="1463820081"/>
    <x v="0"/>
    <n v="28"/>
    <x v="0"/>
    <x v="38"/>
    <x v="8"/>
    <n v="35.71"/>
    <x v="1"/>
    <x v="38"/>
  </r>
  <r>
    <n v="2989"/>
    <s v="Let's Light Up The Gem!"/>
    <x v="2987"/>
    <n v="20000"/>
    <n v="35307"/>
    <x v="0"/>
    <x v="0"/>
    <x v="0"/>
    <n v="1450673940"/>
    <n v="1448756962"/>
    <x v="0"/>
    <n v="364"/>
    <x v="0"/>
    <x v="38"/>
    <x v="93"/>
    <n v="97"/>
    <x v="1"/>
    <x v="38"/>
  </r>
  <r>
    <n v="2990"/>
    <s v="The Gloria Theatre Project"/>
    <x v="2988"/>
    <n v="10000"/>
    <n v="10000"/>
    <x v="0"/>
    <x v="0"/>
    <x v="0"/>
    <n v="1452174420"/>
    <n v="1449150420"/>
    <x v="0"/>
    <n v="27"/>
    <x v="0"/>
    <x v="38"/>
    <x v="8"/>
    <n v="370.37"/>
    <x v="1"/>
    <x v="38"/>
  </r>
  <r>
    <n v="2991"/>
    <s v="gimmeLIVE @ 9 Wallis"/>
    <x v="2989"/>
    <n v="8500"/>
    <n v="8780"/>
    <x v="0"/>
    <x v="0"/>
    <x v="0"/>
    <n v="1485547530"/>
    <n v="1483646730"/>
    <x v="0"/>
    <n v="93"/>
    <x v="0"/>
    <x v="38"/>
    <x v="33"/>
    <n v="94.41"/>
    <x v="1"/>
    <x v="38"/>
  </r>
  <r>
    <n v="2992"/>
    <s v="Th'underGrounds"/>
    <x v="2990"/>
    <n v="3000"/>
    <n v="3135"/>
    <x v="0"/>
    <x v="0"/>
    <x v="0"/>
    <n v="1476037510"/>
    <n v="1473445510"/>
    <x v="0"/>
    <n v="64"/>
    <x v="0"/>
    <x v="38"/>
    <x v="2"/>
    <n v="48.98"/>
    <x v="1"/>
    <x v="38"/>
  </r>
  <r>
    <n v="2993"/>
    <s v="TRUE WEST: Think, Dog! Productions"/>
    <x v="2991"/>
    <n v="1000"/>
    <n v="1003"/>
    <x v="0"/>
    <x v="0"/>
    <x v="0"/>
    <n v="1455998867"/>
    <n v="1453406867"/>
    <x v="0"/>
    <n v="22"/>
    <x v="0"/>
    <x v="38"/>
    <x v="8"/>
    <n v="45.59"/>
    <x v="1"/>
    <x v="38"/>
  </r>
  <r>
    <n v="2994"/>
    <s v="St. Michael Boat Parties - Halloween and Beyond!"/>
    <x v="2992"/>
    <n v="300"/>
    <n v="1373.24"/>
    <x v="0"/>
    <x v="1"/>
    <x v="1"/>
    <n v="1412335772"/>
    <n v="1409743772"/>
    <x v="0"/>
    <n v="59"/>
    <x v="0"/>
    <x v="38"/>
    <x v="354"/>
    <n v="23.28"/>
    <x v="1"/>
    <x v="38"/>
  </r>
  <r>
    <n v="2995"/>
    <s v="Help Austin's Blue Starlite Drive-in MOVE + ADD 35MM"/>
    <x v="2993"/>
    <n v="15000"/>
    <n v="15744"/>
    <x v="0"/>
    <x v="0"/>
    <x v="0"/>
    <n v="1484841471"/>
    <n v="1482249471"/>
    <x v="0"/>
    <n v="249"/>
    <x v="0"/>
    <x v="38"/>
    <x v="2"/>
    <n v="63.23"/>
    <x v="1"/>
    <x v="38"/>
  </r>
  <r>
    <n v="2996"/>
    <s v="Sea Tea Improv's Comedy Theater in Hartford, CT"/>
    <x v="2994"/>
    <n v="35000"/>
    <n v="60180"/>
    <x v="0"/>
    <x v="0"/>
    <x v="0"/>
    <n v="1432677240"/>
    <n v="1427493240"/>
    <x v="0"/>
    <n v="392"/>
    <x v="0"/>
    <x v="38"/>
    <x v="174"/>
    <n v="153.52000000000001"/>
    <x v="1"/>
    <x v="38"/>
  </r>
  <r>
    <n v="2997"/>
    <s v="Sonorous Road is Expanding! Join Us!"/>
    <x v="2995"/>
    <n v="10000"/>
    <n v="10373"/>
    <x v="0"/>
    <x v="0"/>
    <x v="0"/>
    <n v="1488171540"/>
    <n v="1486661793"/>
    <x v="0"/>
    <n v="115"/>
    <x v="0"/>
    <x v="38"/>
    <x v="3"/>
    <n v="90.2"/>
    <x v="1"/>
    <x v="38"/>
  </r>
  <r>
    <n v="2998"/>
    <s v="A bigger, better home for the New Orleans comedy scene"/>
    <x v="2996"/>
    <n v="50000"/>
    <n v="51514.5"/>
    <x v="0"/>
    <x v="0"/>
    <x v="0"/>
    <n v="1402892700"/>
    <n v="1400474329"/>
    <x v="0"/>
    <n v="433"/>
    <x v="0"/>
    <x v="38"/>
    <x v="33"/>
    <n v="118.97"/>
    <x v="1"/>
    <x v="38"/>
  </r>
  <r>
    <n v="2999"/>
    <s v="RAT Fund-Riser"/>
    <x v="2997"/>
    <n v="1350"/>
    <n v="1605"/>
    <x v="0"/>
    <x v="0"/>
    <x v="0"/>
    <n v="1488333600"/>
    <n v="1487094360"/>
    <x v="0"/>
    <n v="20"/>
    <x v="0"/>
    <x v="38"/>
    <x v="17"/>
    <n v="80.25"/>
    <x v="1"/>
    <x v="38"/>
  </r>
  <r>
    <n v="3000"/>
    <s v="Voices From The Future"/>
    <x v="2998"/>
    <n v="500"/>
    <n v="500"/>
    <x v="0"/>
    <x v="0"/>
    <x v="0"/>
    <n v="1485885600"/>
    <n v="1484682670"/>
    <x v="0"/>
    <n v="8"/>
    <x v="0"/>
    <x v="38"/>
    <x v="8"/>
    <n v="62.5"/>
    <x v="1"/>
    <x v="38"/>
  </r>
  <r>
    <n v="3001"/>
    <s v="New Comedy Venue and Training Facility"/>
    <x v="2999"/>
    <n v="7214"/>
    <n v="22991.01"/>
    <x v="0"/>
    <x v="0"/>
    <x v="0"/>
    <n v="1468445382"/>
    <n v="1465853382"/>
    <x v="0"/>
    <n v="175"/>
    <x v="0"/>
    <x v="38"/>
    <x v="355"/>
    <n v="131.38"/>
    <x v="1"/>
    <x v="38"/>
  </r>
  <r>
    <n v="3002"/>
    <s v="Help Fund the &quot;Back Room&quot; Arts Space at Jimmy's No 43!"/>
    <x v="3000"/>
    <n v="7000"/>
    <n v="7595.43"/>
    <x v="0"/>
    <x v="0"/>
    <x v="0"/>
    <n v="1356552252"/>
    <n v="1353960252"/>
    <x v="0"/>
    <n v="104"/>
    <x v="0"/>
    <x v="38"/>
    <x v="15"/>
    <n v="73.03"/>
    <x v="1"/>
    <x v="38"/>
  </r>
  <r>
    <n v="3003"/>
    <s v="Outskirts Theatre Co. Finds a Home!"/>
    <x v="3001"/>
    <n v="3000"/>
    <n v="3035"/>
    <x v="0"/>
    <x v="0"/>
    <x v="0"/>
    <n v="1456811940"/>
    <n v="1454098976"/>
    <x v="0"/>
    <n v="17"/>
    <x v="0"/>
    <x v="38"/>
    <x v="7"/>
    <n v="178.53"/>
    <x v="1"/>
    <x v="38"/>
  </r>
  <r>
    <n v="3004"/>
    <s v="Save the Agawam Cinemas"/>
    <x v="3002"/>
    <n v="40000"/>
    <n v="45126"/>
    <x v="0"/>
    <x v="0"/>
    <x v="0"/>
    <n v="1416089324"/>
    <n v="1413493724"/>
    <x v="0"/>
    <n v="277"/>
    <x v="0"/>
    <x v="38"/>
    <x v="40"/>
    <n v="162.91"/>
    <x v="1"/>
    <x v="38"/>
  </r>
  <r>
    <n v="3005"/>
    <s v="Pangea House Revitalization Project"/>
    <x v="3003"/>
    <n v="10600"/>
    <n v="12772.6"/>
    <x v="0"/>
    <x v="0"/>
    <x v="0"/>
    <n v="1412611905"/>
    <n v="1410019905"/>
    <x v="0"/>
    <n v="118"/>
    <x v="0"/>
    <x v="38"/>
    <x v="28"/>
    <n v="108.24"/>
    <x v="1"/>
    <x v="38"/>
  </r>
  <r>
    <n v="3006"/>
    <s v="ONTARIO STREET THEATRE in Port Hope."/>
    <x v="3004"/>
    <n v="8000"/>
    <n v="8620"/>
    <x v="0"/>
    <x v="5"/>
    <x v="5"/>
    <n v="1418580591"/>
    <n v="1415988591"/>
    <x v="0"/>
    <n v="97"/>
    <x v="0"/>
    <x v="38"/>
    <x v="29"/>
    <n v="88.87"/>
    <x v="1"/>
    <x v="38"/>
  </r>
  <r>
    <n v="3007"/>
    <s v="Bethlem"/>
    <x v="3005"/>
    <n v="600"/>
    <n v="1080"/>
    <x v="0"/>
    <x v="0"/>
    <x v="0"/>
    <n v="1429938683"/>
    <n v="1428124283"/>
    <x v="0"/>
    <n v="20"/>
    <x v="0"/>
    <x v="38"/>
    <x v="144"/>
    <n v="54"/>
    <x v="1"/>
    <x v="38"/>
  </r>
  <r>
    <n v="3008"/>
    <s v="Baby It's Cold Outside: Silver Spring Stage HVAC Fund!"/>
    <x v="3006"/>
    <n v="3000"/>
    <n v="3035"/>
    <x v="0"/>
    <x v="0"/>
    <x v="0"/>
    <n v="1453352719"/>
    <n v="1450760719"/>
    <x v="0"/>
    <n v="26"/>
    <x v="0"/>
    <x v="38"/>
    <x v="7"/>
    <n v="116.73"/>
    <x v="1"/>
    <x v="38"/>
  </r>
  <r>
    <n v="3009"/>
    <s v="Montauk Surf Museum"/>
    <x v="3007"/>
    <n v="25000"/>
    <n v="29939"/>
    <x v="0"/>
    <x v="0"/>
    <x v="0"/>
    <n v="1417012840"/>
    <n v="1414417240"/>
    <x v="0"/>
    <n v="128"/>
    <x v="0"/>
    <x v="38"/>
    <x v="28"/>
    <n v="233.9"/>
    <x v="1"/>
    <x v="38"/>
  </r>
  <r>
    <n v="3010"/>
    <s v="Put Your Money Where Your Ear Is!"/>
    <x v="3008"/>
    <n v="1500"/>
    <n v="2370"/>
    <x v="0"/>
    <x v="0"/>
    <x v="0"/>
    <n v="1424548719"/>
    <n v="1419364719"/>
    <x v="0"/>
    <n v="15"/>
    <x v="0"/>
    <x v="38"/>
    <x v="137"/>
    <n v="158"/>
    <x v="1"/>
    <x v="38"/>
  </r>
  <r>
    <n v="3011"/>
    <s v="Katharsis Teatro en Navidad"/>
    <x v="3009"/>
    <n v="300"/>
    <n v="371"/>
    <x v="0"/>
    <x v="3"/>
    <x v="3"/>
    <n v="1450911540"/>
    <n v="1448536516"/>
    <x v="0"/>
    <n v="25"/>
    <x v="0"/>
    <x v="38"/>
    <x v="39"/>
    <n v="14.84"/>
    <x v="1"/>
    <x v="38"/>
  </r>
  <r>
    <n v="3012"/>
    <s v="Up-lifting Up-Fit!"/>
    <x v="3010"/>
    <n v="4000"/>
    <n v="4685"/>
    <x v="0"/>
    <x v="0"/>
    <x v="0"/>
    <n v="1423587130"/>
    <n v="1421772730"/>
    <x v="0"/>
    <n v="55"/>
    <x v="0"/>
    <x v="38"/>
    <x v="16"/>
    <n v="85.18"/>
    <x v="1"/>
    <x v="38"/>
  </r>
  <r>
    <n v="3013"/>
    <s v="Barebones Black Box Theater in Braddock, PA"/>
    <x v="3011"/>
    <n v="10000"/>
    <n v="15696"/>
    <x v="0"/>
    <x v="0"/>
    <x v="0"/>
    <n v="1434917049"/>
    <n v="1432325049"/>
    <x v="0"/>
    <n v="107"/>
    <x v="0"/>
    <x v="38"/>
    <x v="96"/>
    <n v="146.69"/>
    <x v="1"/>
    <x v="38"/>
  </r>
  <r>
    <n v="3014"/>
    <s v="The North Pole at the Fair - A Christmas Paradise for kids."/>
    <x v="3012"/>
    <n v="25000"/>
    <n v="28276"/>
    <x v="0"/>
    <x v="0"/>
    <x v="0"/>
    <n v="1415163600"/>
    <n v="1412737080"/>
    <x v="0"/>
    <n v="557"/>
    <x v="0"/>
    <x v="38"/>
    <x v="40"/>
    <n v="50.76"/>
    <x v="1"/>
    <x v="38"/>
  </r>
  <r>
    <n v="3015"/>
    <s v="A Sign for 34 West"/>
    <x v="3013"/>
    <n v="3400"/>
    <n v="3508"/>
    <x v="0"/>
    <x v="0"/>
    <x v="0"/>
    <n v="1402459200"/>
    <n v="1401125238"/>
    <x v="0"/>
    <n v="40"/>
    <x v="0"/>
    <x v="38"/>
    <x v="33"/>
    <n v="87.7"/>
    <x v="1"/>
    <x v="38"/>
  </r>
  <r>
    <n v="3016"/>
    <s v="Let there be sound! A sound and hearing assistance system"/>
    <x v="3014"/>
    <n v="8500"/>
    <n v="8722"/>
    <x v="0"/>
    <x v="0"/>
    <x v="0"/>
    <n v="1405688952"/>
    <n v="1400504952"/>
    <x v="0"/>
    <n v="36"/>
    <x v="0"/>
    <x v="38"/>
    <x v="33"/>
    <n v="242.28"/>
    <x v="1"/>
    <x v="38"/>
  </r>
  <r>
    <n v="3017"/>
    <s v="ACT's Spotlight Initiative- Let's Build a Theater!"/>
    <x v="3015"/>
    <n v="22000"/>
    <n v="23285"/>
    <x v="0"/>
    <x v="0"/>
    <x v="0"/>
    <n v="1408566243"/>
    <n v="1405974243"/>
    <x v="0"/>
    <n v="159"/>
    <x v="0"/>
    <x v="38"/>
    <x v="6"/>
    <n v="146.44999999999999"/>
    <x v="1"/>
    <x v="38"/>
  </r>
  <r>
    <n v="3018"/>
    <s v="Why Theatre"/>
    <x v="3016"/>
    <n v="4200"/>
    <n v="4230"/>
    <x v="0"/>
    <x v="6"/>
    <x v="3"/>
    <n v="1437429600"/>
    <n v="1433747376"/>
    <x v="0"/>
    <n v="41"/>
    <x v="0"/>
    <x v="38"/>
    <x v="7"/>
    <n v="103.17"/>
    <x v="1"/>
    <x v="38"/>
  </r>
  <r>
    <n v="3019"/>
    <s v="Small town theatre, the Gibson Theatre goes Digital"/>
    <x v="3017"/>
    <n v="15000"/>
    <n v="18185"/>
    <x v="0"/>
    <x v="0"/>
    <x v="0"/>
    <n v="1401159600"/>
    <n v="1398801620"/>
    <x v="0"/>
    <n v="226"/>
    <x v="0"/>
    <x v="38"/>
    <x v="10"/>
    <n v="80.459999999999994"/>
    <x v="1"/>
    <x v="38"/>
  </r>
  <r>
    <n v="3020"/>
    <s v="Prime Stage Theater Studio Upgrades!"/>
    <x v="3018"/>
    <n v="7000"/>
    <n v="7040"/>
    <x v="0"/>
    <x v="0"/>
    <x v="0"/>
    <n v="1439583533"/>
    <n v="1434399533"/>
    <x v="0"/>
    <n v="30"/>
    <x v="0"/>
    <x v="38"/>
    <x v="7"/>
    <n v="234.67"/>
    <x v="1"/>
    <x v="38"/>
  </r>
  <r>
    <n v="3021"/>
    <s v="BEEP! BEEP! 2ND STORY IS ON THE MOVE!"/>
    <x v="3019"/>
    <n v="4500"/>
    <n v="5221"/>
    <x v="0"/>
    <x v="0"/>
    <x v="0"/>
    <n v="1479794340"/>
    <n v="1476715869"/>
    <x v="0"/>
    <n v="103"/>
    <x v="0"/>
    <x v="38"/>
    <x v="31"/>
    <n v="50.69"/>
    <x v="1"/>
    <x v="38"/>
  </r>
  <r>
    <n v="3022"/>
    <s v="A Performing Arts Complex in Central Square, Cambridge"/>
    <x v="3020"/>
    <n v="10000"/>
    <n v="10088"/>
    <x v="0"/>
    <x v="0"/>
    <x v="0"/>
    <n v="1472338409"/>
    <n v="1468450409"/>
    <x v="0"/>
    <n v="62"/>
    <x v="0"/>
    <x v="38"/>
    <x v="7"/>
    <n v="162.71"/>
    <x v="1"/>
    <x v="38"/>
  </r>
  <r>
    <n v="3023"/>
    <s v="The Night Watch"/>
    <x v="3021"/>
    <n v="700"/>
    <n v="721"/>
    <x v="0"/>
    <x v="1"/>
    <x v="1"/>
    <n v="1434039186"/>
    <n v="1430151186"/>
    <x v="0"/>
    <n v="6"/>
    <x v="0"/>
    <x v="38"/>
    <x v="33"/>
    <n v="120.17"/>
    <x v="1"/>
    <x v="38"/>
  </r>
  <r>
    <n v="3024"/>
    <s v="Build a New Home for Improv Comedy in Pittsburgh"/>
    <x v="3022"/>
    <n v="5000"/>
    <n v="12321"/>
    <x v="0"/>
    <x v="0"/>
    <x v="0"/>
    <n v="1349567475"/>
    <n v="1346975475"/>
    <x v="0"/>
    <n v="182"/>
    <x v="0"/>
    <x v="38"/>
    <x v="351"/>
    <n v="67.7"/>
    <x v="1"/>
    <x v="38"/>
  </r>
  <r>
    <n v="3025"/>
    <s v="The Other Room â€“ Cardiffâ€™s First Pub Theatre"/>
    <x v="3023"/>
    <n v="2500"/>
    <n v="7555"/>
    <x v="0"/>
    <x v="1"/>
    <x v="1"/>
    <n v="1401465600"/>
    <n v="1399032813"/>
    <x v="0"/>
    <n v="145"/>
    <x v="0"/>
    <x v="38"/>
    <x v="120"/>
    <n v="52.1"/>
    <x v="1"/>
    <x v="38"/>
  </r>
  <r>
    <n v="3026"/>
    <s v="The Bohemian Balcony - A Creative Space For All"/>
    <x v="3024"/>
    <n v="900"/>
    <n v="1290"/>
    <x v="0"/>
    <x v="1"/>
    <x v="1"/>
    <n v="1488538892"/>
    <n v="1487329292"/>
    <x v="0"/>
    <n v="25"/>
    <x v="0"/>
    <x v="38"/>
    <x v="1"/>
    <n v="51.6"/>
    <x v="1"/>
    <x v="38"/>
  </r>
  <r>
    <n v="3027"/>
    <s v="Help ReNew the Rainbow Stage (&amp; office) for Future Stars"/>
    <x v="3025"/>
    <n v="40000"/>
    <n v="52576"/>
    <x v="0"/>
    <x v="0"/>
    <x v="0"/>
    <n v="1426866851"/>
    <n v="1424278451"/>
    <x v="0"/>
    <n v="320"/>
    <x v="0"/>
    <x v="38"/>
    <x v="26"/>
    <n v="164.3"/>
    <x v="1"/>
    <x v="38"/>
  </r>
  <r>
    <n v="3028"/>
    <s v="A Home for Vegas Theatre Hub"/>
    <x v="3026"/>
    <n v="5000"/>
    <n v="8401"/>
    <x v="0"/>
    <x v="0"/>
    <x v="0"/>
    <n v="1471242025"/>
    <n v="1468650025"/>
    <x v="0"/>
    <n v="99"/>
    <x v="0"/>
    <x v="38"/>
    <x v="239"/>
    <n v="84.86"/>
    <x v="1"/>
    <x v="38"/>
  </r>
  <r>
    <n v="3029"/>
    <s v="Ground Floor Theatre"/>
    <x v="3027"/>
    <n v="30000"/>
    <n v="32903"/>
    <x v="0"/>
    <x v="0"/>
    <x v="0"/>
    <n v="1416285300"/>
    <n v="1413824447"/>
    <x v="0"/>
    <n v="348"/>
    <x v="0"/>
    <x v="38"/>
    <x v="5"/>
    <n v="94.55"/>
    <x v="1"/>
    <x v="38"/>
  </r>
  <r>
    <n v="3030"/>
    <s v="Guilford Center Stage Lights Up"/>
    <x v="3028"/>
    <n v="1750"/>
    <n v="1867"/>
    <x v="0"/>
    <x v="0"/>
    <x v="0"/>
    <n v="1442426171"/>
    <n v="1439834171"/>
    <x v="0"/>
    <n v="41"/>
    <x v="0"/>
    <x v="38"/>
    <x v="13"/>
    <n v="45.54"/>
    <x v="1"/>
    <x v="38"/>
  </r>
  <r>
    <n v="3031"/>
    <s v="Blue Thyme Nights"/>
    <x v="3029"/>
    <n v="1500"/>
    <n v="1500"/>
    <x v="0"/>
    <x v="0"/>
    <x v="0"/>
    <n v="1476479447"/>
    <n v="1471295447"/>
    <x v="0"/>
    <n v="29"/>
    <x v="0"/>
    <x v="38"/>
    <x v="8"/>
    <n v="51.72"/>
    <x v="1"/>
    <x v="38"/>
  </r>
  <r>
    <n v="3032"/>
    <s v="Silent Valley : A Haunting"/>
    <x v="3030"/>
    <n v="1000"/>
    <n v="1272"/>
    <x v="0"/>
    <x v="0"/>
    <x v="0"/>
    <n v="1441933459"/>
    <n v="1439341459"/>
    <x v="0"/>
    <n v="25"/>
    <x v="0"/>
    <x v="38"/>
    <x v="37"/>
    <n v="50.88"/>
    <x v="1"/>
    <x v="38"/>
  </r>
  <r>
    <n v="3033"/>
    <s v="Stagelights Studio by Pam Kinter, Greensboro"/>
    <x v="3031"/>
    <n v="3000"/>
    <n v="4396"/>
    <x v="0"/>
    <x v="0"/>
    <x v="0"/>
    <n v="1471487925"/>
    <n v="1468895925"/>
    <x v="0"/>
    <n v="23"/>
    <x v="0"/>
    <x v="38"/>
    <x v="92"/>
    <n v="191.13"/>
    <x v="1"/>
    <x v="38"/>
  </r>
  <r>
    <n v="3034"/>
    <s v="Save Our Butts The Seat-quel"/>
    <x v="3032"/>
    <n v="100000"/>
    <n v="112536"/>
    <x v="0"/>
    <x v="0"/>
    <x v="0"/>
    <n v="1477972740"/>
    <n v="1475326255"/>
    <x v="0"/>
    <n v="1260"/>
    <x v="0"/>
    <x v="38"/>
    <x v="40"/>
    <n v="89.31"/>
    <x v="1"/>
    <x v="38"/>
  </r>
  <r>
    <n v="3035"/>
    <s v="The Coalition Theater"/>
    <x v="3033"/>
    <n v="25000"/>
    <n v="27196.71"/>
    <x v="0"/>
    <x v="0"/>
    <x v="0"/>
    <n v="1367674009"/>
    <n v="1365082009"/>
    <x v="0"/>
    <n v="307"/>
    <x v="0"/>
    <x v="38"/>
    <x v="15"/>
    <n v="88.59"/>
    <x v="1"/>
    <x v="38"/>
  </r>
  <r>
    <n v="3036"/>
    <s v="Save the Studio!"/>
    <x v="3034"/>
    <n v="25000"/>
    <n v="31683"/>
    <x v="0"/>
    <x v="0"/>
    <x v="0"/>
    <n v="1376654340"/>
    <n v="1373568644"/>
    <x v="0"/>
    <n v="329"/>
    <x v="0"/>
    <x v="38"/>
    <x v="37"/>
    <n v="96.3"/>
    <x v="1"/>
    <x v="38"/>
  </r>
  <r>
    <n v="3037"/>
    <s v="Help SHE&amp;HER PRODUCTIONS raise money for our new space in the West Bottoms!!"/>
    <x v="3035"/>
    <n v="500"/>
    <n v="1066"/>
    <x v="0"/>
    <x v="0"/>
    <x v="0"/>
    <n v="1285995540"/>
    <n v="1279574773"/>
    <x v="0"/>
    <n v="32"/>
    <x v="0"/>
    <x v="38"/>
    <x v="182"/>
    <n v="33.31"/>
    <x v="1"/>
    <x v="38"/>
  </r>
  <r>
    <n v="3038"/>
    <s v="Overtime Theater Spruce Up"/>
    <x v="3036"/>
    <n v="1000"/>
    <n v="1005"/>
    <x v="0"/>
    <x v="0"/>
    <x v="0"/>
    <n v="1457071397"/>
    <n v="1451887397"/>
    <x v="0"/>
    <n v="27"/>
    <x v="0"/>
    <x v="38"/>
    <x v="7"/>
    <n v="37.22"/>
    <x v="1"/>
    <x v="38"/>
  </r>
  <r>
    <n v="3039"/>
    <s v="Shelter the Schmee"/>
    <x v="3037"/>
    <n v="20000"/>
    <n v="21742.78"/>
    <x v="0"/>
    <x v="0"/>
    <x v="0"/>
    <n v="1388303940"/>
    <n v="1386011038"/>
    <x v="0"/>
    <n v="236"/>
    <x v="0"/>
    <x v="38"/>
    <x v="15"/>
    <n v="92.13"/>
    <x v="1"/>
    <x v="38"/>
  </r>
  <r>
    <n v="3040"/>
    <s v="Jayhawk Makeover"/>
    <x v="3038"/>
    <n v="3000"/>
    <n v="3225"/>
    <x v="0"/>
    <x v="0"/>
    <x v="0"/>
    <n v="1435359600"/>
    <n v="1434999621"/>
    <x v="0"/>
    <n v="42"/>
    <x v="0"/>
    <x v="38"/>
    <x v="29"/>
    <n v="76.790000000000006"/>
    <x v="1"/>
    <x v="38"/>
  </r>
  <r>
    <n v="3041"/>
    <s v="Lend a Hand in Our Home"/>
    <x v="3039"/>
    <n v="8300"/>
    <n v="9170"/>
    <x v="0"/>
    <x v="0"/>
    <x v="0"/>
    <n v="1453323048"/>
    <n v="1450731048"/>
    <x v="0"/>
    <n v="95"/>
    <x v="0"/>
    <x v="38"/>
    <x v="5"/>
    <n v="96.53"/>
    <x v="1"/>
    <x v="38"/>
  </r>
  <r>
    <n v="3042"/>
    <s v="HOPE MILL THEATRE - CHAIR FUND"/>
    <x v="3040"/>
    <n v="1500"/>
    <n v="1920"/>
    <x v="0"/>
    <x v="1"/>
    <x v="1"/>
    <n v="1444149047"/>
    <n v="1441557047"/>
    <x v="0"/>
    <n v="37"/>
    <x v="0"/>
    <x v="38"/>
    <x v="30"/>
    <n v="51.89"/>
    <x v="1"/>
    <x v="38"/>
  </r>
  <r>
    <n v="3043"/>
    <s v="Like This Post (The Post at 750)"/>
    <x v="3041"/>
    <n v="15000"/>
    <n v="16501"/>
    <x v="0"/>
    <x v="5"/>
    <x v="5"/>
    <n v="1429152600"/>
    <n v="1426815699"/>
    <x v="0"/>
    <n v="128"/>
    <x v="0"/>
    <x v="38"/>
    <x v="5"/>
    <n v="128.91"/>
    <x v="1"/>
    <x v="38"/>
  </r>
  <r>
    <n v="3044"/>
    <s v="Minnsky's Theater- A Vaudeville Circus Experiment"/>
    <x v="3042"/>
    <n v="12000"/>
    <n v="13121"/>
    <x v="0"/>
    <x v="0"/>
    <x v="0"/>
    <n v="1454433998"/>
    <n v="1453137998"/>
    <x v="0"/>
    <n v="156"/>
    <x v="0"/>
    <x v="38"/>
    <x v="15"/>
    <n v="84.11"/>
    <x v="1"/>
    <x v="38"/>
  </r>
  <r>
    <n v="3045"/>
    <s v="Colorado ACTS Black Box Painting"/>
    <x v="3043"/>
    <n v="4000"/>
    <n v="5308.26"/>
    <x v="0"/>
    <x v="0"/>
    <x v="0"/>
    <n v="1408679055"/>
    <n v="1406087055"/>
    <x v="0"/>
    <n v="64"/>
    <x v="0"/>
    <x v="38"/>
    <x v="18"/>
    <n v="82.94"/>
    <x v="1"/>
    <x v="38"/>
  </r>
  <r>
    <n v="3046"/>
    <s v="improvMANIA Improv Comedy Theater - Chandler, Arizona"/>
    <x v="3044"/>
    <n v="7900"/>
    <n v="15077"/>
    <x v="0"/>
    <x v="0"/>
    <x v="0"/>
    <n v="1410324720"/>
    <n v="1407784586"/>
    <x v="0"/>
    <n v="58"/>
    <x v="0"/>
    <x v="38"/>
    <x v="87"/>
    <n v="259.95"/>
    <x v="1"/>
    <x v="38"/>
  </r>
  <r>
    <n v="3047"/>
    <s v="Acting V Senior Showcase"/>
    <x v="3045"/>
    <n v="500"/>
    <n v="745"/>
    <x v="0"/>
    <x v="0"/>
    <x v="0"/>
    <n v="1461762960"/>
    <n v="1457999054"/>
    <x v="0"/>
    <n v="20"/>
    <x v="0"/>
    <x v="38"/>
    <x v="328"/>
    <n v="37.25"/>
    <x v="1"/>
    <x v="38"/>
  </r>
  <r>
    <n v="3048"/>
    <s v="December Match Campaign"/>
    <x v="3046"/>
    <n v="5000"/>
    <n v="8320"/>
    <x v="0"/>
    <x v="0"/>
    <x v="0"/>
    <n v="1420060920"/>
    <n v="1417556262"/>
    <x v="0"/>
    <n v="47"/>
    <x v="0"/>
    <x v="38"/>
    <x v="183"/>
    <n v="177.02"/>
    <x v="1"/>
    <x v="38"/>
  </r>
  <r>
    <n v="3049"/>
    <s v="Pickerington Community Theatre's Set Capabilities Expansion"/>
    <x v="3047"/>
    <n v="3750"/>
    <n v="4000"/>
    <x v="0"/>
    <x v="0"/>
    <x v="0"/>
    <n v="1434241255"/>
    <n v="1431649255"/>
    <x v="0"/>
    <n v="54"/>
    <x v="0"/>
    <x v="38"/>
    <x v="13"/>
    <n v="74.069999999999993"/>
    <x v="1"/>
    <x v="38"/>
  </r>
  <r>
    <n v="3050"/>
    <s v="The Black Pearl Consuite at CoreCon VIII: On Ancient Seas"/>
    <x v="3048"/>
    <n v="600"/>
    <n v="636"/>
    <x v="0"/>
    <x v="0"/>
    <x v="0"/>
    <n v="1462420960"/>
    <n v="1459828960"/>
    <x v="0"/>
    <n v="9"/>
    <x v="0"/>
    <x v="38"/>
    <x v="6"/>
    <n v="70.67"/>
    <x v="1"/>
    <x v="38"/>
  </r>
  <r>
    <n v="3051"/>
    <s v="Jon Udry's ABC Tour"/>
    <x v="3049"/>
    <n v="3500"/>
    <n v="827"/>
    <x v="2"/>
    <x v="1"/>
    <x v="1"/>
    <n v="1486547945"/>
    <n v="1483955945"/>
    <x v="1"/>
    <n v="35"/>
    <x v="1"/>
    <x v="38"/>
    <x v="148"/>
    <n v="23.63"/>
    <x v="1"/>
    <x v="38"/>
  </r>
  <r>
    <n v="3052"/>
    <s v="Funding for a new theater facility in Walker Minnesota"/>
    <x v="3050"/>
    <n v="50000"/>
    <n v="75"/>
    <x v="2"/>
    <x v="0"/>
    <x v="0"/>
    <n v="1432828740"/>
    <n v="1430237094"/>
    <x v="0"/>
    <n v="2"/>
    <x v="1"/>
    <x v="38"/>
    <x v="50"/>
    <n v="37.5"/>
    <x v="1"/>
    <x v="38"/>
  </r>
  <r>
    <n v="3053"/>
    <s v="Showroom"/>
    <x v="3051"/>
    <n v="10000"/>
    <n v="40"/>
    <x v="2"/>
    <x v="0"/>
    <x v="0"/>
    <n v="1412222340"/>
    <n v="1407781013"/>
    <x v="0"/>
    <n v="3"/>
    <x v="1"/>
    <x v="38"/>
    <x v="50"/>
    <n v="13.33"/>
    <x v="1"/>
    <x v="38"/>
  </r>
  <r>
    <n v="3054"/>
    <s v="Shady Slaughters Productions Haunted attraction"/>
    <x v="3052"/>
    <n v="300"/>
    <n v="0"/>
    <x v="2"/>
    <x v="0"/>
    <x v="0"/>
    <n v="1425258240"/>
    <n v="1422043154"/>
    <x v="0"/>
    <n v="0"/>
    <x v="1"/>
    <x v="38"/>
    <x v="50"/>
    <n v="0"/>
    <x v="1"/>
    <x v="38"/>
  </r>
  <r>
    <n v="3055"/>
    <s v="Bungers surfing Museum"/>
    <x v="3053"/>
    <n v="20000"/>
    <n v="1"/>
    <x v="2"/>
    <x v="0"/>
    <x v="0"/>
    <n v="1420844390"/>
    <n v="1415660390"/>
    <x v="0"/>
    <n v="1"/>
    <x v="1"/>
    <x v="38"/>
    <x v="50"/>
    <n v="1"/>
    <x v="1"/>
    <x v="38"/>
  </r>
  <r>
    <n v="3056"/>
    <s v="Palace Flophouse Theater"/>
    <x v="3054"/>
    <n v="25000"/>
    <n v="0"/>
    <x v="2"/>
    <x v="0"/>
    <x v="0"/>
    <n v="1412003784"/>
    <n v="1406819784"/>
    <x v="0"/>
    <n v="0"/>
    <x v="1"/>
    <x v="38"/>
    <x v="50"/>
    <n v="0"/>
    <x v="1"/>
    <x v="38"/>
  </r>
  <r>
    <n v="3057"/>
    <s v="1 World Educational Theme Parks"/>
    <x v="3055"/>
    <n v="50000"/>
    <n v="0"/>
    <x v="2"/>
    <x v="1"/>
    <x v="1"/>
    <n v="1459694211"/>
    <n v="1457105811"/>
    <x v="0"/>
    <n v="0"/>
    <x v="1"/>
    <x v="38"/>
    <x v="50"/>
    <n v="0"/>
    <x v="1"/>
    <x v="38"/>
  </r>
  <r>
    <n v="3058"/>
    <s v="OPEN THE OLD &quot;RIGON&quot; THEATER"/>
    <x v="3056"/>
    <n v="18000"/>
    <n v="3"/>
    <x v="2"/>
    <x v="13"/>
    <x v="3"/>
    <n v="1463734740"/>
    <n v="1459414740"/>
    <x v="0"/>
    <n v="3"/>
    <x v="1"/>
    <x v="38"/>
    <x v="50"/>
    <n v="1"/>
    <x v="1"/>
    <x v="38"/>
  </r>
  <r>
    <n v="3059"/>
    <s v="Let There Be Light! (and you get to name a ghost too!)"/>
    <x v="3057"/>
    <n v="15000"/>
    <n v="451"/>
    <x v="2"/>
    <x v="0"/>
    <x v="0"/>
    <n v="1407536846"/>
    <n v="1404944846"/>
    <x v="0"/>
    <n v="11"/>
    <x v="1"/>
    <x v="38"/>
    <x v="56"/>
    <n v="41"/>
    <x v="1"/>
    <x v="38"/>
  </r>
  <r>
    <n v="3060"/>
    <s v="Save the Roxy Theatre in Bremerton WA"/>
    <x v="3058"/>
    <n v="220000"/>
    <n v="335"/>
    <x v="2"/>
    <x v="0"/>
    <x v="0"/>
    <n v="1443422134"/>
    <n v="1440830134"/>
    <x v="0"/>
    <n v="6"/>
    <x v="1"/>
    <x v="38"/>
    <x v="50"/>
    <n v="55.83"/>
    <x v="1"/>
    <x v="38"/>
  </r>
  <r>
    <n v="3061"/>
    <s v="Help Save Parkway Cinemas!"/>
    <x v="3059"/>
    <n v="1000000"/>
    <n v="0"/>
    <x v="2"/>
    <x v="0"/>
    <x v="0"/>
    <n v="1407955748"/>
    <n v="1405363748"/>
    <x v="0"/>
    <n v="0"/>
    <x v="1"/>
    <x v="38"/>
    <x v="50"/>
    <n v="0"/>
    <x v="1"/>
    <x v="38"/>
  </r>
  <r>
    <n v="3062"/>
    <s v="The Comedy Catch Relocation to the Choo Choo"/>
    <x v="3060"/>
    <n v="10000"/>
    <n v="6684"/>
    <x v="2"/>
    <x v="0"/>
    <x v="0"/>
    <n v="1443636000"/>
    <n v="1441111892"/>
    <x v="0"/>
    <n v="67"/>
    <x v="1"/>
    <x v="38"/>
    <x v="356"/>
    <n v="99.76"/>
    <x v="1"/>
    <x v="38"/>
  </r>
  <r>
    <n v="3063"/>
    <s v="Spec Haus"/>
    <x v="3061"/>
    <n v="3000"/>
    <n v="587"/>
    <x v="2"/>
    <x v="0"/>
    <x v="0"/>
    <n v="1477174138"/>
    <n v="1474150138"/>
    <x v="0"/>
    <n v="23"/>
    <x v="1"/>
    <x v="38"/>
    <x v="68"/>
    <n v="25.52"/>
    <x v="1"/>
    <x v="38"/>
  </r>
  <r>
    <n v="3064"/>
    <s v="Kickstart the Crossroads Community"/>
    <x v="3062"/>
    <n v="75000"/>
    <n v="8471"/>
    <x v="2"/>
    <x v="0"/>
    <x v="0"/>
    <n v="1448175540"/>
    <n v="1445483246"/>
    <x v="0"/>
    <n v="72"/>
    <x v="1"/>
    <x v="38"/>
    <x v="57"/>
    <n v="117.65"/>
    <x v="1"/>
    <x v="38"/>
  </r>
  <r>
    <n v="3065"/>
    <s v="The Castle Project"/>
    <x v="3063"/>
    <n v="25000"/>
    <n v="10"/>
    <x v="2"/>
    <x v="0"/>
    <x v="0"/>
    <n v="1406683172"/>
    <n v="1404523172"/>
    <x v="0"/>
    <n v="2"/>
    <x v="1"/>
    <x v="38"/>
    <x v="50"/>
    <n v="5"/>
    <x v="1"/>
    <x v="38"/>
  </r>
  <r>
    <n v="3066"/>
    <s v="Gold Coast Wake Park"/>
    <x v="3064"/>
    <n v="350000"/>
    <n v="41950"/>
    <x v="2"/>
    <x v="2"/>
    <x v="2"/>
    <n v="1468128537"/>
    <n v="1465536537"/>
    <x v="0"/>
    <n v="15"/>
    <x v="1"/>
    <x v="38"/>
    <x v="81"/>
    <n v="2796.67"/>
    <x v="1"/>
    <x v="38"/>
  </r>
  <r>
    <n v="3067"/>
    <s v="Fabulous Foyer - where? At the Court Theatre in Christchurch"/>
    <x v="3065"/>
    <n v="8000"/>
    <n v="200"/>
    <x v="2"/>
    <x v="4"/>
    <x v="4"/>
    <n v="1441837879"/>
    <n v="1439245879"/>
    <x v="0"/>
    <n v="1"/>
    <x v="1"/>
    <x v="38"/>
    <x v="56"/>
    <n v="200"/>
    <x v="1"/>
    <x v="38"/>
  </r>
  <r>
    <n v="3068"/>
    <s v="Theaters in the Loop - Hearing Loop Installation Project"/>
    <x v="3066"/>
    <n v="250000"/>
    <n v="175"/>
    <x v="2"/>
    <x v="0"/>
    <x v="0"/>
    <n v="1445013352"/>
    <n v="1442421352"/>
    <x v="0"/>
    <n v="2"/>
    <x v="1"/>
    <x v="38"/>
    <x v="50"/>
    <n v="87.5"/>
    <x v="1"/>
    <x v="38"/>
  </r>
  <r>
    <n v="3069"/>
    <s v="&quot;Seven Zero Eight STL&quot; Burlesque, Restaurant, Pub and More!"/>
    <x v="3067"/>
    <n v="1000"/>
    <n v="141"/>
    <x v="2"/>
    <x v="0"/>
    <x v="0"/>
    <n v="1418587234"/>
    <n v="1415995234"/>
    <x v="0"/>
    <n v="7"/>
    <x v="1"/>
    <x v="38"/>
    <x v="51"/>
    <n v="20.14"/>
    <x v="1"/>
    <x v="38"/>
  </r>
  <r>
    <n v="3070"/>
    <s v="Purpose Built Liverpool Comedy Club, Restaurant &amp; Bar"/>
    <x v="3068"/>
    <n v="10000"/>
    <n v="334"/>
    <x v="2"/>
    <x v="1"/>
    <x v="1"/>
    <n v="1481132169"/>
    <n v="1479317769"/>
    <x v="0"/>
    <n v="16"/>
    <x v="1"/>
    <x v="38"/>
    <x v="56"/>
    <n v="20.88"/>
    <x v="1"/>
    <x v="38"/>
  </r>
  <r>
    <n v="3071"/>
    <s v="The Echo Theatre 2015"/>
    <x v="3069"/>
    <n v="12000"/>
    <n v="7173"/>
    <x v="2"/>
    <x v="0"/>
    <x v="0"/>
    <n v="1429595940"/>
    <n v="1428082481"/>
    <x v="0"/>
    <n v="117"/>
    <x v="1"/>
    <x v="38"/>
    <x v="64"/>
    <n v="61.31"/>
    <x v="1"/>
    <x v="38"/>
  </r>
  <r>
    <n v="3072"/>
    <s v="Crosswalk Theatre - Starting Capital"/>
    <x v="3070"/>
    <n v="12000"/>
    <n v="2"/>
    <x v="2"/>
    <x v="0"/>
    <x v="0"/>
    <n v="1477791960"/>
    <n v="1476549262"/>
    <x v="0"/>
    <n v="2"/>
    <x v="1"/>
    <x v="38"/>
    <x v="50"/>
    <n v="1"/>
    <x v="1"/>
    <x v="38"/>
  </r>
  <r>
    <n v="3073"/>
    <s v="Performing and Visual Arts Center, Rochester, NY"/>
    <x v="3071"/>
    <n v="2800000"/>
    <n v="645"/>
    <x v="2"/>
    <x v="0"/>
    <x v="0"/>
    <n v="1434309540"/>
    <n v="1429287900"/>
    <x v="0"/>
    <n v="7"/>
    <x v="1"/>
    <x v="38"/>
    <x v="50"/>
    <n v="92.14"/>
    <x v="1"/>
    <x v="38"/>
  </r>
  <r>
    <n v="3074"/>
    <s v="ThÃ©Ã¢tre d'automates &quot;culture de vie&quot;"/>
    <x v="3072"/>
    <n v="25000"/>
    <n v="22"/>
    <x v="2"/>
    <x v="6"/>
    <x v="3"/>
    <n v="1457617359"/>
    <n v="1455025359"/>
    <x v="0"/>
    <n v="3"/>
    <x v="1"/>
    <x v="38"/>
    <x v="50"/>
    <n v="7.33"/>
    <x v="1"/>
    <x v="38"/>
  </r>
  <r>
    <n v="3075"/>
    <s v="The Little MAGIC Theatre"/>
    <x v="3073"/>
    <n v="15000"/>
    <n v="1296"/>
    <x v="2"/>
    <x v="0"/>
    <x v="0"/>
    <n v="1471573640"/>
    <n v="1467253640"/>
    <x v="0"/>
    <n v="20"/>
    <x v="1"/>
    <x v="38"/>
    <x v="114"/>
    <n v="64.8"/>
    <x v="1"/>
    <x v="38"/>
  </r>
  <r>
    <n v="3076"/>
    <s v="10,000 Hours"/>
    <x v="3074"/>
    <n v="10000"/>
    <n v="1506"/>
    <x v="2"/>
    <x v="0"/>
    <x v="0"/>
    <n v="1444405123"/>
    <n v="1439221123"/>
    <x v="0"/>
    <n v="50"/>
    <x v="1"/>
    <x v="38"/>
    <x v="77"/>
    <n v="30.12"/>
    <x v="1"/>
    <x v="38"/>
  </r>
  <r>
    <n v="3077"/>
    <s v="Brothers in Arms Building Better Lives Workshop For Men"/>
    <x v="3075"/>
    <n v="22000"/>
    <n v="105"/>
    <x v="2"/>
    <x v="5"/>
    <x v="5"/>
    <n v="1488495478"/>
    <n v="1485903478"/>
    <x v="0"/>
    <n v="2"/>
    <x v="1"/>
    <x v="38"/>
    <x v="50"/>
    <n v="52.5"/>
    <x v="1"/>
    <x v="38"/>
  </r>
  <r>
    <n v="3078"/>
    <s v="Make The Historic Dungeness Schoolhouse Stage ADA Accessible"/>
    <x v="3076"/>
    <n v="60000"/>
    <n v="71"/>
    <x v="2"/>
    <x v="0"/>
    <x v="0"/>
    <n v="1424920795"/>
    <n v="1422328795"/>
    <x v="0"/>
    <n v="3"/>
    <x v="1"/>
    <x v="38"/>
    <x v="50"/>
    <n v="23.67"/>
    <x v="1"/>
    <x v="38"/>
  </r>
  <r>
    <n v="3079"/>
    <s v="Join us in creating a new Hell on Earth!"/>
    <x v="3077"/>
    <n v="1333666"/>
    <n v="11226"/>
    <x v="2"/>
    <x v="0"/>
    <x v="0"/>
    <n v="1427040435"/>
    <n v="1424452035"/>
    <x v="0"/>
    <n v="27"/>
    <x v="1"/>
    <x v="38"/>
    <x v="60"/>
    <n v="415.78"/>
    <x v="1"/>
    <x v="38"/>
  </r>
  <r>
    <n v="3080"/>
    <s v="Global Community Theater One."/>
    <x v="3078"/>
    <n v="2000000"/>
    <n v="376"/>
    <x v="2"/>
    <x v="0"/>
    <x v="0"/>
    <n v="1419644444"/>
    <n v="1414456844"/>
    <x v="0"/>
    <n v="7"/>
    <x v="1"/>
    <x v="38"/>
    <x v="50"/>
    <n v="53.71"/>
    <x v="1"/>
    <x v="38"/>
  </r>
  <r>
    <n v="3081"/>
    <s v="Help! World Tour ~ A Theatrical Revival of Hope"/>
    <x v="3079"/>
    <n v="1000000"/>
    <n v="2103"/>
    <x v="2"/>
    <x v="0"/>
    <x v="0"/>
    <n v="1442722891"/>
    <n v="1440130891"/>
    <x v="0"/>
    <n v="5"/>
    <x v="1"/>
    <x v="38"/>
    <x v="50"/>
    <n v="420.6"/>
    <x v="1"/>
    <x v="38"/>
  </r>
  <r>
    <n v="3082"/>
    <s v="Magical Workshop, Magic/Hobby Store"/>
    <x v="3080"/>
    <n v="9000"/>
    <n v="0"/>
    <x v="2"/>
    <x v="0"/>
    <x v="0"/>
    <n v="1447628946"/>
    <n v="1445033346"/>
    <x v="0"/>
    <n v="0"/>
    <x v="1"/>
    <x v="38"/>
    <x v="50"/>
    <n v="0"/>
    <x v="1"/>
    <x v="38"/>
  </r>
  <r>
    <n v="3083"/>
    <s v="Crystal City Haunted Undergound"/>
    <x v="3081"/>
    <n v="20000"/>
    <n v="56"/>
    <x v="2"/>
    <x v="0"/>
    <x v="0"/>
    <n v="1409547600"/>
    <n v="1406986278"/>
    <x v="0"/>
    <n v="3"/>
    <x v="1"/>
    <x v="38"/>
    <x v="50"/>
    <n v="18.670000000000002"/>
    <x v="1"/>
    <x v="38"/>
  </r>
  <r>
    <n v="3084"/>
    <s v="URGENT: Help Us Replace Our Ramp!"/>
    <x v="3082"/>
    <n v="4059"/>
    <n v="470"/>
    <x v="2"/>
    <x v="0"/>
    <x v="0"/>
    <n v="1430851680"/>
    <n v="1428340931"/>
    <x v="0"/>
    <n v="6"/>
    <x v="1"/>
    <x v="38"/>
    <x v="81"/>
    <n v="78.33"/>
    <x v="1"/>
    <x v="38"/>
  </r>
  <r>
    <n v="3085"/>
    <s v="Paper Tank Theater Music Madness Party"/>
    <x v="3083"/>
    <n v="25000"/>
    <n v="610"/>
    <x v="2"/>
    <x v="0"/>
    <x v="0"/>
    <n v="1443561159"/>
    <n v="1440969159"/>
    <x v="0"/>
    <n v="9"/>
    <x v="1"/>
    <x v="38"/>
    <x v="53"/>
    <n v="67.78"/>
    <x v="1"/>
    <x v="38"/>
  </r>
  <r>
    <n v="3086"/>
    <s v="&quot;Un parco di Risate&quot; - open air theatre to save TKC"/>
    <x v="3084"/>
    <n v="20000"/>
    <n v="50"/>
    <x v="2"/>
    <x v="13"/>
    <x v="3"/>
    <n v="1439827559"/>
    <n v="1434643559"/>
    <x v="0"/>
    <n v="3"/>
    <x v="1"/>
    <x v="38"/>
    <x v="50"/>
    <n v="16.670000000000002"/>
    <x v="1"/>
    <x v="38"/>
  </r>
  <r>
    <n v="3087"/>
    <s v="Read/Rehearse/Workshop Plays at Austin Playwrights Studio"/>
    <x v="3085"/>
    <n v="20000"/>
    <n v="125"/>
    <x v="2"/>
    <x v="0"/>
    <x v="0"/>
    <n v="1482294990"/>
    <n v="1477107390"/>
    <x v="0"/>
    <n v="2"/>
    <x v="1"/>
    <x v="38"/>
    <x v="60"/>
    <n v="62.5"/>
    <x v="1"/>
    <x v="38"/>
  </r>
  <r>
    <n v="3088"/>
    <s v="Destination Small Town &quot;Visitor Center&quot; To The Midwest"/>
    <x v="3086"/>
    <n v="65000"/>
    <n v="126"/>
    <x v="2"/>
    <x v="0"/>
    <x v="0"/>
    <n v="1420724460"/>
    <n v="1418046247"/>
    <x v="0"/>
    <n v="3"/>
    <x v="1"/>
    <x v="38"/>
    <x v="50"/>
    <n v="42"/>
    <x v="1"/>
    <x v="38"/>
  </r>
  <r>
    <n v="3089"/>
    <s v="The ClubHouse: A Community-Focused Sports &amp; Culture Space"/>
    <x v="3087"/>
    <n v="25000"/>
    <n v="5854"/>
    <x v="2"/>
    <x v="0"/>
    <x v="0"/>
    <n v="1468029540"/>
    <n v="1465304483"/>
    <x v="0"/>
    <n v="45"/>
    <x v="1"/>
    <x v="38"/>
    <x v="61"/>
    <n v="130.09"/>
    <x v="1"/>
    <x v="38"/>
  </r>
  <r>
    <n v="3090"/>
    <s v="Save the Stage"/>
    <x v="3088"/>
    <n v="225000"/>
    <n v="11432"/>
    <x v="2"/>
    <x v="0"/>
    <x v="0"/>
    <n v="1430505545"/>
    <n v="1425325145"/>
    <x v="0"/>
    <n v="9"/>
    <x v="1"/>
    <x v="38"/>
    <x v="62"/>
    <n v="1270.22"/>
    <x v="1"/>
    <x v="38"/>
  </r>
  <r>
    <n v="3091"/>
    <s v="Bustduck Theatre"/>
    <x v="3089"/>
    <n v="5000"/>
    <n v="796"/>
    <x v="2"/>
    <x v="0"/>
    <x v="0"/>
    <n v="1471214743"/>
    <n v="1468622743"/>
    <x v="0"/>
    <n v="9"/>
    <x v="1"/>
    <x v="38"/>
    <x v="63"/>
    <n v="88.44"/>
    <x v="1"/>
    <x v="38"/>
  </r>
  <r>
    <n v="3092"/>
    <s v="A home for the arts on the Upper East Side/Yorkville"/>
    <x v="3090"/>
    <n v="100000"/>
    <n v="1183.19"/>
    <x v="2"/>
    <x v="0"/>
    <x v="0"/>
    <n v="1444946400"/>
    <n v="1441723912"/>
    <x v="0"/>
    <n v="21"/>
    <x v="1"/>
    <x v="38"/>
    <x v="60"/>
    <n v="56.34"/>
    <x v="1"/>
    <x v="38"/>
  </r>
  <r>
    <n v="3093"/>
    <s v="Theatre of the Black Butterfly's POOL (NO WATER)"/>
    <x v="3091"/>
    <n v="4000"/>
    <n v="910"/>
    <x v="2"/>
    <x v="5"/>
    <x v="5"/>
    <n v="1401595140"/>
    <n v="1398980941"/>
    <x v="0"/>
    <n v="17"/>
    <x v="1"/>
    <x v="38"/>
    <x v="61"/>
    <n v="53.53"/>
    <x v="1"/>
    <x v="38"/>
  </r>
  <r>
    <n v="3094"/>
    <s v="Nothing Up My Sleeves Tour: Summer 2016"/>
    <x v="3092"/>
    <n v="100000"/>
    <n v="25"/>
    <x v="2"/>
    <x v="0"/>
    <x v="0"/>
    <n v="1442775956"/>
    <n v="1437591956"/>
    <x v="0"/>
    <n v="1"/>
    <x v="1"/>
    <x v="38"/>
    <x v="50"/>
    <n v="25"/>
    <x v="1"/>
    <x v="38"/>
  </r>
  <r>
    <n v="3095"/>
    <s v="The Old Howard Theatre Company"/>
    <x v="3093"/>
    <n v="14920"/>
    <n v="50"/>
    <x v="2"/>
    <x v="0"/>
    <x v="0"/>
    <n v="1470011780"/>
    <n v="1464827780"/>
    <x v="0"/>
    <n v="1"/>
    <x v="1"/>
    <x v="38"/>
    <x v="50"/>
    <n v="50"/>
    <x v="1"/>
    <x v="38"/>
  </r>
  <r>
    <n v="3096"/>
    <s v="LaPorte Institute for Dramatic and Creative Arts"/>
    <x v="3094"/>
    <n v="20000"/>
    <n v="795"/>
    <x v="2"/>
    <x v="0"/>
    <x v="0"/>
    <n v="1432151326"/>
    <n v="1429559326"/>
    <x v="0"/>
    <n v="14"/>
    <x v="1"/>
    <x v="38"/>
    <x v="65"/>
    <n v="56.79"/>
    <x v="1"/>
    <x v="38"/>
  </r>
  <r>
    <n v="3097"/>
    <s v="Help launch The Bunker: London's newest Off-West End theatre"/>
    <x v="3095"/>
    <n v="10000"/>
    <n v="1715"/>
    <x v="2"/>
    <x v="1"/>
    <x v="1"/>
    <n v="1475848800"/>
    <n v="1474027501"/>
    <x v="0"/>
    <n v="42"/>
    <x v="1"/>
    <x v="38"/>
    <x v="123"/>
    <n v="40.83"/>
    <x v="1"/>
    <x v="38"/>
  </r>
  <r>
    <n v="3098"/>
    <s v="The Enchanted Cottage"/>
    <x v="3096"/>
    <n v="48725"/>
    <n v="1758"/>
    <x v="2"/>
    <x v="0"/>
    <x v="0"/>
    <n v="1454890620"/>
    <n v="1450724449"/>
    <x v="0"/>
    <n v="27"/>
    <x v="1"/>
    <x v="38"/>
    <x v="65"/>
    <n v="65.11"/>
    <x v="1"/>
    <x v="38"/>
  </r>
  <r>
    <n v="3099"/>
    <s v="Screening for Unapologetically Black the Movie"/>
    <x v="3097"/>
    <n v="2000"/>
    <n v="278"/>
    <x v="2"/>
    <x v="0"/>
    <x v="0"/>
    <n v="1455251591"/>
    <n v="1452659591"/>
    <x v="0"/>
    <n v="5"/>
    <x v="1"/>
    <x v="38"/>
    <x v="51"/>
    <n v="55.6"/>
    <x v="1"/>
    <x v="38"/>
  </r>
  <r>
    <n v="3100"/>
    <s v="Build Our Ampitheater - Build Franklin County, MO!"/>
    <x v="3098"/>
    <n v="12000"/>
    <n v="1827"/>
    <x v="2"/>
    <x v="0"/>
    <x v="0"/>
    <n v="1413816975"/>
    <n v="1411224975"/>
    <x v="0"/>
    <n v="13"/>
    <x v="1"/>
    <x v="38"/>
    <x v="77"/>
    <n v="140.54"/>
    <x v="1"/>
    <x v="38"/>
  </r>
  <r>
    <n v="3101"/>
    <s v="Mots Ã‰crits"/>
    <x v="3099"/>
    <n v="2500"/>
    <n v="300"/>
    <x v="2"/>
    <x v="6"/>
    <x v="3"/>
    <n v="1437033360"/>
    <n v="1434445937"/>
    <x v="0"/>
    <n v="12"/>
    <x v="1"/>
    <x v="38"/>
    <x v="81"/>
    <n v="25"/>
    <x v="1"/>
    <x v="38"/>
  </r>
  <r>
    <n v="3102"/>
    <s v="Theatre Bath Bus"/>
    <x v="3100"/>
    <n v="16000"/>
    <n v="6258"/>
    <x v="2"/>
    <x v="1"/>
    <x v="1"/>
    <n v="1471939818"/>
    <n v="1467619818"/>
    <x v="0"/>
    <n v="90"/>
    <x v="1"/>
    <x v="38"/>
    <x v="115"/>
    <n v="69.53"/>
    <x v="1"/>
    <x v="38"/>
  </r>
  <r>
    <n v="3103"/>
    <s v="Professional Venue for local artists!!"/>
    <x v="3101"/>
    <n v="4100"/>
    <n v="11"/>
    <x v="2"/>
    <x v="0"/>
    <x v="0"/>
    <n v="1434080706"/>
    <n v="1428896706"/>
    <x v="0"/>
    <n v="2"/>
    <x v="1"/>
    <x v="38"/>
    <x v="50"/>
    <n v="5.5"/>
    <x v="1"/>
    <x v="38"/>
  </r>
  <r>
    <n v="3104"/>
    <s v="CQ EAP Performing Arts 'THE LOFT'"/>
    <x v="3102"/>
    <n v="4000"/>
    <n v="1185"/>
    <x v="2"/>
    <x v="2"/>
    <x v="2"/>
    <n v="1422928800"/>
    <n v="1420235311"/>
    <x v="0"/>
    <n v="5"/>
    <x v="1"/>
    <x v="38"/>
    <x v="75"/>
    <n v="237"/>
    <x v="1"/>
    <x v="38"/>
  </r>
  <r>
    <n v="3105"/>
    <s v="Paddock School Theater Improvement"/>
    <x v="3103"/>
    <n v="5845"/>
    <n v="2476"/>
    <x v="2"/>
    <x v="0"/>
    <x v="0"/>
    <n v="1413694800"/>
    <n v="1408986916"/>
    <x v="0"/>
    <n v="31"/>
    <x v="1"/>
    <x v="38"/>
    <x v="72"/>
    <n v="79.87"/>
    <x v="1"/>
    <x v="38"/>
  </r>
  <r>
    <n v="3106"/>
    <s v="Wild Men at the Bristol Cathedral"/>
    <x v="3104"/>
    <n v="1000"/>
    <n v="41"/>
    <x v="2"/>
    <x v="1"/>
    <x v="1"/>
    <n v="1442440800"/>
    <n v="1440497876"/>
    <x v="0"/>
    <n v="4"/>
    <x v="1"/>
    <x v="38"/>
    <x v="65"/>
    <n v="10.25"/>
    <x v="1"/>
    <x v="38"/>
  </r>
  <r>
    <n v="3107"/>
    <s v="Creating Cabaret"/>
    <x v="3105"/>
    <n v="40000"/>
    <n v="7905"/>
    <x v="2"/>
    <x v="0"/>
    <x v="0"/>
    <n v="1431372751"/>
    <n v="1430767951"/>
    <x v="0"/>
    <n v="29"/>
    <x v="1"/>
    <x v="38"/>
    <x v="68"/>
    <n v="272.58999999999997"/>
    <x v="1"/>
    <x v="38"/>
  </r>
  <r>
    <n v="3108"/>
    <s v="Funding a home for our Children's Theater"/>
    <x v="3106"/>
    <n v="50000"/>
    <n v="26"/>
    <x v="2"/>
    <x v="0"/>
    <x v="0"/>
    <n v="1430234394"/>
    <n v="1425053994"/>
    <x v="0"/>
    <n v="2"/>
    <x v="1"/>
    <x v="38"/>
    <x v="50"/>
    <n v="13"/>
    <x v="1"/>
    <x v="38"/>
  </r>
  <r>
    <n v="3109"/>
    <s v="Saving Americana: The Sidney Auto Vue Drive-In needs digital"/>
    <x v="3107"/>
    <n v="26500"/>
    <n v="6633"/>
    <x v="2"/>
    <x v="0"/>
    <x v="0"/>
    <n v="1409194810"/>
    <n v="1406170810"/>
    <x v="0"/>
    <n v="114"/>
    <x v="1"/>
    <x v="38"/>
    <x v="78"/>
    <n v="58.18"/>
    <x v="1"/>
    <x v="38"/>
  </r>
  <r>
    <n v="3110"/>
    <s v="Hip Justice Catmunity Center"/>
    <x v="3108"/>
    <n v="25000"/>
    <n v="10"/>
    <x v="2"/>
    <x v="0"/>
    <x v="0"/>
    <n v="1487465119"/>
    <n v="1484009119"/>
    <x v="0"/>
    <n v="1"/>
    <x v="1"/>
    <x v="38"/>
    <x v="50"/>
    <n v="10"/>
    <x v="1"/>
    <x v="38"/>
  </r>
  <r>
    <n v="3111"/>
    <s v="All Puppet Players Need a Home"/>
    <x v="3109"/>
    <n v="20000"/>
    <n v="5328"/>
    <x v="2"/>
    <x v="0"/>
    <x v="0"/>
    <n v="1412432220"/>
    <n v="1409753820"/>
    <x v="0"/>
    <n v="76"/>
    <x v="1"/>
    <x v="38"/>
    <x v="117"/>
    <n v="70.11"/>
    <x v="1"/>
    <x v="38"/>
  </r>
  <r>
    <n v="3112"/>
    <s v="Kids Zone start up"/>
    <x v="3110"/>
    <n v="11000"/>
    <n v="521"/>
    <x v="2"/>
    <x v="0"/>
    <x v="0"/>
    <n v="1477968934"/>
    <n v="1472784934"/>
    <x v="0"/>
    <n v="9"/>
    <x v="1"/>
    <x v="38"/>
    <x v="62"/>
    <n v="57.89"/>
    <x v="1"/>
    <x v="38"/>
  </r>
  <r>
    <n v="3113"/>
    <s v="The Shamrock Drafthouse Theater"/>
    <x v="3111"/>
    <n v="109225"/>
    <n v="4635"/>
    <x v="2"/>
    <x v="0"/>
    <x v="0"/>
    <n v="1429291982"/>
    <n v="1426699982"/>
    <x v="0"/>
    <n v="37"/>
    <x v="1"/>
    <x v="38"/>
    <x v="65"/>
    <n v="125.27"/>
    <x v="1"/>
    <x v="38"/>
  </r>
  <r>
    <n v="3114"/>
    <s v="Urban Nightmares - A Scary Adventure in Southwest Oklahoma"/>
    <x v="3112"/>
    <n v="75000"/>
    <n v="0"/>
    <x v="2"/>
    <x v="0"/>
    <x v="0"/>
    <n v="1411312250"/>
    <n v="1406128250"/>
    <x v="0"/>
    <n v="0"/>
    <x v="1"/>
    <x v="38"/>
    <x v="50"/>
    <n v="0"/>
    <x v="1"/>
    <x v="38"/>
  </r>
  <r>
    <n v="3115"/>
    <s v="spoken word pop-up:"/>
    <x v="3113"/>
    <n v="10000"/>
    <n v="300"/>
    <x v="2"/>
    <x v="11"/>
    <x v="9"/>
    <n v="1465123427"/>
    <n v="1462531427"/>
    <x v="0"/>
    <n v="1"/>
    <x v="1"/>
    <x v="38"/>
    <x v="56"/>
    <n v="300"/>
    <x v="1"/>
    <x v="38"/>
  </r>
  <r>
    <n v="3116"/>
    <s v="CoreCon Asylum"/>
    <x v="3114"/>
    <n v="750"/>
    <n v="430"/>
    <x v="2"/>
    <x v="0"/>
    <x v="0"/>
    <n v="1427890925"/>
    <n v="1426681325"/>
    <x v="0"/>
    <n v="10"/>
    <x v="1"/>
    <x v="38"/>
    <x v="219"/>
    <n v="43"/>
    <x v="1"/>
    <x v="38"/>
  </r>
  <r>
    <n v="3117"/>
    <s v="Cowes and The Sea"/>
    <x v="3115"/>
    <n v="1000"/>
    <n v="1"/>
    <x v="2"/>
    <x v="1"/>
    <x v="1"/>
    <n v="1464354720"/>
    <n v="1463648360"/>
    <x v="0"/>
    <n v="1"/>
    <x v="1"/>
    <x v="38"/>
    <x v="50"/>
    <n v="1"/>
    <x v="1"/>
    <x v="38"/>
  </r>
  <r>
    <n v="3118"/>
    <s v="Garden Eden, theatre, meeting, culture, music, art"/>
    <x v="3116"/>
    <n v="500000"/>
    <n v="1550"/>
    <x v="2"/>
    <x v="11"/>
    <x v="9"/>
    <n v="1467473723"/>
    <n v="1465832123"/>
    <x v="0"/>
    <n v="2"/>
    <x v="1"/>
    <x v="38"/>
    <x v="50"/>
    <n v="775"/>
    <x v="1"/>
    <x v="38"/>
  </r>
  <r>
    <n v="3119"/>
    <s v="&quot;Buffalo Info.&quot; Directions-Events-Places Of Interest-History"/>
    <x v="3117"/>
    <n v="10000"/>
    <n v="5"/>
    <x v="2"/>
    <x v="0"/>
    <x v="0"/>
    <n v="1427414732"/>
    <n v="1424826332"/>
    <x v="0"/>
    <n v="1"/>
    <x v="1"/>
    <x v="38"/>
    <x v="50"/>
    <n v="5"/>
    <x v="1"/>
    <x v="38"/>
  </r>
  <r>
    <n v="3120"/>
    <s v="Subtropisch zwemparadijs Tropicana"/>
    <x v="3118"/>
    <n v="1300000"/>
    <n v="128"/>
    <x v="2"/>
    <x v="9"/>
    <x v="3"/>
    <n v="1462484196"/>
    <n v="1457303796"/>
    <x v="0"/>
    <n v="10"/>
    <x v="1"/>
    <x v="38"/>
    <x v="50"/>
    <n v="12.8"/>
    <x v="1"/>
    <x v="38"/>
  </r>
  <r>
    <n v="3121"/>
    <s v="Ant Farm Theatre Project (Canceled)"/>
    <x v="3119"/>
    <n v="1500"/>
    <n v="10"/>
    <x v="1"/>
    <x v="5"/>
    <x v="5"/>
    <n v="1411748335"/>
    <n v="1406564335"/>
    <x v="0"/>
    <n v="1"/>
    <x v="1"/>
    <x v="38"/>
    <x v="60"/>
    <n v="10"/>
    <x v="1"/>
    <x v="38"/>
  </r>
  <r>
    <n v="3122"/>
    <s v="be back soon (Canceled)"/>
    <x v="3120"/>
    <n v="199"/>
    <n v="116"/>
    <x v="1"/>
    <x v="0"/>
    <x v="0"/>
    <n v="1478733732"/>
    <n v="1478298132"/>
    <x v="0"/>
    <n v="2"/>
    <x v="1"/>
    <x v="38"/>
    <x v="74"/>
    <n v="58"/>
    <x v="1"/>
    <x v="38"/>
  </r>
  <r>
    <n v="3123"/>
    <s v="Save the Larchmont Playhouse! (Canceled)"/>
    <x v="3121"/>
    <n v="125000"/>
    <n v="85192"/>
    <x v="1"/>
    <x v="0"/>
    <x v="0"/>
    <n v="1468108198"/>
    <n v="1465516198"/>
    <x v="0"/>
    <n v="348"/>
    <x v="1"/>
    <x v="38"/>
    <x v="149"/>
    <n v="244.8"/>
    <x v="1"/>
    <x v="38"/>
  </r>
  <r>
    <n v="3124"/>
    <s v="Theater &amp; Arts &amp; Day Care (Canceled)"/>
    <x v="3122"/>
    <n v="800000"/>
    <n v="26"/>
    <x v="1"/>
    <x v="0"/>
    <x v="0"/>
    <n v="1422902601"/>
    <n v="1417718601"/>
    <x v="0"/>
    <n v="4"/>
    <x v="1"/>
    <x v="38"/>
    <x v="50"/>
    <n v="6.5"/>
    <x v="1"/>
    <x v="38"/>
  </r>
  <r>
    <n v="3125"/>
    <s v="N/A (Canceled)"/>
    <x v="3123"/>
    <n v="1500000"/>
    <n v="0"/>
    <x v="1"/>
    <x v="0"/>
    <x v="0"/>
    <n v="1452142672"/>
    <n v="1449550672"/>
    <x v="0"/>
    <n v="0"/>
    <x v="1"/>
    <x v="38"/>
    <x v="50"/>
    <n v="0"/>
    <x v="1"/>
    <x v="38"/>
  </r>
  <r>
    <n v="3126"/>
    <s v="Urban Roots SkatePark (Canceled)"/>
    <x v="3124"/>
    <n v="25000"/>
    <n v="1040"/>
    <x v="1"/>
    <x v="0"/>
    <x v="0"/>
    <n v="1459121162"/>
    <n v="1456532762"/>
    <x v="0"/>
    <n v="17"/>
    <x v="1"/>
    <x v="38"/>
    <x v="65"/>
    <n v="61.18"/>
    <x v="1"/>
    <x v="38"/>
  </r>
  <r>
    <n v="3127"/>
    <s v="Help Us Help Artists (Canceled)"/>
    <x v="3125"/>
    <n v="100000"/>
    <n v="0"/>
    <x v="1"/>
    <x v="0"/>
    <x v="0"/>
    <n v="1425242029"/>
    <n v="1422650029"/>
    <x v="0"/>
    <n v="0"/>
    <x v="1"/>
    <x v="38"/>
    <x v="50"/>
    <n v="0"/>
    <x v="1"/>
    <x v="38"/>
  </r>
  <r>
    <n v="3128"/>
    <s v="Casablanca - The Gin Joint Cut (The Play)"/>
    <x v="3126"/>
    <n v="15000"/>
    <n v="16291"/>
    <x v="3"/>
    <x v="0"/>
    <x v="0"/>
    <n v="1489690141"/>
    <n v="1487101741"/>
    <x v="0"/>
    <n v="117"/>
    <x v="1"/>
    <x v="6"/>
    <x v="15"/>
    <n v="139.24"/>
    <x v="1"/>
    <x v="6"/>
  </r>
  <r>
    <n v="3129"/>
    <s v="Marcus Rashad's &quot;The Domino Effect Stage Play&quot;"/>
    <x v="3127"/>
    <n v="1250"/>
    <n v="10"/>
    <x v="3"/>
    <x v="0"/>
    <x v="0"/>
    <n v="1492542819"/>
    <n v="1489090419"/>
    <x v="0"/>
    <n v="1"/>
    <x v="1"/>
    <x v="6"/>
    <x v="60"/>
    <n v="10"/>
    <x v="1"/>
    <x v="6"/>
  </r>
  <r>
    <n v="3130"/>
    <s v="MEDEA | A New Vision"/>
    <x v="3128"/>
    <n v="10000"/>
    <n v="375"/>
    <x v="3"/>
    <x v="0"/>
    <x v="0"/>
    <n v="1492145940"/>
    <n v="1489504916"/>
    <x v="0"/>
    <n v="4"/>
    <x v="1"/>
    <x v="6"/>
    <x v="65"/>
    <n v="93.75"/>
    <x v="1"/>
    <x v="6"/>
  </r>
  <r>
    <n v="3131"/>
    <s v="SNAKE EYES"/>
    <x v="3129"/>
    <n v="4100"/>
    <n v="645"/>
    <x v="3"/>
    <x v="0"/>
    <x v="0"/>
    <n v="1491656045"/>
    <n v="1489067645"/>
    <x v="0"/>
    <n v="12"/>
    <x v="1"/>
    <x v="6"/>
    <x v="63"/>
    <n v="53.75"/>
    <x v="1"/>
    <x v="6"/>
  </r>
  <r>
    <n v="3132"/>
    <s v="A Bite of a Snake Play"/>
    <x v="3130"/>
    <n v="30000"/>
    <n v="10"/>
    <x v="3"/>
    <x v="0"/>
    <x v="0"/>
    <n v="1492759460"/>
    <n v="1487579060"/>
    <x v="0"/>
    <n v="1"/>
    <x v="1"/>
    <x v="6"/>
    <x v="50"/>
    <n v="10"/>
    <x v="1"/>
    <x v="6"/>
  </r>
  <r>
    <n v="3133"/>
    <s v="Hell Has No Fury by TwentySomething @ Edinburgh Fringe"/>
    <x v="3131"/>
    <n v="500"/>
    <n v="540"/>
    <x v="3"/>
    <x v="1"/>
    <x v="1"/>
    <n v="1490358834"/>
    <n v="1487770434"/>
    <x v="0"/>
    <n v="16"/>
    <x v="1"/>
    <x v="6"/>
    <x v="29"/>
    <n v="33.75"/>
    <x v="1"/>
    <x v="6"/>
  </r>
  <r>
    <n v="3134"/>
    <s v="Threads by David Lane at The Hope Theatre - 11-29 April"/>
    <x v="3132"/>
    <n v="1000"/>
    <n v="225"/>
    <x v="3"/>
    <x v="1"/>
    <x v="1"/>
    <n v="1490631419"/>
    <n v="1488820619"/>
    <x v="0"/>
    <n v="12"/>
    <x v="1"/>
    <x v="6"/>
    <x v="61"/>
    <n v="18.75"/>
    <x v="1"/>
    <x v="6"/>
  </r>
  <r>
    <n v="3135"/>
    <s v="SEVEN, a Documentary Play: North Carolina Premiere!"/>
    <x v="3133"/>
    <n v="777"/>
    <n v="162"/>
    <x v="3"/>
    <x v="0"/>
    <x v="0"/>
    <n v="1491277121"/>
    <n v="1489376321"/>
    <x v="0"/>
    <n v="7"/>
    <x v="1"/>
    <x v="6"/>
    <x v="70"/>
    <n v="23.14"/>
    <x v="1"/>
    <x v="6"/>
  </r>
  <r>
    <n v="3136"/>
    <s v="Heroines"/>
    <x v="3134"/>
    <n v="500"/>
    <n v="639"/>
    <x v="3"/>
    <x v="1"/>
    <x v="1"/>
    <n v="1491001140"/>
    <n v="1487847954"/>
    <x v="0"/>
    <n v="22"/>
    <x v="1"/>
    <x v="6"/>
    <x v="30"/>
    <n v="29.05"/>
    <x v="1"/>
    <x v="6"/>
  </r>
  <r>
    <n v="3137"/>
    <s v="Richard III - Presented by REBATEnsemble/Theatre Off Jackson"/>
    <x v="3135"/>
    <n v="1500"/>
    <n v="50"/>
    <x v="3"/>
    <x v="0"/>
    <x v="0"/>
    <n v="1493838720"/>
    <n v="1489439669"/>
    <x v="0"/>
    <n v="1"/>
    <x v="1"/>
    <x v="6"/>
    <x v="56"/>
    <n v="50"/>
    <x v="1"/>
    <x v="6"/>
  </r>
  <r>
    <n v="3138"/>
    <s v="Our Country's Good"/>
    <x v="3136"/>
    <n v="200"/>
    <n v="0"/>
    <x v="3"/>
    <x v="1"/>
    <x v="1"/>
    <n v="1491233407"/>
    <n v="1489591807"/>
    <x v="0"/>
    <n v="0"/>
    <x v="1"/>
    <x v="6"/>
    <x v="50"/>
    <n v="0"/>
    <x v="1"/>
    <x v="6"/>
  </r>
  <r>
    <n v="3139"/>
    <s v="Casa Calabaza, Premio Nacional de Teatro Penitenciario."/>
    <x v="3137"/>
    <n v="50000"/>
    <n v="2700"/>
    <x v="3"/>
    <x v="14"/>
    <x v="10"/>
    <n v="1490416380"/>
    <n v="1487485760"/>
    <x v="0"/>
    <n v="6"/>
    <x v="1"/>
    <x v="6"/>
    <x v="62"/>
    <n v="450"/>
    <x v="1"/>
    <x v="6"/>
  </r>
  <r>
    <n v="3140"/>
    <s v="ReminiSens Restaurant &amp; Theatre in Versailles"/>
    <x v="3138"/>
    <n v="10000"/>
    <n v="96"/>
    <x v="3"/>
    <x v="6"/>
    <x v="3"/>
    <n v="1491581703"/>
    <n v="1488993303"/>
    <x v="0"/>
    <n v="4"/>
    <x v="1"/>
    <x v="6"/>
    <x v="60"/>
    <n v="24"/>
    <x v="1"/>
    <x v="6"/>
  </r>
  <r>
    <n v="3141"/>
    <s v="GUTS: Black Comedy"/>
    <x v="3139"/>
    <n v="500"/>
    <n v="258"/>
    <x v="3"/>
    <x v="9"/>
    <x v="3"/>
    <n v="1492372800"/>
    <n v="1488823488"/>
    <x v="0"/>
    <n v="8"/>
    <x v="1"/>
    <x v="6"/>
    <x v="221"/>
    <n v="32.25"/>
    <x v="1"/>
    <x v="6"/>
  </r>
  <r>
    <n v="3142"/>
    <s v="The Pendulum Swings UK Theatre Tour/EdFringe"/>
    <x v="3140"/>
    <n v="2750"/>
    <n v="45"/>
    <x v="3"/>
    <x v="1"/>
    <x v="1"/>
    <n v="1489922339"/>
    <n v="1487333939"/>
    <x v="0"/>
    <n v="3"/>
    <x v="1"/>
    <x v="6"/>
    <x v="53"/>
    <n v="15"/>
    <x v="1"/>
    <x v="6"/>
  </r>
  <r>
    <n v="3143"/>
    <s v="This is Living by Liam Borrett"/>
    <x v="3141"/>
    <n v="700"/>
    <n v="0"/>
    <x v="3"/>
    <x v="1"/>
    <x v="1"/>
    <n v="1491726956"/>
    <n v="1489480556"/>
    <x v="0"/>
    <n v="0"/>
    <x v="1"/>
    <x v="6"/>
    <x v="50"/>
    <n v="0"/>
    <x v="1"/>
    <x v="6"/>
  </r>
  <r>
    <n v="3144"/>
    <s v="Benghazi Bergen-Belsen"/>
    <x v="3142"/>
    <n v="10000"/>
    <n v="7540"/>
    <x v="3"/>
    <x v="0"/>
    <x v="0"/>
    <n v="1489903200"/>
    <n v="1488459307"/>
    <x v="0"/>
    <n v="30"/>
    <x v="1"/>
    <x v="6"/>
    <x v="150"/>
    <n v="251.33"/>
    <x v="1"/>
    <x v="6"/>
  </r>
  <r>
    <n v="3145"/>
    <s v="Arlington's 1st Dinner Theatre"/>
    <x v="3143"/>
    <n v="25000"/>
    <n v="0"/>
    <x v="3"/>
    <x v="0"/>
    <x v="0"/>
    <n v="1490659134"/>
    <n v="1485478734"/>
    <x v="0"/>
    <n v="0"/>
    <x v="1"/>
    <x v="6"/>
    <x v="50"/>
    <n v="0"/>
    <x v="1"/>
    <x v="6"/>
  </r>
  <r>
    <n v="3146"/>
    <s v="SoÃ±Ã© una ciudad amurallada"/>
    <x v="3144"/>
    <n v="50000"/>
    <n v="5250"/>
    <x v="3"/>
    <x v="14"/>
    <x v="10"/>
    <n v="1492356166"/>
    <n v="1488471766"/>
    <x v="0"/>
    <n v="12"/>
    <x v="1"/>
    <x v="6"/>
    <x v="57"/>
    <n v="437.5"/>
    <x v="1"/>
    <x v="6"/>
  </r>
  <r>
    <n v="3147"/>
    <s v="The Eternal Space Brings the Old Penn Station Back to Life"/>
    <x v="3145"/>
    <n v="20000"/>
    <n v="23505"/>
    <x v="0"/>
    <x v="0"/>
    <x v="0"/>
    <n v="1415319355"/>
    <n v="1411859755"/>
    <x v="1"/>
    <n v="213"/>
    <x v="0"/>
    <x v="6"/>
    <x v="90"/>
    <n v="110.35"/>
    <x v="1"/>
    <x v="6"/>
  </r>
  <r>
    <n v="3148"/>
    <s v="The Aurora Project: A Sci-Fi Epic by Bella Poynton"/>
    <x v="3146"/>
    <n v="1800"/>
    <n v="2361"/>
    <x v="0"/>
    <x v="0"/>
    <x v="0"/>
    <n v="1412136000"/>
    <n v="1410278284"/>
    <x v="1"/>
    <n v="57"/>
    <x v="0"/>
    <x v="6"/>
    <x v="26"/>
    <n v="41.42"/>
    <x v="1"/>
    <x v="6"/>
  </r>
  <r>
    <n v="3149"/>
    <s v="Kafka on the Shore"/>
    <x v="3147"/>
    <n v="1250"/>
    <n v="1300"/>
    <x v="0"/>
    <x v="0"/>
    <x v="0"/>
    <n v="1354845600"/>
    <n v="1352766300"/>
    <x v="1"/>
    <n v="25"/>
    <x v="0"/>
    <x v="6"/>
    <x v="3"/>
    <n v="52"/>
    <x v="1"/>
    <x v="6"/>
  </r>
  <r>
    <n v="3150"/>
    <s v="Sustainable Theatre Project and The Life-Cycle of Seller Door: A Play of Consequences"/>
    <x v="3148"/>
    <n v="3500"/>
    <n v="3535"/>
    <x v="0"/>
    <x v="0"/>
    <x v="0"/>
    <n v="1295928000"/>
    <n v="1288160403"/>
    <x v="1"/>
    <n v="104"/>
    <x v="0"/>
    <x v="6"/>
    <x v="7"/>
    <n v="33.99"/>
    <x v="1"/>
    <x v="6"/>
  </r>
  <r>
    <n v="3151"/>
    <s v="&quot;The Holiday Bug&quot; 2014 Puppet Show"/>
    <x v="3149"/>
    <n v="3500"/>
    <n v="3514"/>
    <x v="0"/>
    <x v="0"/>
    <x v="0"/>
    <n v="1410379774"/>
    <n v="1407787774"/>
    <x v="1"/>
    <n v="34"/>
    <x v="0"/>
    <x v="6"/>
    <x v="8"/>
    <n v="103.35"/>
    <x v="1"/>
    <x v="6"/>
  </r>
  <r>
    <n v="3152"/>
    <s v="'Gilead', an original theatre piece"/>
    <x v="3150"/>
    <n v="2200"/>
    <n v="2331"/>
    <x v="0"/>
    <x v="1"/>
    <x v="1"/>
    <n v="1383425367"/>
    <n v="1380833367"/>
    <x v="1"/>
    <n v="67"/>
    <x v="0"/>
    <x v="6"/>
    <x v="6"/>
    <n v="34.79"/>
    <x v="1"/>
    <x v="6"/>
  </r>
  <r>
    <n v="3153"/>
    <s v="Terminator the Second"/>
    <x v="3151"/>
    <n v="3000"/>
    <n v="10067.5"/>
    <x v="0"/>
    <x v="0"/>
    <x v="0"/>
    <n v="1304225940"/>
    <n v="1301542937"/>
    <x v="1"/>
    <n v="241"/>
    <x v="0"/>
    <x v="6"/>
    <x v="357"/>
    <n v="41.77"/>
    <x v="1"/>
    <x v="6"/>
  </r>
  <r>
    <n v="3154"/>
    <s v="&quot;Bright Ideas&quot; By Eric Coble"/>
    <x v="3152"/>
    <n v="7000"/>
    <n v="7905"/>
    <x v="0"/>
    <x v="0"/>
    <x v="0"/>
    <n v="1333310458"/>
    <n v="1330722058"/>
    <x v="1"/>
    <n v="123"/>
    <x v="0"/>
    <x v="6"/>
    <x v="40"/>
    <n v="64.27"/>
    <x v="1"/>
    <x v="6"/>
  </r>
  <r>
    <n v="3155"/>
    <s v="Stage Adaptation of Studio Ghibli's Princess Mononoke"/>
    <x v="3153"/>
    <n v="5000"/>
    <n v="9425.23"/>
    <x v="0"/>
    <x v="1"/>
    <x v="1"/>
    <n v="1356004725"/>
    <n v="1353412725"/>
    <x v="1"/>
    <n v="302"/>
    <x v="0"/>
    <x v="6"/>
    <x v="192"/>
    <n v="31.21"/>
    <x v="1"/>
    <x v="6"/>
  </r>
  <r>
    <n v="3156"/>
    <s v="Bringing First Love/Worst Love To Life"/>
    <x v="3154"/>
    <n v="5500"/>
    <n v="5600"/>
    <x v="0"/>
    <x v="0"/>
    <x v="0"/>
    <n v="1338591144"/>
    <n v="1335567144"/>
    <x v="1"/>
    <n v="89"/>
    <x v="0"/>
    <x v="6"/>
    <x v="21"/>
    <n v="62.92"/>
    <x v="1"/>
    <x v="6"/>
  </r>
  <r>
    <n v="3157"/>
    <s v="Summer FourPlay"/>
    <x v="3155"/>
    <n v="4000"/>
    <n v="4040"/>
    <x v="0"/>
    <x v="0"/>
    <x v="0"/>
    <n v="1405746000"/>
    <n v="1404932105"/>
    <x v="1"/>
    <n v="41"/>
    <x v="0"/>
    <x v="6"/>
    <x v="7"/>
    <n v="98.54"/>
    <x v="1"/>
    <x v="6"/>
  </r>
  <r>
    <n v="3158"/>
    <s v="Nursery Crimes"/>
    <x v="3156"/>
    <n v="5000"/>
    <n v="5700"/>
    <x v="0"/>
    <x v="0"/>
    <x v="0"/>
    <n v="1374523752"/>
    <n v="1371931752"/>
    <x v="1"/>
    <n v="69"/>
    <x v="0"/>
    <x v="6"/>
    <x v="35"/>
    <n v="82.61"/>
    <x v="1"/>
    <x v="6"/>
  </r>
  <r>
    <n v="3159"/>
    <s v="Waxwing: A New Play"/>
    <x v="3157"/>
    <n v="1500"/>
    <n v="2002.22"/>
    <x v="0"/>
    <x v="0"/>
    <x v="0"/>
    <n v="1326927600"/>
    <n v="1323221761"/>
    <x v="1"/>
    <n v="52"/>
    <x v="0"/>
    <x v="6"/>
    <x v="18"/>
    <n v="38.5"/>
    <x v="1"/>
    <x v="6"/>
  </r>
  <r>
    <n v="3160"/>
    <s v="We Play Chekhov"/>
    <x v="3158"/>
    <n v="4500"/>
    <n v="4569"/>
    <x v="0"/>
    <x v="0"/>
    <x v="0"/>
    <n v="1407905940"/>
    <n v="1405923687"/>
    <x v="1"/>
    <n v="57"/>
    <x v="0"/>
    <x v="6"/>
    <x v="21"/>
    <n v="80.16"/>
    <x v="1"/>
    <x v="6"/>
  </r>
  <r>
    <n v="3161"/>
    <s v="Faustus"/>
    <x v="3159"/>
    <n v="2000"/>
    <n v="2102"/>
    <x v="0"/>
    <x v="1"/>
    <x v="1"/>
    <n v="1413377522"/>
    <n v="1410785522"/>
    <x v="1"/>
    <n v="74"/>
    <x v="0"/>
    <x v="6"/>
    <x v="2"/>
    <n v="28.41"/>
    <x v="1"/>
    <x v="6"/>
  </r>
  <r>
    <n v="3162"/>
    <s v="Your Radio Adventure!"/>
    <x v="3160"/>
    <n v="4000"/>
    <n v="5086"/>
    <x v="0"/>
    <x v="0"/>
    <x v="0"/>
    <n v="1404698400"/>
    <n v="1402331262"/>
    <x v="1"/>
    <n v="63"/>
    <x v="0"/>
    <x v="6"/>
    <x v="37"/>
    <n v="80.73"/>
    <x v="1"/>
    <x v="6"/>
  </r>
  <r>
    <n v="3163"/>
    <s v="Bring &quot;SONNY&quot; To Toronto This Summer!"/>
    <x v="3161"/>
    <n v="13000"/>
    <n v="14450"/>
    <x v="0"/>
    <x v="0"/>
    <x v="0"/>
    <n v="1402855525"/>
    <n v="1400263525"/>
    <x v="1"/>
    <n v="72"/>
    <x v="0"/>
    <x v="6"/>
    <x v="38"/>
    <n v="200.69"/>
    <x v="1"/>
    <x v="6"/>
  </r>
  <r>
    <n v="3164"/>
    <s v="Better Than Shakespeare Presents: Much Ado About Something"/>
    <x v="3162"/>
    <n v="2500"/>
    <n v="2669"/>
    <x v="0"/>
    <x v="0"/>
    <x v="0"/>
    <n v="1402341615"/>
    <n v="1399490415"/>
    <x v="1"/>
    <n v="71"/>
    <x v="0"/>
    <x v="6"/>
    <x v="13"/>
    <n v="37.590000000000003"/>
    <x v="1"/>
    <x v="6"/>
  </r>
  <r>
    <n v="3165"/>
    <s v="THE MOON PLAY"/>
    <x v="3163"/>
    <n v="750"/>
    <n v="1220"/>
    <x v="0"/>
    <x v="0"/>
    <x v="0"/>
    <n v="1304395140"/>
    <n v="1302493760"/>
    <x v="1"/>
    <n v="21"/>
    <x v="0"/>
    <x v="6"/>
    <x v="200"/>
    <n v="58.1"/>
    <x v="1"/>
    <x v="6"/>
  </r>
  <r>
    <n v="3166"/>
    <s v="Verdigris - A Play by Jim Beaver"/>
    <x v="3164"/>
    <n v="35000"/>
    <n v="56079.83"/>
    <x v="0"/>
    <x v="0"/>
    <x v="0"/>
    <n v="1416988740"/>
    <n v="1414514153"/>
    <x v="1"/>
    <n v="930"/>
    <x v="0"/>
    <x v="6"/>
    <x v="12"/>
    <n v="60.3"/>
    <x v="1"/>
    <x v="6"/>
  </r>
  <r>
    <n v="3167"/>
    <s v="Destiny is Judd Nelson: a new play at FringeNYC"/>
    <x v="3165"/>
    <n v="3000"/>
    <n v="3485"/>
    <x v="0"/>
    <x v="0"/>
    <x v="0"/>
    <n v="1406952781"/>
    <n v="1405743181"/>
    <x v="1"/>
    <n v="55"/>
    <x v="0"/>
    <x v="6"/>
    <x v="31"/>
    <n v="63.36"/>
    <x v="1"/>
    <x v="6"/>
  </r>
  <r>
    <n v="3168"/>
    <s v="Cosmicomics"/>
    <x v="3166"/>
    <n v="2500"/>
    <n v="3105"/>
    <x v="0"/>
    <x v="0"/>
    <x v="0"/>
    <n v="1402696800"/>
    <n v="1399948353"/>
    <x v="1"/>
    <n v="61"/>
    <x v="0"/>
    <x v="6"/>
    <x v="39"/>
    <n v="50.9"/>
    <x v="1"/>
    <x v="6"/>
  </r>
  <r>
    <n v="3169"/>
    <s v="The Window"/>
    <x v="3167"/>
    <n v="8000"/>
    <n v="8241"/>
    <x v="0"/>
    <x v="0"/>
    <x v="0"/>
    <n v="1386910740"/>
    <n v="1384364561"/>
    <x v="1"/>
    <n v="82"/>
    <x v="0"/>
    <x v="6"/>
    <x v="33"/>
    <n v="100.5"/>
    <x v="1"/>
    <x v="6"/>
  </r>
  <r>
    <n v="3170"/>
    <s v="Ain't She Brave FringeNYC 2014 Project"/>
    <x v="3168"/>
    <n v="2000"/>
    <n v="2245"/>
    <x v="0"/>
    <x v="0"/>
    <x v="0"/>
    <n v="1404273600"/>
    <n v="1401414944"/>
    <x v="1"/>
    <n v="71"/>
    <x v="0"/>
    <x v="6"/>
    <x v="20"/>
    <n v="31.62"/>
    <x v="1"/>
    <x v="6"/>
  </r>
  <r>
    <n v="3171"/>
    <s v="The Fall - an epic theatrical adaptation"/>
    <x v="3169"/>
    <n v="7000"/>
    <n v="7617"/>
    <x v="0"/>
    <x v="1"/>
    <x v="1"/>
    <n v="1462545358"/>
    <n v="1459953358"/>
    <x v="1"/>
    <n v="117"/>
    <x v="0"/>
    <x v="6"/>
    <x v="15"/>
    <n v="65.099999999999994"/>
    <x v="1"/>
    <x v="6"/>
  </r>
  <r>
    <n v="3172"/>
    <s v="Outcry Theatre presents &quot;Dark Play or Stories for Boys&quot;"/>
    <x v="3170"/>
    <n v="2000"/>
    <n v="2300"/>
    <x v="0"/>
    <x v="0"/>
    <x v="0"/>
    <n v="1329240668"/>
    <n v="1326648668"/>
    <x v="1"/>
    <n v="29"/>
    <x v="0"/>
    <x v="6"/>
    <x v="41"/>
    <n v="79.31"/>
    <x v="1"/>
    <x v="6"/>
  </r>
  <r>
    <n v="3173"/>
    <s v="Melissa Arctic At the Road Theatre"/>
    <x v="3171"/>
    <n v="10000"/>
    <n v="10300"/>
    <x v="0"/>
    <x v="0"/>
    <x v="0"/>
    <n v="1411765492"/>
    <n v="1409173492"/>
    <x v="1"/>
    <n v="74"/>
    <x v="0"/>
    <x v="6"/>
    <x v="33"/>
    <n v="139.19"/>
    <x v="1"/>
    <x v="6"/>
  </r>
  <r>
    <n v="3174"/>
    <s v="A Race Redux"/>
    <x v="3172"/>
    <n v="3000"/>
    <n v="3034"/>
    <x v="0"/>
    <x v="0"/>
    <x v="0"/>
    <n v="1408999508"/>
    <n v="1407789908"/>
    <x v="1"/>
    <n v="23"/>
    <x v="0"/>
    <x v="6"/>
    <x v="7"/>
    <n v="131.91"/>
    <x v="1"/>
    <x v="6"/>
  </r>
  <r>
    <n v="3175"/>
    <s v="The Killing Room"/>
    <x v="3173"/>
    <n v="5000"/>
    <n v="5478"/>
    <x v="0"/>
    <x v="0"/>
    <x v="0"/>
    <n v="1297977427"/>
    <n v="1292793427"/>
    <x v="1"/>
    <n v="60"/>
    <x v="0"/>
    <x v="6"/>
    <x v="5"/>
    <n v="91.3"/>
    <x v="1"/>
    <x v="6"/>
  </r>
  <r>
    <n v="3176"/>
    <s v="Romeo and Juliet at Moody's Pub"/>
    <x v="3174"/>
    <n v="1900"/>
    <n v="2182"/>
    <x v="0"/>
    <x v="0"/>
    <x v="0"/>
    <n v="1376838000"/>
    <n v="1374531631"/>
    <x v="1"/>
    <n v="55"/>
    <x v="0"/>
    <x v="6"/>
    <x v="41"/>
    <n v="39.67"/>
    <x v="1"/>
    <x v="6"/>
  </r>
  <r>
    <n v="3177"/>
    <s v="Tilted Field presents NO STATIC AT ALL in New York City"/>
    <x v="3175"/>
    <n v="2500"/>
    <n v="2935"/>
    <x v="0"/>
    <x v="0"/>
    <x v="0"/>
    <n v="1403366409"/>
    <n v="1400774409"/>
    <x v="1"/>
    <n v="51"/>
    <x v="0"/>
    <x v="6"/>
    <x v="16"/>
    <n v="57.55"/>
    <x v="1"/>
    <x v="6"/>
  </r>
  <r>
    <n v="3178"/>
    <s v="Cutting Off Kate Bush"/>
    <x v="3176"/>
    <n v="1500"/>
    <n v="2576"/>
    <x v="0"/>
    <x v="1"/>
    <x v="1"/>
    <n v="1405521075"/>
    <n v="1402929075"/>
    <x v="1"/>
    <n v="78"/>
    <x v="0"/>
    <x v="6"/>
    <x v="174"/>
    <n v="33.03"/>
    <x v="1"/>
    <x v="6"/>
  </r>
  <r>
    <n v="3179"/>
    <s v="I Do Wonder"/>
    <x v="3177"/>
    <n v="4200"/>
    <n v="4794.82"/>
    <x v="0"/>
    <x v="0"/>
    <x v="0"/>
    <n v="1367859071"/>
    <n v="1365699071"/>
    <x v="1"/>
    <n v="62"/>
    <x v="0"/>
    <x v="6"/>
    <x v="35"/>
    <n v="77.34"/>
    <x v="1"/>
    <x v="6"/>
  </r>
  <r>
    <n v="3180"/>
    <s v="Glass Mountain: An Original Fairytale"/>
    <x v="3178"/>
    <n v="1200"/>
    <n v="1437"/>
    <x v="0"/>
    <x v="1"/>
    <x v="1"/>
    <n v="1403258049"/>
    <n v="1400666049"/>
    <x v="1"/>
    <n v="45"/>
    <x v="0"/>
    <x v="6"/>
    <x v="28"/>
    <n v="31.93"/>
    <x v="1"/>
    <x v="6"/>
  </r>
  <r>
    <n v="3181"/>
    <s v="ENDURING SONG"/>
    <x v="3179"/>
    <n v="500"/>
    <n v="545"/>
    <x v="0"/>
    <x v="1"/>
    <x v="1"/>
    <n v="1402848000"/>
    <n v="1400570787"/>
    <x v="1"/>
    <n v="15"/>
    <x v="0"/>
    <x v="6"/>
    <x v="15"/>
    <n v="36.33"/>
    <x v="1"/>
    <x v="6"/>
  </r>
  <r>
    <n v="3182"/>
    <s v="A Thought in Three Parts"/>
    <x v="3180"/>
    <n v="7000"/>
    <n v="7062"/>
    <x v="0"/>
    <x v="0"/>
    <x v="0"/>
    <n v="1328029200"/>
    <n v="1323211621"/>
    <x v="1"/>
    <n v="151"/>
    <x v="0"/>
    <x v="6"/>
    <x v="7"/>
    <n v="46.77"/>
    <x v="1"/>
    <x v="6"/>
  </r>
  <r>
    <n v="3183"/>
    <s v="The Seagull on The River"/>
    <x v="3181"/>
    <n v="2500"/>
    <n v="2725"/>
    <x v="0"/>
    <x v="0"/>
    <x v="0"/>
    <n v="1377284669"/>
    <n v="1375729469"/>
    <x v="1"/>
    <n v="68"/>
    <x v="0"/>
    <x v="6"/>
    <x v="15"/>
    <n v="40.07"/>
    <x v="1"/>
    <x v="6"/>
  </r>
  <r>
    <n v="3184"/>
    <s v="Equus at Frenetic Theatre"/>
    <x v="3182"/>
    <n v="4300"/>
    <n v="4610"/>
    <x v="0"/>
    <x v="0"/>
    <x v="0"/>
    <n v="1404258631"/>
    <n v="1401666631"/>
    <x v="1"/>
    <n v="46"/>
    <x v="0"/>
    <x v="6"/>
    <x v="13"/>
    <n v="100.22"/>
    <x v="1"/>
    <x v="6"/>
  </r>
  <r>
    <n v="3185"/>
    <s v="Edfringe support - What a Gay Play"/>
    <x v="3183"/>
    <n v="1000"/>
    <n v="1000"/>
    <x v="0"/>
    <x v="1"/>
    <x v="1"/>
    <n v="1405553241"/>
    <n v="1404948441"/>
    <x v="1"/>
    <n v="24"/>
    <x v="0"/>
    <x v="6"/>
    <x v="8"/>
    <n v="41.67"/>
    <x v="1"/>
    <x v="6"/>
  </r>
  <r>
    <n v="3186"/>
    <s v="Honest"/>
    <x v="3184"/>
    <n v="3200"/>
    <n v="3270"/>
    <x v="0"/>
    <x v="1"/>
    <x v="1"/>
    <n v="1410901200"/>
    <n v="1408313438"/>
    <x v="1"/>
    <n v="70"/>
    <x v="0"/>
    <x v="6"/>
    <x v="21"/>
    <n v="46.71"/>
    <x v="1"/>
    <x v="6"/>
  </r>
  <r>
    <n v="3187"/>
    <s v="OCTOBER IN THE CHAIR &amp; Other Fragile Things...This Halloween"/>
    <x v="3185"/>
    <n v="15000"/>
    <n v="17444"/>
    <x v="0"/>
    <x v="0"/>
    <x v="0"/>
    <n v="1407167973"/>
    <n v="1405439973"/>
    <x v="1"/>
    <n v="244"/>
    <x v="0"/>
    <x v="6"/>
    <x v="31"/>
    <n v="71.489999999999995"/>
    <x v="1"/>
    <x v="6"/>
  </r>
  <r>
    <n v="3188"/>
    <s v="A Brief History of Musical Theatre..."/>
    <x v="3186"/>
    <n v="200"/>
    <n v="130"/>
    <x v="2"/>
    <x v="1"/>
    <x v="1"/>
    <n v="1433930302"/>
    <n v="1432115902"/>
    <x v="0"/>
    <n v="9"/>
    <x v="1"/>
    <x v="40"/>
    <x v="187"/>
    <n v="14.44"/>
    <x v="1"/>
    <x v="40"/>
  </r>
  <r>
    <n v="3189"/>
    <s v="Hednadotter Jubileumskonsert"/>
    <x v="3187"/>
    <n v="55000"/>
    <n v="6780"/>
    <x v="2"/>
    <x v="11"/>
    <x v="9"/>
    <n v="1432455532"/>
    <n v="1429863532"/>
    <x v="0"/>
    <n v="19"/>
    <x v="1"/>
    <x v="40"/>
    <x v="81"/>
    <n v="356.84"/>
    <x v="1"/>
    <x v="40"/>
  </r>
  <r>
    <n v="3190"/>
    <s v="Call It A Day Productions - THE LIFE"/>
    <x v="3188"/>
    <n v="4000"/>
    <n v="0"/>
    <x v="2"/>
    <x v="5"/>
    <x v="5"/>
    <n v="1481258275"/>
    <n v="1478662675"/>
    <x v="0"/>
    <n v="0"/>
    <x v="1"/>
    <x v="40"/>
    <x v="50"/>
    <n v="0"/>
    <x v="1"/>
    <x v="40"/>
  </r>
  <r>
    <n v="3191"/>
    <s v="Decree 770: Europa"/>
    <x v="3189"/>
    <n v="3750"/>
    <n v="151"/>
    <x v="2"/>
    <x v="0"/>
    <x v="0"/>
    <n v="1471370869"/>
    <n v="1466186869"/>
    <x v="0"/>
    <n v="4"/>
    <x v="1"/>
    <x v="40"/>
    <x v="65"/>
    <n v="37.75"/>
    <x v="1"/>
    <x v="40"/>
  </r>
  <r>
    <n v="3192"/>
    <s v="Arts in Conflict"/>
    <x v="3190"/>
    <n v="10000"/>
    <n v="102"/>
    <x v="2"/>
    <x v="1"/>
    <x v="1"/>
    <n v="1425160800"/>
    <n v="1421274859"/>
    <x v="0"/>
    <n v="8"/>
    <x v="1"/>
    <x v="40"/>
    <x v="60"/>
    <n v="12.75"/>
    <x v="1"/>
    <x v="40"/>
  </r>
  <r>
    <n v="3193"/>
    <s v="Shock Treatment - The Sequel to Rocky Horror!"/>
    <x v="3191"/>
    <n v="5000"/>
    <n v="587"/>
    <x v="2"/>
    <x v="1"/>
    <x v="1"/>
    <n v="1424474056"/>
    <n v="1420586056"/>
    <x v="0"/>
    <n v="24"/>
    <x v="1"/>
    <x v="40"/>
    <x v="81"/>
    <n v="24.46"/>
    <x v="1"/>
    <x v="40"/>
  </r>
  <r>
    <n v="3194"/>
    <s v="P.A.C.K (Performing Arts Camp for Kids)"/>
    <x v="3192"/>
    <n v="11000"/>
    <n v="0"/>
    <x v="2"/>
    <x v="0"/>
    <x v="0"/>
    <n v="1437960598"/>
    <n v="1435368598"/>
    <x v="0"/>
    <n v="0"/>
    <x v="1"/>
    <x v="40"/>
    <x v="50"/>
    <n v="0"/>
    <x v="1"/>
    <x v="40"/>
  </r>
  <r>
    <n v="3195"/>
    <s v="Emerson Sings!"/>
    <x v="3193"/>
    <n v="3500"/>
    <n v="2070"/>
    <x v="2"/>
    <x v="0"/>
    <x v="0"/>
    <n v="1423750542"/>
    <n v="1421158542"/>
    <x v="0"/>
    <n v="39"/>
    <x v="1"/>
    <x v="40"/>
    <x v="155"/>
    <n v="53.08"/>
    <x v="1"/>
    <x v="40"/>
  </r>
  <r>
    <n v="3196"/>
    <s v="Our Modern Lives"/>
    <x v="3194"/>
    <n v="3000000"/>
    <n v="1800"/>
    <x v="2"/>
    <x v="0"/>
    <x v="0"/>
    <n v="1438437600"/>
    <n v="1433254875"/>
    <x v="0"/>
    <n v="6"/>
    <x v="1"/>
    <x v="40"/>
    <x v="50"/>
    <n v="300"/>
    <x v="1"/>
    <x v="40"/>
  </r>
  <r>
    <n v="3197"/>
    <s v="Mirror, mirror on the wall"/>
    <x v="3195"/>
    <n v="10000"/>
    <n v="1145"/>
    <x v="2"/>
    <x v="10"/>
    <x v="8"/>
    <n v="1423050618"/>
    <n v="1420458618"/>
    <x v="0"/>
    <n v="4"/>
    <x v="1"/>
    <x v="40"/>
    <x v="57"/>
    <n v="286.25"/>
    <x v="1"/>
    <x v="40"/>
  </r>
  <r>
    <n v="3198"/>
    <s v="Terezin's The Fireflies"/>
    <x v="3196"/>
    <n v="30000"/>
    <n v="110"/>
    <x v="2"/>
    <x v="8"/>
    <x v="7"/>
    <n v="1424081477"/>
    <n v="1420798277"/>
    <x v="0"/>
    <n v="3"/>
    <x v="1"/>
    <x v="40"/>
    <x v="50"/>
    <n v="36.67"/>
    <x v="1"/>
    <x v="40"/>
  </r>
  <r>
    <n v="3199"/>
    <s v="Help Milburn Stone Fly High With TARZAN The Musical"/>
    <x v="3197"/>
    <n v="5000"/>
    <n v="2608"/>
    <x v="2"/>
    <x v="0"/>
    <x v="0"/>
    <n v="1410037200"/>
    <n v="1407435418"/>
    <x v="0"/>
    <n v="53"/>
    <x v="1"/>
    <x v="40"/>
    <x v="221"/>
    <n v="49.21"/>
    <x v="1"/>
    <x v="40"/>
  </r>
  <r>
    <n v="3200"/>
    <s v="ROAD TO THE KINGDOM"/>
    <x v="3198"/>
    <n v="50000"/>
    <n v="1"/>
    <x v="2"/>
    <x v="0"/>
    <x v="0"/>
    <n v="1461994440"/>
    <n v="1459410101"/>
    <x v="0"/>
    <n v="1"/>
    <x v="1"/>
    <x v="40"/>
    <x v="50"/>
    <n v="1"/>
    <x v="1"/>
    <x v="40"/>
  </r>
  <r>
    <n v="3201"/>
    <s v="Nothing Changes"/>
    <x v="3199"/>
    <n v="2000"/>
    <n v="25"/>
    <x v="2"/>
    <x v="1"/>
    <x v="1"/>
    <n v="1409509477"/>
    <n v="1407695077"/>
    <x v="0"/>
    <n v="2"/>
    <x v="1"/>
    <x v="40"/>
    <x v="60"/>
    <n v="12.5"/>
    <x v="1"/>
    <x v="40"/>
  </r>
  <r>
    <n v="3202"/>
    <s v="Christmas Ain't A Drag - A Musical"/>
    <x v="3200"/>
    <n v="5000"/>
    <n v="2726"/>
    <x v="2"/>
    <x v="0"/>
    <x v="0"/>
    <n v="1450072740"/>
    <n v="1445027346"/>
    <x v="0"/>
    <n v="25"/>
    <x v="1"/>
    <x v="40"/>
    <x v="358"/>
    <n v="109.04"/>
    <x v="1"/>
    <x v="40"/>
  </r>
  <r>
    <n v="3203"/>
    <s v="Escape from Reality's 1st Season &quot;Defying Gravity&quot;"/>
    <x v="3201"/>
    <n v="1000"/>
    <n v="250"/>
    <x v="2"/>
    <x v="0"/>
    <x v="0"/>
    <n v="1443224622"/>
    <n v="1440632622"/>
    <x v="0"/>
    <n v="6"/>
    <x v="1"/>
    <x v="40"/>
    <x v="78"/>
    <n v="41.67"/>
    <x v="1"/>
    <x v="40"/>
  </r>
  <r>
    <n v="3204"/>
    <s v="FaÃ§ade: The Interactive Musical"/>
    <x v="3202"/>
    <n v="500"/>
    <n v="0"/>
    <x v="2"/>
    <x v="0"/>
    <x v="0"/>
    <n v="1437149640"/>
    <n v="1434558479"/>
    <x v="0"/>
    <n v="0"/>
    <x v="1"/>
    <x v="40"/>
    <x v="50"/>
    <n v="0"/>
    <x v="1"/>
    <x v="40"/>
  </r>
  <r>
    <n v="3205"/>
    <s v="Children Must Run: An Original Musical"/>
    <x v="3203"/>
    <n v="8000"/>
    <n v="273"/>
    <x v="2"/>
    <x v="1"/>
    <x v="1"/>
    <n v="1430470772"/>
    <n v="1427878772"/>
    <x v="0"/>
    <n v="12"/>
    <x v="1"/>
    <x v="40"/>
    <x v="56"/>
    <n v="22.75"/>
    <x v="1"/>
    <x v="40"/>
  </r>
  <r>
    <n v="3206"/>
    <s v="Performance Theater for Young Artists (PTYA)"/>
    <x v="3204"/>
    <n v="5000"/>
    <n v="0"/>
    <x v="2"/>
    <x v="0"/>
    <x v="0"/>
    <n v="1442644651"/>
    <n v="1440052651"/>
    <x v="0"/>
    <n v="0"/>
    <x v="1"/>
    <x v="40"/>
    <x v="50"/>
    <n v="0"/>
    <x v="1"/>
    <x v="40"/>
  </r>
  <r>
    <n v="3207"/>
    <s v="The Last Five Years: The Muse Arts Production's Debut Show"/>
    <x v="3205"/>
    <n v="5500"/>
    <n v="2550"/>
    <x v="2"/>
    <x v="0"/>
    <x v="0"/>
    <n v="1429767607"/>
    <n v="1424587207"/>
    <x v="0"/>
    <n v="36"/>
    <x v="1"/>
    <x v="40"/>
    <x v="132"/>
    <n v="70.83"/>
    <x v="1"/>
    <x v="40"/>
  </r>
  <r>
    <n v="3208"/>
    <s v="The Blind Owl Stages Shinn's &quot;The Coming World&quot;"/>
    <x v="3206"/>
    <n v="5000"/>
    <n v="5175"/>
    <x v="0"/>
    <x v="0"/>
    <x v="0"/>
    <n v="1406557877"/>
    <n v="1404743477"/>
    <x v="1"/>
    <n v="82"/>
    <x v="0"/>
    <x v="6"/>
    <x v="3"/>
    <n v="63.11"/>
    <x v="1"/>
    <x v="6"/>
  </r>
  <r>
    <n v="3209"/>
    <s v="King Kirby, a play by Crystal Skillman and Fred Van Lente"/>
    <x v="3207"/>
    <n v="9500"/>
    <n v="11335.7"/>
    <x v="0"/>
    <x v="0"/>
    <x v="0"/>
    <n v="1403305200"/>
    <n v="1400512658"/>
    <x v="1"/>
    <n v="226"/>
    <x v="0"/>
    <x v="6"/>
    <x v="17"/>
    <n v="50.16"/>
    <x v="1"/>
    <x v="6"/>
  </r>
  <r>
    <n v="3210"/>
    <s v="&quot;The Red Herring&quot; World Premiere"/>
    <x v="3208"/>
    <n v="3000"/>
    <n v="3773"/>
    <x v="0"/>
    <x v="0"/>
    <x v="0"/>
    <n v="1338523140"/>
    <n v="1334442519"/>
    <x v="1"/>
    <n v="60"/>
    <x v="0"/>
    <x v="6"/>
    <x v="9"/>
    <n v="62.88"/>
    <x v="1"/>
    <x v="6"/>
  </r>
  <r>
    <n v="3211"/>
    <s v="Titus &amp; Two Conversations. Huzzah!"/>
    <x v="3209"/>
    <n v="23000"/>
    <n v="27541"/>
    <x v="0"/>
    <x v="0"/>
    <x v="0"/>
    <n v="1408068000"/>
    <n v="1405346680"/>
    <x v="1"/>
    <n v="322"/>
    <x v="0"/>
    <x v="6"/>
    <x v="28"/>
    <n v="85.53"/>
    <x v="1"/>
    <x v="6"/>
  </r>
  <r>
    <n v="3212"/>
    <s v="Campo Maldito"/>
    <x v="3210"/>
    <n v="4000"/>
    <n v="5050"/>
    <x v="0"/>
    <x v="0"/>
    <x v="0"/>
    <n v="1407524751"/>
    <n v="1404932751"/>
    <x v="1"/>
    <n v="94"/>
    <x v="0"/>
    <x v="6"/>
    <x v="9"/>
    <n v="53.72"/>
    <x v="1"/>
    <x v="6"/>
  </r>
  <r>
    <n v="3213"/>
    <s v="Moving Dust presents 'THIS MUCH' 2015"/>
    <x v="3211"/>
    <n v="6000"/>
    <n v="6007"/>
    <x v="0"/>
    <x v="1"/>
    <x v="1"/>
    <n v="1437934759"/>
    <n v="1434478759"/>
    <x v="1"/>
    <n v="47"/>
    <x v="0"/>
    <x v="6"/>
    <x v="8"/>
    <n v="127.81"/>
    <x v="1"/>
    <x v="6"/>
  </r>
  <r>
    <n v="3214"/>
    <s v="World Premiere of Sket - a play by  Maya Sondhi"/>
    <x v="3212"/>
    <n v="12000"/>
    <n v="12256"/>
    <x v="0"/>
    <x v="1"/>
    <x v="1"/>
    <n v="1452038100"/>
    <n v="1448823673"/>
    <x v="1"/>
    <n v="115"/>
    <x v="0"/>
    <x v="6"/>
    <x v="21"/>
    <n v="106.57"/>
    <x v="1"/>
    <x v="6"/>
  </r>
  <r>
    <n v="3215"/>
    <s v="Colt Coeur's 6th Season"/>
    <x v="3213"/>
    <n v="35000"/>
    <n v="35123"/>
    <x v="0"/>
    <x v="0"/>
    <x v="0"/>
    <n v="1441857540"/>
    <n v="1438617471"/>
    <x v="1"/>
    <n v="134"/>
    <x v="0"/>
    <x v="6"/>
    <x v="8"/>
    <n v="262.11"/>
    <x v="1"/>
    <x v="6"/>
  </r>
  <r>
    <n v="3216"/>
    <s v="BRUTE"/>
    <x v="3214"/>
    <n v="2000"/>
    <n v="2001"/>
    <x v="0"/>
    <x v="1"/>
    <x v="1"/>
    <n v="1436625000"/>
    <n v="1433934371"/>
    <x v="1"/>
    <n v="35"/>
    <x v="0"/>
    <x v="6"/>
    <x v="8"/>
    <n v="57.17"/>
    <x v="1"/>
    <x v="6"/>
  </r>
  <r>
    <n v="3217"/>
    <s v="Wake Up Call @ IRT Theater"/>
    <x v="3215"/>
    <n v="4500"/>
    <n v="5221"/>
    <x v="0"/>
    <x v="0"/>
    <x v="0"/>
    <n v="1478264784"/>
    <n v="1475672784"/>
    <x v="1"/>
    <n v="104"/>
    <x v="0"/>
    <x v="6"/>
    <x v="31"/>
    <n v="50.2"/>
    <x v="1"/>
    <x v="6"/>
  </r>
  <r>
    <n v="3218"/>
    <s v="Lonely Soldier Monologues a play by Helen Benedict."/>
    <x v="3216"/>
    <n v="12000"/>
    <n v="12252"/>
    <x v="0"/>
    <x v="1"/>
    <x v="1"/>
    <n v="1419984000"/>
    <n v="1417132986"/>
    <x v="1"/>
    <n v="184"/>
    <x v="0"/>
    <x v="6"/>
    <x v="21"/>
    <n v="66.59"/>
    <x v="1"/>
    <x v="6"/>
  </r>
  <r>
    <n v="3219"/>
    <s v="Eyes Closed - The First In-Dream Theater Experience"/>
    <x v="3217"/>
    <n v="20000"/>
    <n v="20022"/>
    <x v="0"/>
    <x v="0"/>
    <x v="0"/>
    <n v="1427063747"/>
    <n v="1424043347"/>
    <x v="1"/>
    <n v="119"/>
    <x v="0"/>
    <x v="6"/>
    <x v="8"/>
    <n v="168.25"/>
    <x v="1"/>
    <x v="6"/>
  </r>
  <r>
    <n v="3220"/>
    <s v="Burners"/>
    <x v="3218"/>
    <n v="15000"/>
    <n v="15126"/>
    <x v="0"/>
    <x v="0"/>
    <x v="0"/>
    <n v="1489352400"/>
    <n v="1486411204"/>
    <x v="1"/>
    <n v="59"/>
    <x v="0"/>
    <x v="6"/>
    <x v="7"/>
    <n v="256.37"/>
    <x v="1"/>
    <x v="6"/>
  </r>
  <r>
    <n v="3221"/>
    <s v="The Hitchhiker's Guide to the Family"/>
    <x v="3219"/>
    <n v="4000"/>
    <n v="4137"/>
    <x v="0"/>
    <x v="1"/>
    <x v="1"/>
    <n v="1436114603"/>
    <n v="1433090603"/>
    <x v="1"/>
    <n v="113"/>
    <x v="0"/>
    <x v="6"/>
    <x v="33"/>
    <n v="36.61"/>
    <x v="1"/>
    <x v="6"/>
  </r>
  <r>
    <n v="3222"/>
    <s v="Shakespeare in ASL - and FREE for everyone"/>
    <x v="3220"/>
    <n v="2500"/>
    <n v="3120"/>
    <x v="0"/>
    <x v="0"/>
    <x v="0"/>
    <n v="1445722140"/>
    <n v="1443016697"/>
    <x v="1"/>
    <n v="84"/>
    <x v="0"/>
    <x v="6"/>
    <x v="105"/>
    <n v="37.14"/>
    <x v="1"/>
    <x v="6"/>
  </r>
  <r>
    <n v="3223"/>
    <s v="Good People by David Lindsay-Abaire at Waterfront Playhouse"/>
    <x v="3221"/>
    <n v="3100"/>
    <n v="3395"/>
    <x v="0"/>
    <x v="0"/>
    <x v="0"/>
    <n v="1440100976"/>
    <n v="1437508976"/>
    <x v="1"/>
    <n v="74"/>
    <x v="0"/>
    <x v="6"/>
    <x v="5"/>
    <n v="45.88"/>
    <x v="1"/>
    <x v="6"/>
  </r>
  <r>
    <n v="3224"/>
    <s v="AdA (Author directing Author)"/>
    <x v="3222"/>
    <n v="30000"/>
    <n v="30610"/>
    <x v="0"/>
    <x v="0"/>
    <x v="0"/>
    <n v="1484024400"/>
    <n v="1479932713"/>
    <x v="1"/>
    <n v="216"/>
    <x v="0"/>
    <x v="6"/>
    <x v="21"/>
    <n v="141.71"/>
    <x v="1"/>
    <x v="6"/>
  </r>
  <r>
    <n v="3225"/>
    <s v="Two &quot;Gentlemen&quot; of Verona by William Shakespeare"/>
    <x v="3223"/>
    <n v="2000"/>
    <n v="2047"/>
    <x v="0"/>
    <x v="0"/>
    <x v="0"/>
    <n v="1464987600"/>
    <n v="1463145938"/>
    <x v="1"/>
    <n v="39"/>
    <x v="0"/>
    <x v="6"/>
    <x v="21"/>
    <n v="52.49"/>
    <x v="1"/>
    <x v="6"/>
  </r>
  <r>
    <n v="3226"/>
    <s v="Get Trip The Light Theatre's show to its 2nd London Stage!"/>
    <x v="3224"/>
    <n v="1200"/>
    <n v="1250"/>
    <x v="0"/>
    <x v="1"/>
    <x v="1"/>
    <n v="1446213612"/>
    <n v="1443621612"/>
    <x v="1"/>
    <n v="21"/>
    <x v="0"/>
    <x v="6"/>
    <x v="3"/>
    <n v="59.52"/>
    <x v="1"/>
    <x v="6"/>
  </r>
  <r>
    <n v="3227"/>
    <s v="a colder water than here - VAULT 2017"/>
    <x v="3225"/>
    <n v="1200"/>
    <n v="1500"/>
    <x v="0"/>
    <x v="1"/>
    <x v="1"/>
    <n v="1484687436"/>
    <n v="1482095436"/>
    <x v="0"/>
    <n v="30"/>
    <x v="0"/>
    <x v="6"/>
    <x v="105"/>
    <n v="50"/>
    <x v="1"/>
    <x v="6"/>
  </r>
  <r>
    <n v="3228"/>
    <s v="Hear Me Roar: A Season of Powerful Women"/>
    <x v="3226"/>
    <n v="7000"/>
    <n v="7164"/>
    <x v="0"/>
    <x v="0"/>
    <x v="0"/>
    <n v="1450328340"/>
    <n v="1447606884"/>
    <x v="1"/>
    <n v="37"/>
    <x v="0"/>
    <x v="6"/>
    <x v="21"/>
    <n v="193.62"/>
    <x v="1"/>
    <x v="6"/>
  </r>
  <r>
    <n v="3229"/>
    <s v="The Seagull Project Presents: The Three Sisters"/>
    <x v="3227"/>
    <n v="20000"/>
    <n v="21573"/>
    <x v="0"/>
    <x v="0"/>
    <x v="0"/>
    <n v="1416470398"/>
    <n v="1413874798"/>
    <x v="1"/>
    <n v="202"/>
    <x v="0"/>
    <x v="6"/>
    <x v="29"/>
    <n v="106.8"/>
    <x v="1"/>
    <x v="6"/>
  </r>
  <r>
    <n v="3230"/>
    <s v="#CLOUD$ - a modern adaptation of Aristophanes' Clouds"/>
    <x v="3228"/>
    <n v="2600"/>
    <n v="2857"/>
    <x v="0"/>
    <x v="0"/>
    <x v="0"/>
    <n v="1412135940"/>
    <n v="1410840126"/>
    <x v="1"/>
    <n v="37"/>
    <x v="0"/>
    <x v="6"/>
    <x v="5"/>
    <n v="77.22"/>
    <x v="1"/>
    <x v="6"/>
  </r>
  <r>
    <n v="3231"/>
    <s v="Strong Poison Stage Play adapted fr. Dorothy L. Sayers novel"/>
    <x v="3229"/>
    <n v="1000"/>
    <n v="1610"/>
    <x v="0"/>
    <x v="0"/>
    <x v="0"/>
    <n v="1460846347"/>
    <n v="1458254347"/>
    <x v="0"/>
    <n v="28"/>
    <x v="0"/>
    <x v="6"/>
    <x v="164"/>
    <n v="57.5"/>
    <x v="1"/>
    <x v="6"/>
  </r>
  <r>
    <n v="3232"/>
    <s v="Honorable Men - Poor Yorick's Players 2016 Season"/>
    <x v="3230"/>
    <n v="1000"/>
    <n v="1312"/>
    <x v="0"/>
    <x v="0"/>
    <x v="0"/>
    <n v="1462334340"/>
    <n v="1459711917"/>
    <x v="1"/>
    <n v="26"/>
    <x v="0"/>
    <x v="6"/>
    <x v="26"/>
    <n v="50.46"/>
    <x v="1"/>
    <x v="6"/>
  </r>
  <r>
    <n v="3233"/>
    <s v="64 Squares"/>
    <x v="3231"/>
    <n v="5000"/>
    <n v="5940"/>
    <x v="0"/>
    <x v="0"/>
    <x v="0"/>
    <n v="1488482355"/>
    <n v="1485890355"/>
    <x v="0"/>
    <n v="61"/>
    <x v="0"/>
    <x v="6"/>
    <x v="17"/>
    <n v="97.38"/>
    <x v="1"/>
    <x v="6"/>
  </r>
  <r>
    <n v="3234"/>
    <s v="Repetitive Beats: A new play premiering at Vault Festival"/>
    <x v="3232"/>
    <n v="4000"/>
    <n v="4015.71"/>
    <x v="0"/>
    <x v="1"/>
    <x v="1"/>
    <n v="1485991860"/>
    <n v="1483124208"/>
    <x v="0"/>
    <n v="115"/>
    <x v="0"/>
    <x v="6"/>
    <x v="8"/>
    <n v="34.92"/>
    <x v="1"/>
    <x v="6"/>
  </r>
  <r>
    <n v="3235"/>
    <s v="Catapult OYL to the next levelâ€”in Edinburgh!"/>
    <x v="3233"/>
    <n v="15000"/>
    <n v="15481"/>
    <x v="0"/>
    <x v="0"/>
    <x v="0"/>
    <n v="1467361251"/>
    <n v="1464769251"/>
    <x v="1"/>
    <n v="181"/>
    <x v="0"/>
    <x v="6"/>
    <x v="33"/>
    <n v="85.53"/>
    <x v="1"/>
    <x v="6"/>
  </r>
  <r>
    <n v="3236"/>
    <s v="Sub-Basement World Premiere"/>
    <x v="3234"/>
    <n v="20000"/>
    <n v="20120"/>
    <x v="0"/>
    <x v="0"/>
    <x v="0"/>
    <n v="1482962433"/>
    <n v="1480370433"/>
    <x v="0"/>
    <n v="110"/>
    <x v="0"/>
    <x v="6"/>
    <x v="7"/>
    <n v="182.91"/>
    <x v="1"/>
    <x v="6"/>
  </r>
  <r>
    <n v="3237"/>
    <s v="Celebrating 20 years of The 24 Hour Plays around the world!"/>
    <x v="3235"/>
    <n v="35000"/>
    <n v="35275.64"/>
    <x v="0"/>
    <x v="0"/>
    <x v="0"/>
    <n v="1443499140"/>
    <n v="1441452184"/>
    <x v="1"/>
    <n v="269"/>
    <x v="0"/>
    <x v="6"/>
    <x v="7"/>
    <n v="131.13999999999999"/>
    <x v="1"/>
    <x v="6"/>
  </r>
  <r>
    <n v="3238"/>
    <s v="All Bare Theatre bring THE MAIDS to Edinburgh 2015"/>
    <x v="3236"/>
    <n v="2800"/>
    <n v="3145"/>
    <x v="0"/>
    <x v="1"/>
    <x v="1"/>
    <n v="1435752898"/>
    <n v="1433160898"/>
    <x v="1"/>
    <n v="79"/>
    <x v="0"/>
    <x v="6"/>
    <x v="20"/>
    <n v="39.81"/>
    <x v="1"/>
    <x v="6"/>
  </r>
  <r>
    <n v="3239"/>
    <s v="The Book's the Thing - Welcome to Hamlet's Library"/>
    <x v="3237"/>
    <n v="5862"/>
    <n v="6208.98"/>
    <x v="0"/>
    <x v="1"/>
    <x v="1"/>
    <n v="1445817540"/>
    <n v="1443665293"/>
    <x v="1"/>
    <n v="104"/>
    <x v="0"/>
    <x v="6"/>
    <x v="6"/>
    <n v="59.7"/>
    <x v="1"/>
    <x v="6"/>
  </r>
  <r>
    <n v="3240"/>
    <s v="Princess Suffragette: a new play for VAULT Festival 2017"/>
    <x v="3238"/>
    <n v="3000"/>
    <n v="3017"/>
    <x v="0"/>
    <x v="1"/>
    <x v="1"/>
    <n v="1487286000"/>
    <n v="1484843948"/>
    <x v="0"/>
    <n v="34"/>
    <x v="0"/>
    <x v="6"/>
    <x v="7"/>
    <n v="88.74"/>
    <x v="1"/>
    <x v="6"/>
  </r>
  <r>
    <n v="3241"/>
    <s v="THE SOPHOCLES PROJECT"/>
    <x v="3239"/>
    <n v="8500"/>
    <n v="9801"/>
    <x v="0"/>
    <x v="0"/>
    <x v="0"/>
    <n v="1413269940"/>
    <n v="1410421670"/>
    <x v="1"/>
    <n v="167"/>
    <x v="0"/>
    <x v="6"/>
    <x v="41"/>
    <n v="58.69"/>
    <x v="1"/>
    <x v="6"/>
  </r>
  <r>
    <n v="3242"/>
    <s v="First Day Off in a Long Time by Brian Finkelstein"/>
    <x v="3240"/>
    <n v="10000"/>
    <n v="12730.42"/>
    <x v="0"/>
    <x v="0"/>
    <x v="0"/>
    <n v="1411150092"/>
    <n v="1408558092"/>
    <x v="1"/>
    <n v="183"/>
    <x v="0"/>
    <x v="6"/>
    <x v="37"/>
    <n v="69.569999999999993"/>
    <x v="1"/>
    <x v="6"/>
  </r>
  <r>
    <n v="3243"/>
    <s v="THE INCREDIBLE FOX SISTERS"/>
    <x v="3241"/>
    <n v="8000"/>
    <n v="8227"/>
    <x v="0"/>
    <x v="0"/>
    <x v="0"/>
    <n v="1444348800"/>
    <n v="1442283562"/>
    <x v="1"/>
    <n v="71"/>
    <x v="0"/>
    <x v="6"/>
    <x v="33"/>
    <n v="115.87"/>
    <x v="1"/>
    <x v="6"/>
  </r>
  <r>
    <n v="3244"/>
    <s v="'Time Please'"/>
    <x v="3242"/>
    <n v="1600"/>
    <n v="1647"/>
    <x v="0"/>
    <x v="1"/>
    <x v="1"/>
    <n v="1480613982"/>
    <n v="1478018382"/>
    <x v="0"/>
    <n v="69"/>
    <x v="0"/>
    <x v="6"/>
    <x v="33"/>
    <n v="23.87"/>
    <x v="1"/>
    <x v="6"/>
  </r>
  <r>
    <n v="3245"/>
    <s v="Roughly Speaking: Voices from The Soup Kitchen"/>
    <x v="3243"/>
    <n v="21000"/>
    <n v="21904"/>
    <x v="0"/>
    <x v="0"/>
    <x v="0"/>
    <n v="1434074400"/>
    <n v="1431354258"/>
    <x v="0"/>
    <n v="270"/>
    <x v="0"/>
    <x v="6"/>
    <x v="3"/>
    <n v="81.13"/>
    <x v="1"/>
    <x v="6"/>
  </r>
  <r>
    <n v="3246"/>
    <s v="The Gray Man"/>
    <x v="3244"/>
    <n v="10000"/>
    <n v="11122"/>
    <x v="0"/>
    <x v="0"/>
    <x v="0"/>
    <n v="1442030340"/>
    <n v="1439551200"/>
    <x v="1"/>
    <n v="193"/>
    <x v="0"/>
    <x v="6"/>
    <x v="38"/>
    <n v="57.63"/>
    <x v="1"/>
    <x v="6"/>
  </r>
  <r>
    <n v="3247"/>
    <s v="Open Letter Theatre presents 'Boys' by Ella Hickson"/>
    <x v="3245"/>
    <n v="2500"/>
    <n v="2646.5"/>
    <x v="0"/>
    <x v="1"/>
    <x v="1"/>
    <n v="1436696712"/>
    <n v="1434104712"/>
    <x v="1"/>
    <n v="57"/>
    <x v="0"/>
    <x v="6"/>
    <x v="6"/>
    <n v="46.43"/>
    <x v="1"/>
    <x v="6"/>
  </r>
  <r>
    <n v="3248"/>
    <s v="Honest Accomplice Theatre 2015-16 Season"/>
    <x v="3246"/>
    <n v="12000"/>
    <n v="12095"/>
    <x v="0"/>
    <x v="0"/>
    <x v="0"/>
    <n v="1428178757"/>
    <n v="1425590357"/>
    <x v="1"/>
    <n v="200"/>
    <x v="0"/>
    <x v="6"/>
    <x v="7"/>
    <n v="60.48"/>
    <x v="1"/>
    <x v="6"/>
  </r>
  <r>
    <n v="3249"/>
    <s v="Yesterday Again, Please - A New Play by Dezi Gallegos"/>
    <x v="3247"/>
    <n v="5500"/>
    <n v="5771"/>
    <x v="0"/>
    <x v="0"/>
    <x v="0"/>
    <n v="1434822914"/>
    <n v="1432230914"/>
    <x v="1"/>
    <n v="88"/>
    <x v="0"/>
    <x v="6"/>
    <x v="2"/>
    <n v="65.58"/>
    <x v="1"/>
    <x v="6"/>
  </r>
  <r>
    <n v="3250"/>
    <s v="Bring Love's Labour's Lost to Minnesota"/>
    <x v="3248"/>
    <n v="25000"/>
    <n v="25388"/>
    <x v="0"/>
    <x v="0"/>
    <x v="0"/>
    <n v="1415213324"/>
    <n v="1412617724"/>
    <x v="1"/>
    <n v="213"/>
    <x v="0"/>
    <x v="6"/>
    <x v="21"/>
    <n v="119.19"/>
    <x v="1"/>
    <x v="6"/>
  </r>
  <r>
    <n v="3251"/>
    <s v="The Metronome Society"/>
    <x v="3249"/>
    <n v="1500"/>
    <n v="1661"/>
    <x v="0"/>
    <x v="0"/>
    <x v="0"/>
    <n v="1434907966"/>
    <n v="1432315966"/>
    <x v="1"/>
    <n v="20"/>
    <x v="0"/>
    <x v="6"/>
    <x v="38"/>
    <n v="83.05"/>
    <x v="1"/>
    <x v="6"/>
  </r>
  <r>
    <n v="3252"/>
    <s v="Modern Love"/>
    <x v="3250"/>
    <n v="2250"/>
    <n v="2876"/>
    <x v="0"/>
    <x v="1"/>
    <x v="1"/>
    <n v="1473247240"/>
    <n v="1470655240"/>
    <x v="1"/>
    <n v="50"/>
    <x v="0"/>
    <x v="6"/>
    <x v="30"/>
    <n v="57.52"/>
    <x v="1"/>
    <x v="6"/>
  </r>
  <r>
    <n v="3253"/>
    <s v="EMPATHITRAX, a new play by Ana Nogueira"/>
    <x v="3251"/>
    <n v="20000"/>
    <n v="20365"/>
    <x v="0"/>
    <x v="0"/>
    <x v="0"/>
    <n v="1473306300"/>
    <n v="1471701028"/>
    <x v="1"/>
    <n v="115"/>
    <x v="0"/>
    <x v="6"/>
    <x v="21"/>
    <n v="177.09"/>
    <x v="1"/>
    <x v="6"/>
  </r>
  <r>
    <n v="3254"/>
    <s v="Send The Bad Arm to Edinburgh. Meet the Dodgy Irish Dancer!"/>
    <x v="3252"/>
    <n v="13000"/>
    <n v="13163.5"/>
    <x v="0"/>
    <x v="1"/>
    <x v="1"/>
    <n v="1427331809"/>
    <n v="1424743409"/>
    <x v="1"/>
    <n v="186"/>
    <x v="0"/>
    <x v="6"/>
    <x v="7"/>
    <n v="70.77"/>
    <x v="1"/>
    <x v="6"/>
  </r>
  <r>
    <n v="3255"/>
    <s v="Henry V"/>
    <x v="3253"/>
    <n v="300"/>
    <n v="525"/>
    <x v="0"/>
    <x v="1"/>
    <x v="1"/>
    <n v="1412706375"/>
    <n v="1410114375"/>
    <x v="1"/>
    <n v="18"/>
    <x v="0"/>
    <x v="6"/>
    <x v="215"/>
    <n v="29.17"/>
    <x v="1"/>
    <x v="6"/>
  </r>
  <r>
    <n v="3256"/>
    <s v="Paperhand Puppet Intervention 16th Annual Summer Show"/>
    <x v="3254"/>
    <n v="10000"/>
    <n v="12806"/>
    <x v="0"/>
    <x v="0"/>
    <x v="0"/>
    <n v="1433995140"/>
    <n v="1432129577"/>
    <x v="1"/>
    <n v="176"/>
    <x v="0"/>
    <x v="6"/>
    <x v="30"/>
    <n v="72.760000000000005"/>
    <x v="1"/>
    <x v="6"/>
  </r>
  <r>
    <n v="3257"/>
    <s v="'Hello From Bertha' &amp; '27 Wagons Full of Cotton'"/>
    <x v="3255"/>
    <n v="2000"/>
    <n v="2125.9899999999998"/>
    <x v="0"/>
    <x v="1"/>
    <x v="1"/>
    <n v="1487769952"/>
    <n v="1485177952"/>
    <x v="0"/>
    <n v="41"/>
    <x v="0"/>
    <x v="6"/>
    <x v="6"/>
    <n v="51.85"/>
    <x v="1"/>
    <x v="6"/>
  </r>
  <r>
    <n v="3258"/>
    <s v="Bluebirds by Joe Brondo"/>
    <x v="3256"/>
    <n v="7000"/>
    <n v="7365"/>
    <x v="0"/>
    <x v="0"/>
    <x v="0"/>
    <n v="1420751861"/>
    <n v="1418159861"/>
    <x v="1"/>
    <n v="75"/>
    <x v="0"/>
    <x v="6"/>
    <x v="2"/>
    <n v="98.2"/>
    <x v="1"/>
    <x v="6"/>
  </r>
  <r>
    <n v="3259"/>
    <s v="Laughter is Sacred Space 2.0"/>
    <x v="3257"/>
    <n v="23000"/>
    <n v="24418.6"/>
    <x v="0"/>
    <x v="0"/>
    <x v="0"/>
    <n v="1475294340"/>
    <n v="1472753745"/>
    <x v="1"/>
    <n v="97"/>
    <x v="0"/>
    <x v="6"/>
    <x v="6"/>
    <n v="251.74"/>
    <x v="1"/>
    <x v="6"/>
  </r>
  <r>
    <n v="3260"/>
    <s v="Keep the Art of Marionettes Alive With PUPPETWORKS!"/>
    <x v="3258"/>
    <n v="5000"/>
    <n v="5462"/>
    <x v="0"/>
    <x v="0"/>
    <x v="0"/>
    <n v="1448903318"/>
    <n v="1445875718"/>
    <x v="1"/>
    <n v="73"/>
    <x v="0"/>
    <x v="6"/>
    <x v="15"/>
    <n v="74.819999999999993"/>
    <x v="1"/>
    <x v="6"/>
  </r>
  <r>
    <n v="3261"/>
    <s v="Scrappy Shakespeare: A Midsummer Night's Dream"/>
    <x v="3259"/>
    <n v="3300"/>
    <n v="3315"/>
    <x v="0"/>
    <x v="0"/>
    <x v="0"/>
    <n v="1437067476"/>
    <n v="1434475476"/>
    <x v="1"/>
    <n v="49"/>
    <x v="0"/>
    <x v="6"/>
    <x v="8"/>
    <n v="67.650000000000006"/>
    <x v="1"/>
    <x v="6"/>
  </r>
  <r>
    <n v="3262"/>
    <s v="Prison Boxing: A New Play by Leah Joki"/>
    <x v="3260"/>
    <n v="12200"/>
    <n v="12571"/>
    <x v="0"/>
    <x v="0"/>
    <x v="0"/>
    <n v="1419220800"/>
    <n v="1416555262"/>
    <x v="1"/>
    <n v="134"/>
    <x v="0"/>
    <x v="6"/>
    <x v="33"/>
    <n v="93.81"/>
    <x v="1"/>
    <x v="6"/>
  </r>
  <r>
    <n v="3263"/>
    <s v="Titus Andronicus (with an all-female cast &amp; crew)"/>
    <x v="3261"/>
    <n v="2500"/>
    <n v="2804.16"/>
    <x v="0"/>
    <x v="0"/>
    <x v="0"/>
    <n v="1446238800"/>
    <n v="1444220588"/>
    <x v="1"/>
    <n v="68"/>
    <x v="0"/>
    <x v="6"/>
    <x v="20"/>
    <n v="41.24"/>
    <x v="1"/>
    <x v="6"/>
  </r>
  <r>
    <n v="3264"/>
    <s v="Kapow-i GoGo at The PIT"/>
    <x v="3262"/>
    <n v="2500"/>
    <n v="2575"/>
    <x v="0"/>
    <x v="0"/>
    <x v="0"/>
    <n v="1422482400"/>
    <n v="1421089938"/>
    <x v="1"/>
    <n v="49"/>
    <x v="0"/>
    <x v="6"/>
    <x v="33"/>
    <n v="52.55"/>
    <x v="1"/>
    <x v="6"/>
  </r>
  <r>
    <n v="3265"/>
    <s v="&quot;Where was I&quot; - an autobiographical play on Dementia"/>
    <x v="3263"/>
    <n v="2700"/>
    <n v="4428"/>
    <x v="0"/>
    <x v="17"/>
    <x v="3"/>
    <n v="1449162000"/>
    <n v="1446570315"/>
    <x v="1"/>
    <n v="63"/>
    <x v="0"/>
    <x v="6"/>
    <x v="344"/>
    <n v="70.290000000000006"/>
    <x v="1"/>
    <x v="6"/>
  </r>
  <r>
    <n v="3266"/>
    <s v="Macbeth"/>
    <x v="3264"/>
    <n v="6000"/>
    <n v="7877"/>
    <x v="0"/>
    <x v="0"/>
    <x v="0"/>
    <n v="1434142800"/>
    <n v="1431435122"/>
    <x v="1"/>
    <n v="163"/>
    <x v="0"/>
    <x v="6"/>
    <x v="26"/>
    <n v="48.33"/>
    <x v="1"/>
    <x v="6"/>
  </r>
  <r>
    <n v="3267"/>
    <s v="or, The Whale: an original stage adaptation of Moby-Dick"/>
    <x v="3265"/>
    <n v="15000"/>
    <n v="15315"/>
    <x v="0"/>
    <x v="0"/>
    <x v="0"/>
    <n v="1437156660"/>
    <n v="1434564660"/>
    <x v="1"/>
    <n v="288"/>
    <x v="0"/>
    <x v="6"/>
    <x v="21"/>
    <n v="53.18"/>
    <x v="1"/>
    <x v="6"/>
  </r>
  <r>
    <n v="3268"/>
    <s v="EgoPo's Hairy Ape Tours to the Provincetown Festival"/>
    <x v="3266"/>
    <n v="2000"/>
    <n v="2560"/>
    <x v="0"/>
    <x v="0"/>
    <x v="0"/>
    <n v="1472074928"/>
    <n v="1470692528"/>
    <x v="1"/>
    <n v="42"/>
    <x v="0"/>
    <x v="6"/>
    <x v="30"/>
    <n v="60.95"/>
    <x v="1"/>
    <x v="6"/>
  </r>
  <r>
    <n v="3269"/>
    <s v="Cicada Studios presents &quot;Miss Sarah&quot;"/>
    <x v="3267"/>
    <n v="8000"/>
    <n v="8120"/>
    <x v="0"/>
    <x v="1"/>
    <x v="1"/>
    <n v="1434452400"/>
    <n v="1431509397"/>
    <x v="1"/>
    <n v="70"/>
    <x v="0"/>
    <x v="6"/>
    <x v="21"/>
    <n v="116"/>
    <x v="1"/>
    <x v="6"/>
  </r>
  <r>
    <n v="3270"/>
    <s v="'Cornermen' - Smoke &amp; Oakum Theatre return to the Fringe!"/>
    <x v="3268"/>
    <n v="1800"/>
    <n v="1830"/>
    <x v="0"/>
    <x v="1"/>
    <x v="1"/>
    <n v="1436705265"/>
    <n v="1434113265"/>
    <x v="1"/>
    <n v="30"/>
    <x v="0"/>
    <x v="6"/>
    <x v="21"/>
    <n v="61"/>
    <x v="1"/>
    <x v="6"/>
  </r>
  <r>
    <n v="3271"/>
    <s v="Saxon Court at Southwark Playhouse"/>
    <x v="3269"/>
    <n v="1500"/>
    <n v="1950"/>
    <x v="0"/>
    <x v="1"/>
    <x v="1"/>
    <n v="1414927775"/>
    <n v="1412332175"/>
    <x v="1"/>
    <n v="51"/>
    <x v="0"/>
    <x v="6"/>
    <x v="22"/>
    <n v="38.24"/>
    <x v="1"/>
    <x v="6"/>
  </r>
  <r>
    <n v="3272"/>
    <s v="&quot;Next Stop&quot; - Adjusting to dating in NYC"/>
    <x v="3270"/>
    <n v="10000"/>
    <n v="15443"/>
    <x v="0"/>
    <x v="0"/>
    <x v="0"/>
    <n v="1446814809"/>
    <n v="1444219209"/>
    <x v="1"/>
    <n v="145"/>
    <x v="0"/>
    <x v="6"/>
    <x v="224"/>
    <n v="106.5"/>
    <x v="1"/>
    <x v="6"/>
  </r>
  <r>
    <n v="3273"/>
    <s v="Toscana, or What I Remember"/>
    <x v="3271"/>
    <n v="4000"/>
    <n v="4296"/>
    <x v="0"/>
    <x v="0"/>
    <x v="0"/>
    <n v="1473879600"/>
    <n v="1472498042"/>
    <x v="1"/>
    <n v="21"/>
    <x v="0"/>
    <x v="6"/>
    <x v="13"/>
    <n v="204.57"/>
    <x v="1"/>
    <x v="6"/>
  </r>
  <r>
    <n v="3274"/>
    <s v="Orpheus Descending by Tennessee Williams"/>
    <x v="3272"/>
    <n v="15500"/>
    <n v="15705"/>
    <x v="0"/>
    <x v="0"/>
    <x v="0"/>
    <n v="1458075600"/>
    <n v="1454259272"/>
    <x v="1"/>
    <n v="286"/>
    <x v="0"/>
    <x v="6"/>
    <x v="7"/>
    <n v="54.91"/>
    <x v="1"/>
    <x v="6"/>
  </r>
  <r>
    <n v="3275"/>
    <s v="The Hurtling Stillness. A story about angels and clowns"/>
    <x v="3273"/>
    <n v="1800"/>
    <n v="1805"/>
    <x v="0"/>
    <x v="0"/>
    <x v="0"/>
    <n v="1423456200"/>
    <n v="1421183271"/>
    <x v="1"/>
    <n v="12"/>
    <x v="0"/>
    <x v="6"/>
    <x v="8"/>
    <n v="150.41999999999999"/>
    <x v="1"/>
    <x v="6"/>
  </r>
  <r>
    <n v="3276"/>
    <s v="We The Astronomers"/>
    <x v="3274"/>
    <n v="4500"/>
    <n v="5258"/>
    <x v="0"/>
    <x v="5"/>
    <x v="5"/>
    <n v="1459483140"/>
    <n v="1456526879"/>
    <x v="1"/>
    <n v="100"/>
    <x v="0"/>
    <x v="6"/>
    <x v="16"/>
    <n v="52.58"/>
    <x v="1"/>
    <x v="6"/>
  </r>
  <r>
    <n v="3277"/>
    <s v="Go People does 'Almost, Maine'"/>
    <x v="3275"/>
    <n v="5000"/>
    <n v="5430"/>
    <x v="0"/>
    <x v="1"/>
    <x v="1"/>
    <n v="1416331406"/>
    <n v="1413735806"/>
    <x v="1"/>
    <n v="100"/>
    <x v="0"/>
    <x v="6"/>
    <x v="15"/>
    <n v="54.3"/>
    <x v="1"/>
    <x v="6"/>
  </r>
  <r>
    <n v="3278"/>
    <s v="Unusual Charles Dickens adaptation at Edinburgh Fringe"/>
    <x v="3276"/>
    <n v="2500"/>
    <n v="2585"/>
    <x v="0"/>
    <x v="1"/>
    <x v="1"/>
    <n v="1433017303"/>
    <n v="1430425303"/>
    <x v="1"/>
    <n v="34"/>
    <x v="0"/>
    <x v="6"/>
    <x v="33"/>
    <n v="76.03"/>
    <x v="1"/>
    <x v="6"/>
  </r>
  <r>
    <n v="3279"/>
    <s v="Good People at The Hudson Guild Theatre"/>
    <x v="3277"/>
    <n v="5800"/>
    <n v="6628"/>
    <x v="0"/>
    <x v="0"/>
    <x v="0"/>
    <n v="1459474059"/>
    <n v="1456885659"/>
    <x v="0"/>
    <n v="63"/>
    <x v="0"/>
    <x v="6"/>
    <x v="35"/>
    <n v="105.21"/>
    <x v="1"/>
    <x v="6"/>
  </r>
  <r>
    <n v="3280"/>
    <s v="Greensboro: A Requiem presented by ATC's Youth Ensemble"/>
    <x v="3278"/>
    <n v="2000"/>
    <n v="2060"/>
    <x v="0"/>
    <x v="0"/>
    <x v="0"/>
    <n v="1433134800"/>
    <n v="1430158198"/>
    <x v="0"/>
    <n v="30"/>
    <x v="0"/>
    <x v="6"/>
    <x v="33"/>
    <n v="68.67"/>
    <x v="1"/>
    <x v="6"/>
  </r>
  <r>
    <n v="3281"/>
    <s v="KICK It's Not How High. It's How Strong! Written &amp; Performed"/>
    <x v="3279"/>
    <n v="5000"/>
    <n v="6080"/>
    <x v="0"/>
    <x v="0"/>
    <x v="0"/>
    <n v="1441153705"/>
    <n v="1438561705"/>
    <x v="0"/>
    <n v="47"/>
    <x v="0"/>
    <x v="6"/>
    <x v="108"/>
    <n v="129.36000000000001"/>
    <x v="1"/>
    <x v="6"/>
  </r>
  <r>
    <n v="3282"/>
    <s v="Not This Year ... I Have a Headache: a comedy about marriage"/>
    <x v="3280"/>
    <n v="31000"/>
    <n v="31820.5"/>
    <x v="0"/>
    <x v="0"/>
    <x v="0"/>
    <n v="1461904788"/>
    <n v="1458103188"/>
    <x v="0"/>
    <n v="237"/>
    <x v="0"/>
    <x v="6"/>
    <x v="33"/>
    <n v="134.26"/>
    <x v="1"/>
    <x v="6"/>
  </r>
  <r>
    <n v="3283"/>
    <s v="'Gretel and Hansel' - A Children's Theatre Production"/>
    <x v="3281"/>
    <n v="800"/>
    <n v="838"/>
    <x v="0"/>
    <x v="1"/>
    <x v="1"/>
    <n v="1455138000"/>
    <n v="1452448298"/>
    <x v="0"/>
    <n v="47"/>
    <x v="0"/>
    <x v="6"/>
    <x v="2"/>
    <n v="17.829999999999998"/>
    <x v="1"/>
    <x v="6"/>
  </r>
  <r>
    <n v="3284"/>
    <s v="Help fund Black Enough!"/>
    <x v="3282"/>
    <n v="3000"/>
    <n v="3048"/>
    <x v="0"/>
    <x v="0"/>
    <x v="0"/>
    <n v="1454047140"/>
    <n v="1452546853"/>
    <x v="0"/>
    <n v="15"/>
    <x v="0"/>
    <x v="6"/>
    <x v="21"/>
    <n v="203.2"/>
    <x v="1"/>
    <x v="6"/>
  </r>
  <r>
    <n v="3285"/>
    <s v="By Morning"/>
    <x v="3283"/>
    <n v="4999"/>
    <n v="5604"/>
    <x v="0"/>
    <x v="0"/>
    <x v="0"/>
    <n v="1488258000"/>
    <n v="1485556626"/>
    <x v="0"/>
    <n v="81"/>
    <x v="0"/>
    <x v="6"/>
    <x v="20"/>
    <n v="69.19"/>
    <x v="1"/>
    <x v="6"/>
  </r>
  <r>
    <n v="3286"/>
    <s v="THE FALL - A New Play at FringeNYC!"/>
    <x v="3284"/>
    <n v="15000"/>
    <n v="15265"/>
    <x v="0"/>
    <x v="0"/>
    <x v="0"/>
    <n v="1471291782"/>
    <n v="1468699782"/>
    <x v="0"/>
    <n v="122"/>
    <x v="0"/>
    <x v="6"/>
    <x v="21"/>
    <n v="125.12"/>
    <x v="1"/>
    <x v="6"/>
  </r>
  <r>
    <n v="3287"/>
    <s v="Three Things: Stories About Life"/>
    <x v="3285"/>
    <n v="2500"/>
    <n v="2500"/>
    <x v="0"/>
    <x v="5"/>
    <x v="5"/>
    <n v="1448733628"/>
    <n v="1446573628"/>
    <x v="0"/>
    <n v="34"/>
    <x v="0"/>
    <x v="6"/>
    <x v="8"/>
    <n v="73.53"/>
    <x v="1"/>
    <x v="6"/>
  </r>
  <r>
    <n v="3288"/>
    <s v="Cancer patient Anne Bartram's bucket list wish..."/>
    <x v="3286"/>
    <n v="10000"/>
    <n v="10026.49"/>
    <x v="0"/>
    <x v="1"/>
    <x v="1"/>
    <n v="1466463600"/>
    <n v="1463337315"/>
    <x v="0"/>
    <n v="207"/>
    <x v="0"/>
    <x v="6"/>
    <x v="8"/>
    <n v="48.44"/>
    <x v="1"/>
    <x v="6"/>
  </r>
  <r>
    <n v="3289"/>
    <s v="Help take 'Conversations With Rats' to Edinburgh Fringe 2017"/>
    <x v="3287"/>
    <n v="500"/>
    <n v="665.21"/>
    <x v="0"/>
    <x v="1"/>
    <x v="1"/>
    <n v="1487580602"/>
    <n v="1485161402"/>
    <x v="0"/>
    <n v="25"/>
    <x v="0"/>
    <x v="6"/>
    <x v="18"/>
    <n v="26.61"/>
    <x v="1"/>
    <x v="6"/>
  </r>
  <r>
    <n v="3290"/>
    <s v="Get JunkBox Theatre To Edinburgh Fringe!"/>
    <x v="3288"/>
    <n v="2000"/>
    <n v="2424"/>
    <x v="0"/>
    <x v="1"/>
    <x v="1"/>
    <n v="1489234891"/>
    <n v="1486642891"/>
    <x v="0"/>
    <n v="72"/>
    <x v="0"/>
    <x v="6"/>
    <x v="10"/>
    <n v="33.67"/>
    <x v="1"/>
    <x v="6"/>
  </r>
  <r>
    <n v="3291"/>
    <s v="THE DRESSER     TETCNY    The Ensemble Theatre Company of NY"/>
    <x v="3289"/>
    <n v="500"/>
    <n v="570"/>
    <x v="0"/>
    <x v="0"/>
    <x v="0"/>
    <n v="1442462340"/>
    <n v="1439743900"/>
    <x v="0"/>
    <n v="14"/>
    <x v="0"/>
    <x v="6"/>
    <x v="35"/>
    <n v="40.71"/>
    <x v="1"/>
    <x v="6"/>
  </r>
  <r>
    <n v="3292"/>
    <s v="Dick Whittington - our 2016 community pantomime!"/>
    <x v="3290"/>
    <n v="101"/>
    <n v="289"/>
    <x v="0"/>
    <x v="1"/>
    <x v="1"/>
    <n v="1449257348"/>
    <n v="1444069748"/>
    <x v="0"/>
    <n v="15"/>
    <x v="0"/>
    <x v="6"/>
    <x v="359"/>
    <n v="19.27"/>
    <x v="1"/>
    <x v="6"/>
  </r>
  <r>
    <n v="3293"/>
    <s v="Threefold Social Organism Theatre Project"/>
    <x v="3291"/>
    <n v="4500"/>
    <n v="7670"/>
    <x v="0"/>
    <x v="4"/>
    <x v="4"/>
    <n v="1488622352"/>
    <n v="1486030352"/>
    <x v="0"/>
    <n v="91"/>
    <x v="0"/>
    <x v="6"/>
    <x v="106"/>
    <n v="84.29"/>
    <x v="1"/>
    <x v="6"/>
  </r>
  <r>
    <n v="3294"/>
    <s v="old man's Gift"/>
    <x v="3292"/>
    <n v="600"/>
    <n v="710"/>
    <x v="0"/>
    <x v="1"/>
    <x v="1"/>
    <n v="1434459554"/>
    <n v="1431867554"/>
    <x v="0"/>
    <n v="24"/>
    <x v="0"/>
    <x v="6"/>
    <x v="90"/>
    <n v="29.58"/>
    <x v="1"/>
    <x v="6"/>
  </r>
  <r>
    <n v="3295"/>
    <s v="The Divine Comedy Show"/>
    <x v="3293"/>
    <n v="700"/>
    <n v="720.01"/>
    <x v="0"/>
    <x v="1"/>
    <x v="1"/>
    <n v="1474886229"/>
    <n v="1472294229"/>
    <x v="0"/>
    <n v="27"/>
    <x v="0"/>
    <x v="6"/>
    <x v="33"/>
    <n v="26.67"/>
    <x v="1"/>
    <x v="6"/>
  </r>
  <r>
    <n v="3296"/>
    <s v="Alix in Wundergarten"/>
    <x v="3294"/>
    <n v="1500"/>
    <n v="2161"/>
    <x v="0"/>
    <x v="1"/>
    <x v="1"/>
    <n v="1448229600"/>
    <n v="1446401372"/>
    <x v="0"/>
    <n v="47"/>
    <x v="0"/>
    <x v="6"/>
    <x v="124"/>
    <n v="45.98"/>
    <x v="1"/>
    <x v="6"/>
  </r>
  <r>
    <n v="3297"/>
    <s v="MY EYES WENT DARK"/>
    <x v="3295"/>
    <n v="5500"/>
    <n v="5504"/>
    <x v="0"/>
    <x v="1"/>
    <x v="1"/>
    <n v="1438037940"/>
    <n v="1436380256"/>
    <x v="0"/>
    <n v="44"/>
    <x v="0"/>
    <x v="6"/>
    <x v="8"/>
    <n v="125.09"/>
    <x v="1"/>
    <x v="6"/>
  </r>
  <r>
    <n v="3298"/>
    <s v="Get. That. Snitch. - The World's Most Dangerous Play"/>
    <x v="3296"/>
    <n v="10000"/>
    <n v="10173"/>
    <x v="0"/>
    <x v="0"/>
    <x v="0"/>
    <n v="1442102400"/>
    <n v="1440370768"/>
    <x v="0"/>
    <n v="72"/>
    <x v="0"/>
    <x v="6"/>
    <x v="21"/>
    <n v="141.29"/>
    <x v="1"/>
    <x v="6"/>
  </r>
  <r>
    <n v="3299"/>
    <s v="The Maid, in the Common Room, with the FiancÃ©: A Comedy"/>
    <x v="3297"/>
    <n v="3000"/>
    <n v="3486"/>
    <x v="0"/>
    <x v="0"/>
    <x v="0"/>
    <n v="1444860063"/>
    <n v="1442268063"/>
    <x v="0"/>
    <n v="63"/>
    <x v="0"/>
    <x v="6"/>
    <x v="31"/>
    <n v="55.33"/>
    <x v="1"/>
    <x v="6"/>
  </r>
  <r>
    <n v="3300"/>
    <s v="MAX &amp; ELSA: NO MUSIC. NO CHILDREN."/>
    <x v="3298"/>
    <n v="3000"/>
    <n v="4085"/>
    <x v="0"/>
    <x v="0"/>
    <x v="0"/>
    <n v="1430329862"/>
    <n v="1428515462"/>
    <x v="0"/>
    <n v="88"/>
    <x v="0"/>
    <x v="6"/>
    <x v="104"/>
    <n v="46.42"/>
    <x v="1"/>
    <x v="6"/>
  </r>
  <r>
    <n v="3301"/>
    <s v="right left with heels: US Premiere at City Garage"/>
    <x v="3299"/>
    <n v="3000"/>
    <n v="4004"/>
    <x v="0"/>
    <x v="0"/>
    <x v="0"/>
    <n v="1470034740"/>
    <n v="1466185176"/>
    <x v="0"/>
    <n v="70"/>
    <x v="0"/>
    <x v="6"/>
    <x v="18"/>
    <n v="57.2"/>
    <x v="1"/>
    <x v="6"/>
  </r>
  <r>
    <n v="3302"/>
    <s v="El muro de BorÃ­s KiÃ©n"/>
    <x v="3300"/>
    <n v="8400"/>
    <n v="8685"/>
    <x v="0"/>
    <x v="3"/>
    <x v="3"/>
    <n v="1481099176"/>
    <n v="1478507176"/>
    <x v="0"/>
    <n v="50"/>
    <x v="0"/>
    <x v="6"/>
    <x v="33"/>
    <n v="173.7"/>
    <x v="1"/>
    <x v="6"/>
  </r>
  <r>
    <n v="3303"/>
    <s v="VisiÃ³n Latino Theatre Company"/>
    <x v="3301"/>
    <n v="1800"/>
    <n v="2086"/>
    <x v="0"/>
    <x v="0"/>
    <x v="0"/>
    <n v="1427553484"/>
    <n v="1424533084"/>
    <x v="0"/>
    <n v="35"/>
    <x v="0"/>
    <x v="6"/>
    <x v="31"/>
    <n v="59.6"/>
    <x v="1"/>
    <x v="6"/>
  </r>
  <r>
    <n v="3304"/>
    <s v="I Can Ski Forever 3"/>
    <x v="3302"/>
    <n v="15000"/>
    <n v="15677.5"/>
    <x v="0"/>
    <x v="0"/>
    <x v="0"/>
    <n v="1482418752"/>
    <n v="1479826752"/>
    <x v="0"/>
    <n v="175"/>
    <x v="0"/>
    <x v="6"/>
    <x v="2"/>
    <n v="89.59"/>
    <x v="1"/>
    <x v="6"/>
  </r>
  <r>
    <n v="3305"/>
    <s v="The Judgment of Paris"/>
    <x v="3303"/>
    <n v="4000"/>
    <n v="4081"/>
    <x v="0"/>
    <x v="0"/>
    <x v="0"/>
    <n v="1438374748"/>
    <n v="1435782748"/>
    <x v="0"/>
    <n v="20"/>
    <x v="0"/>
    <x v="6"/>
    <x v="21"/>
    <n v="204.05"/>
    <x v="1"/>
    <x v="6"/>
  </r>
  <r>
    <n v="3306"/>
    <s v="The Complete Works of William Shakespeare (Abridged)"/>
    <x v="3304"/>
    <n v="1500"/>
    <n v="2630"/>
    <x v="0"/>
    <x v="0"/>
    <x v="0"/>
    <n v="1465527600"/>
    <n v="1462252542"/>
    <x v="0"/>
    <n v="54"/>
    <x v="0"/>
    <x v="6"/>
    <x v="215"/>
    <n v="48.7"/>
    <x v="1"/>
    <x v="6"/>
  </r>
  <r>
    <n v="3307"/>
    <s v="The Respectful Prostitute"/>
    <x v="3305"/>
    <n v="1000"/>
    <n v="1066.8"/>
    <x v="0"/>
    <x v="0"/>
    <x v="0"/>
    <n v="1463275339"/>
    <n v="1460683339"/>
    <x v="0"/>
    <n v="20"/>
    <x v="0"/>
    <x v="6"/>
    <x v="13"/>
    <n v="53.34"/>
    <x v="1"/>
    <x v="6"/>
  </r>
  <r>
    <n v="3308"/>
    <s v="A Hand of Talons"/>
    <x v="3306"/>
    <n v="3500"/>
    <n v="4280"/>
    <x v="0"/>
    <x v="0"/>
    <x v="0"/>
    <n v="1460581365"/>
    <n v="1458766965"/>
    <x v="0"/>
    <n v="57"/>
    <x v="0"/>
    <x v="6"/>
    <x v="108"/>
    <n v="75.09"/>
    <x v="1"/>
    <x v="6"/>
  </r>
  <r>
    <n v="3309"/>
    <s v="Collision Course"/>
    <x v="3307"/>
    <n v="350"/>
    <n v="558"/>
    <x v="0"/>
    <x v="1"/>
    <x v="1"/>
    <n v="1476632178"/>
    <n v="1473953778"/>
    <x v="0"/>
    <n v="31"/>
    <x v="0"/>
    <x v="6"/>
    <x v="175"/>
    <n v="18"/>
    <x v="1"/>
    <x v="6"/>
  </r>
  <r>
    <n v="3310"/>
    <s v="The Island Boys: A New Play"/>
    <x v="3308"/>
    <n v="6500"/>
    <n v="6505"/>
    <x v="0"/>
    <x v="0"/>
    <x v="0"/>
    <n v="1444169825"/>
    <n v="1441577825"/>
    <x v="0"/>
    <n v="31"/>
    <x v="0"/>
    <x v="6"/>
    <x v="8"/>
    <n v="209.84"/>
    <x v="1"/>
    <x v="6"/>
  </r>
  <r>
    <n v="3311"/>
    <s v="&quot;Holmes for the Holidays&quot; Larceny &amp; Mystery For Christmas"/>
    <x v="3309"/>
    <n v="2500"/>
    <n v="2746"/>
    <x v="0"/>
    <x v="0"/>
    <x v="0"/>
    <n v="1445065210"/>
    <n v="1442473210"/>
    <x v="0"/>
    <n v="45"/>
    <x v="0"/>
    <x v="6"/>
    <x v="5"/>
    <n v="61.02"/>
    <x v="1"/>
    <x v="6"/>
  </r>
  <r>
    <n v="3312"/>
    <s v="Richard III"/>
    <x v="3310"/>
    <n v="2500"/>
    <n v="2501"/>
    <x v="0"/>
    <x v="0"/>
    <x v="0"/>
    <n v="1478901600"/>
    <n v="1477077946"/>
    <x v="0"/>
    <n v="41"/>
    <x v="0"/>
    <x v="6"/>
    <x v="8"/>
    <n v="61"/>
    <x v="1"/>
    <x v="6"/>
  </r>
  <r>
    <n v="3313"/>
    <s v="Melbin the Accidental"/>
    <x v="3311"/>
    <n v="2000"/>
    <n v="2321"/>
    <x v="0"/>
    <x v="0"/>
    <x v="0"/>
    <n v="1453856400"/>
    <n v="1452664317"/>
    <x v="0"/>
    <n v="29"/>
    <x v="0"/>
    <x v="6"/>
    <x v="31"/>
    <n v="80.03"/>
    <x v="1"/>
    <x v="6"/>
  </r>
  <r>
    <n v="3314"/>
    <s v="The White Bike"/>
    <x v="3312"/>
    <n v="800"/>
    <n v="1686"/>
    <x v="0"/>
    <x v="1"/>
    <x v="1"/>
    <n v="1431115500"/>
    <n v="1428733511"/>
    <x v="0"/>
    <n v="58"/>
    <x v="0"/>
    <x v="6"/>
    <x v="185"/>
    <n v="29.07"/>
    <x v="1"/>
    <x v="6"/>
  </r>
  <r>
    <n v="3315"/>
    <s v="Red and The Wolf: A Prospero Theatre Production"/>
    <x v="3313"/>
    <n v="4000"/>
    <n v="4400"/>
    <x v="0"/>
    <x v="1"/>
    <x v="1"/>
    <n v="1462519041"/>
    <n v="1459927041"/>
    <x v="0"/>
    <n v="89"/>
    <x v="0"/>
    <x v="6"/>
    <x v="5"/>
    <n v="49.44"/>
    <x v="1"/>
    <x v="6"/>
  </r>
  <r>
    <n v="3316"/>
    <s v="LOVENESS, the play @FringeNYC 2014"/>
    <x v="3314"/>
    <n v="11737"/>
    <n v="11747.18"/>
    <x v="0"/>
    <x v="0"/>
    <x v="0"/>
    <n v="1407506040"/>
    <n v="1404680075"/>
    <x v="0"/>
    <n v="125"/>
    <x v="0"/>
    <x v="6"/>
    <x v="8"/>
    <n v="93.98"/>
    <x v="1"/>
    <x v="6"/>
  </r>
  <r>
    <n v="3317"/>
    <s v="Seven Minutes in Eternity"/>
    <x v="3315"/>
    <n v="1050"/>
    <n v="1115"/>
    <x v="0"/>
    <x v="0"/>
    <x v="0"/>
    <n v="1465347424"/>
    <n v="1462755424"/>
    <x v="0"/>
    <n v="18"/>
    <x v="0"/>
    <x v="6"/>
    <x v="6"/>
    <n v="61.94"/>
    <x v="1"/>
    <x v="6"/>
  </r>
  <r>
    <n v="3318"/>
    <s v="ROOMIES - Atlantic Canada Tour 2016-17"/>
    <x v="3316"/>
    <n v="2000"/>
    <n v="2512"/>
    <x v="0"/>
    <x v="5"/>
    <x v="5"/>
    <n v="1460341800"/>
    <n v="1456902893"/>
    <x v="0"/>
    <n v="32"/>
    <x v="0"/>
    <x v="6"/>
    <x v="9"/>
    <n v="78.5"/>
    <x v="1"/>
    <x v="6"/>
  </r>
  <r>
    <n v="3319"/>
    <s v="Down the Rabbit Hole"/>
    <x v="3317"/>
    <n v="500"/>
    <n v="540"/>
    <x v="0"/>
    <x v="1"/>
    <x v="1"/>
    <n v="1422712986"/>
    <n v="1418824986"/>
    <x v="0"/>
    <n v="16"/>
    <x v="0"/>
    <x v="6"/>
    <x v="29"/>
    <n v="33.75"/>
    <x v="1"/>
    <x v="6"/>
  </r>
  <r>
    <n v="3320"/>
    <s v="Mama Threw Me So High &amp; He Who Speaks"/>
    <x v="3318"/>
    <n v="2500"/>
    <n v="2525"/>
    <x v="0"/>
    <x v="0"/>
    <x v="0"/>
    <n v="1466557557"/>
    <n v="1463965557"/>
    <x v="0"/>
    <n v="38"/>
    <x v="0"/>
    <x v="6"/>
    <x v="7"/>
    <n v="66.45"/>
    <x v="1"/>
    <x v="6"/>
  </r>
  <r>
    <n v="3321"/>
    <s v="1001 Nights: Help bring this fascinating new play to the US"/>
    <x v="3319"/>
    <n v="500"/>
    <n v="537"/>
    <x v="0"/>
    <x v="0"/>
    <x v="0"/>
    <n v="1413431940"/>
    <n v="1412216665"/>
    <x v="0"/>
    <n v="15"/>
    <x v="0"/>
    <x v="6"/>
    <x v="13"/>
    <n v="35.799999999999997"/>
    <x v="1"/>
    <x v="6"/>
  </r>
  <r>
    <n v="3322"/>
    <s v="Familiar Strangers â€” A Staged Reading"/>
    <x v="3320"/>
    <n v="3300"/>
    <n v="3350"/>
    <x v="0"/>
    <x v="0"/>
    <x v="0"/>
    <n v="1466567700"/>
    <n v="1464653696"/>
    <x v="0"/>
    <n v="23"/>
    <x v="0"/>
    <x v="6"/>
    <x v="21"/>
    <n v="145.65"/>
    <x v="1"/>
    <x v="6"/>
  </r>
  <r>
    <n v="3323"/>
    <s v="Migrants' Theatre"/>
    <x v="3321"/>
    <n v="1000"/>
    <n v="1259"/>
    <x v="0"/>
    <x v="1"/>
    <x v="1"/>
    <n v="1474793208"/>
    <n v="1472201208"/>
    <x v="0"/>
    <n v="49"/>
    <x v="0"/>
    <x v="6"/>
    <x v="9"/>
    <n v="25.69"/>
    <x v="1"/>
    <x v="6"/>
  </r>
  <r>
    <n v="3324"/>
    <s v="At Swim, Two Boys"/>
    <x v="3322"/>
    <n v="1500"/>
    <n v="1525"/>
    <x v="0"/>
    <x v="17"/>
    <x v="3"/>
    <n v="1465135190"/>
    <n v="1463925590"/>
    <x v="0"/>
    <n v="10"/>
    <x v="0"/>
    <x v="6"/>
    <x v="21"/>
    <n v="152.5"/>
    <x v="1"/>
    <x v="6"/>
  </r>
  <r>
    <n v="3325"/>
    <s v="Infectious, love at the end of the 21st century!"/>
    <x v="3323"/>
    <n v="400"/>
    <n v="450"/>
    <x v="0"/>
    <x v="1"/>
    <x v="1"/>
    <n v="1428256277"/>
    <n v="1425235877"/>
    <x v="0"/>
    <n v="15"/>
    <x v="0"/>
    <x v="6"/>
    <x v="40"/>
    <n v="30"/>
    <x v="1"/>
    <x v="6"/>
  </r>
  <r>
    <n v="3326"/>
    <s v="Me? A Caregiver?"/>
    <x v="3324"/>
    <n v="8000"/>
    <n v="8110"/>
    <x v="0"/>
    <x v="0"/>
    <x v="0"/>
    <n v="1425830905"/>
    <n v="1423242505"/>
    <x v="0"/>
    <n v="57"/>
    <x v="0"/>
    <x v="6"/>
    <x v="7"/>
    <n v="142.28"/>
    <x v="1"/>
    <x v="6"/>
  </r>
  <r>
    <n v="3327"/>
    <s v="Itch + Scratch at Hackney Showroom"/>
    <x v="3325"/>
    <n v="800"/>
    <n v="810"/>
    <x v="0"/>
    <x v="1"/>
    <x v="1"/>
    <n v="1462697966"/>
    <n v="1460105966"/>
    <x v="0"/>
    <n v="33"/>
    <x v="0"/>
    <x v="6"/>
    <x v="7"/>
    <n v="24.55"/>
    <x v="1"/>
    <x v="6"/>
  </r>
  <r>
    <n v="3328"/>
    <s v="3 Days In Savannah Part II"/>
    <x v="3326"/>
    <n v="1800"/>
    <n v="2635"/>
    <x v="0"/>
    <x v="0"/>
    <x v="0"/>
    <n v="1404522000"/>
    <n v="1404308883"/>
    <x v="0"/>
    <n v="9"/>
    <x v="0"/>
    <x v="6"/>
    <x v="91"/>
    <n v="292.77999999999997"/>
    <x v="1"/>
    <x v="6"/>
  </r>
  <r>
    <n v="3329"/>
    <s v="Jestia and Raedon"/>
    <x v="3327"/>
    <n v="1000"/>
    <n v="1168"/>
    <x v="0"/>
    <x v="1"/>
    <x v="1"/>
    <n v="1406502000"/>
    <n v="1405583108"/>
    <x v="0"/>
    <n v="26"/>
    <x v="0"/>
    <x v="6"/>
    <x v="16"/>
    <n v="44.92"/>
    <x v="1"/>
    <x v="6"/>
  </r>
  <r>
    <n v="3330"/>
    <s v="Tissue by Louise Page. A play about Breast Cancer."/>
    <x v="3328"/>
    <n v="1500"/>
    <n v="1594"/>
    <x v="0"/>
    <x v="1"/>
    <x v="1"/>
    <n v="1427919468"/>
    <n v="1425331068"/>
    <x v="0"/>
    <n v="69"/>
    <x v="0"/>
    <x v="6"/>
    <x v="6"/>
    <n v="23.1"/>
    <x v="1"/>
    <x v="6"/>
  </r>
  <r>
    <n v="3331"/>
    <s v="Play A 'Role' In &quot;Kickstarting A Battle Stage Plays Tour&quot;"/>
    <x v="3329"/>
    <n v="5000"/>
    <n v="5226"/>
    <x v="0"/>
    <x v="0"/>
    <x v="0"/>
    <n v="1444149886"/>
    <n v="1441125886"/>
    <x v="0"/>
    <n v="65"/>
    <x v="0"/>
    <x v="6"/>
    <x v="2"/>
    <n v="80.400000000000006"/>
    <x v="1"/>
    <x v="6"/>
  </r>
  <r>
    <n v="3332"/>
    <s v="Cortez"/>
    <x v="3330"/>
    <n v="6000"/>
    <n v="6000"/>
    <x v="0"/>
    <x v="0"/>
    <x v="0"/>
    <n v="1405802330"/>
    <n v="1403210330"/>
    <x v="0"/>
    <n v="83"/>
    <x v="0"/>
    <x v="6"/>
    <x v="8"/>
    <n v="72.290000000000006"/>
    <x v="1"/>
    <x v="6"/>
  </r>
  <r>
    <n v="3333"/>
    <s v="From Providence to Cuba: A Historic Theater Adventure"/>
    <x v="3331"/>
    <n v="3500"/>
    <n v="3660"/>
    <x v="0"/>
    <x v="0"/>
    <x v="0"/>
    <n v="1434384880"/>
    <n v="1432484080"/>
    <x v="0"/>
    <n v="111"/>
    <x v="0"/>
    <x v="6"/>
    <x v="2"/>
    <n v="32.97"/>
    <x v="1"/>
    <x v="6"/>
  </r>
  <r>
    <n v="3334"/>
    <s v="The Saltbox Theatre Collective Seed Money Project"/>
    <x v="3332"/>
    <n v="3871"/>
    <n v="5366"/>
    <x v="0"/>
    <x v="0"/>
    <x v="0"/>
    <n v="1438259422"/>
    <n v="1435667422"/>
    <x v="0"/>
    <n v="46"/>
    <x v="0"/>
    <x v="6"/>
    <x v="86"/>
    <n v="116.65"/>
    <x v="1"/>
    <x v="6"/>
  </r>
  <r>
    <n v="3335"/>
    <s v="Unhinged Creations Presents 'Phantom Pain' - Ed Fringe 2014"/>
    <x v="3333"/>
    <n v="5000"/>
    <n v="5016"/>
    <x v="0"/>
    <x v="1"/>
    <x v="1"/>
    <n v="1407106800"/>
    <n v="1404749446"/>
    <x v="0"/>
    <n v="63"/>
    <x v="0"/>
    <x v="6"/>
    <x v="8"/>
    <n v="79.62"/>
    <x v="1"/>
    <x v="6"/>
  </r>
  <r>
    <n v="3336"/>
    <s v="WILDE TALES"/>
    <x v="3334"/>
    <n v="250"/>
    <n v="250"/>
    <x v="0"/>
    <x v="1"/>
    <x v="1"/>
    <n v="1459845246"/>
    <n v="1457429646"/>
    <x v="0"/>
    <n v="9"/>
    <x v="0"/>
    <x v="6"/>
    <x v="8"/>
    <n v="27.78"/>
    <x v="1"/>
    <x v="6"/>
  </r>
  <r>
    <n v="3337"/>
    <s v="Das Ding - A Globetrotting Comedy"/>
    <x v="3335"/>
    <n v="2500"/>
    <n v="2755"/>
    <x v="0"/>
    <x v="1"/>
    <x v="1"/>
    <n v="1412974800"/>
    <n v="1411109167"/>
    <x v="0"/>
    <n v="34"/>
    <x v="0"/>
    <x v="6"/>
    <x v="5"/>
    <n v="81.03"/>
    <x v="1"/>
    <x v="6"/>
  </r>
  <r>
    <n v="3338"/>
    <s v="The Last Days of Judas Iscariot"/>
    <x v="3336"/>
    <n v="15000"/>
    <n v="15327"/>
    <x v="0"/>
    <x v="0"/>
    <x v="0"/>
    <n v="1487944080"/>
    <n v="1486129680"/>
    <x v="0"/>
    <n v="112"/>
    <x v="0"/>
    <x v="6"/>
    <x v="21"/>
    <n v="136.85"/>
    <x v="1"/>
    <x v="6"/>
  </r>
  <r>
    <n v="3339"/>
    <s v="FRESH PRODUCE'd LA presents: Friends in Transient Places"/>
    <x v="3337"/>
    <n v="8000"/>
    <n v="8348"/>
    <x v="0"/>
    <x v="0"/>
    <x v="0"/>
    <n v="1469721518"/>
    <n v="1467129518"/>
    <x v="0"/>
    <n v="47"/>
    <x v="0"/>
    <x v="6"/>
    <x v="3"/>
    <n v="177.62"/>
    <x v="1"/>
    <x v="6"/>
  </r>
  <r>
    <n v="3340"/>
    <s v="King Lear"/>
    <x v="3338"/>
    <n v="3000"/>
    <n v="4145"/>
    <x v="0"/>
    <x v="0"/>
    <x v="0"/>
    <n v="1481066554"/>
    <n v="1478906554"/>
    <x v="0"/>
    <n v="38"/>
    <x v="0"/>
    <x v="6"/>
    <x v="178"/>
    <n v="109.08"/>
    <x v="1"/>
    <x v="6"/>
  </r>
  <r>
    <n v="3341"/>
    <s v="Today I Live"/>
    <x v="3339"/>
    <n v="3350"/>
    <n v="3350"/>
    <x v="0"/>
    <x v="1"/>
    <x v="1"/>
    <n v="1465750800"/>
    <n v="1463771421"/>
    <x v="0"/>
    <n v="28"/>
    <x v="0"/>
    <x v="6"/>
    <x v="8"/>
    <n v="119.64"/>
    <x v="1"/>
    <x v="6"/>
  </r>
  <r>
    <n v="3342"/>
    <s v="Uprising Theatre Company's First Production"/>
    <x v="3340"/>
    <n v="6000"/>
    <n v="6100"/>
    <x v="0"/>
    <x v="0"/>
    <x v="0"/>
    <n v="1427864340"/>
    <n v="1425020810"/>
    <x v="0"/>
    <n v="78"/>
    <x v="0"/>
    <x v="6"/>
    <x v="21"/>
    <n v="78.209999999999994"/>
    <x v="1"/>
    <x v="6"/>
  </r>
  <r>
    <n v="3343"/>
    <s v="The Girl Who Touched the Stars"/>
    <x v="3341"/>
    <n v="700"/>
    <n v="1200"/>
    <x v="0"/>
    <x v="1"/>
    <x v="1"/>
    <n v="1460553480"/>
    <n v="1458770384"/>
    <x v="0"/>
    <n v="23"/>
    <x v="0"/>
    <x v="6"/>
    <x v="193"/>
    <n v="52.17"/>
    <x v="1"/>
    <x v="6"/>
  </r>
  <r>
    <n v="3344"/>
    <s v="The Other Group Theatre"/>
    <x v="3342"/>
    <n v="4500"/>
    <n v="4565"/>
    <x v="0"/>
    <x v="0"/>
    <x v="0"/>
    <n v="1409374093"/>
    <n v="1406782093"/>
    <x v="0"/>
    <n v="40"/>
    <x v="0"/>
    <x v="6"/>
    <x v="7"/>
    <n v="114.13"/>
    <x v="1"/>
    <x v="6"/>
  </r>
  <r>
    <n v="3345"/>
    <s v="Ultramarine Girl: A Cup Full of Courage"/>
    <x v="3343"/>
    <n v="500"/>
    <n v="650"/>
    <x v="0"/>
    <x v="0"/>
    <x v="0"/>
    <n v="1429317420"/>
    <n v="1424226768"/>
    <x v="0"/>
    <n v="13"/>
    <x v="0"/>
    <x v="6"/>
    <x v="22"/>
    <n v="50"/>
    <x v="1"/>
    <x v="6"/>
  </r>
  <r>
    <n v="3346"/>
    <s v="Shakespearean Youth Theatre (SYT) - The Tempest"/>
    <x v="3344"/>
    <n v="1500"/>
    <n v="1650"/>
    <x v="0"/>
    <x v="0"/>
    <x v="0"/>
    <n v="1424910910"/>
    <n v="1424306110"/>
    <x v="0"/>
    <n v="18"/>
    <x v="0"/>
    <x v="6"/>
    <x v="5"/>
    <n v="91.67"/>
    <x v="1"/>
    <x v="6"/>
  </r>
  <r>
    <n v="3347"/>
    <s v="Sea Life by Lucy Catherine at The Hope Theatre"/>
    <x v="3345"/>
    <n v="2000"/>
    <n v="2389"/>
    <x v="0"/>
    <x v="1"/>
    <x v="1"/>
    <n v="1462741200"/>
    <n v="1461503654"/>
    <x v="0"/>
    <n v="22"/>
    <x v="0"/>
    <x v="6"/>
    <x v="17"/>
    <n v="108.59"/>
    <x v="1"/>
    <x v="6"/>
  </r>
  <r>
    <n v="3348"/>
    <s v="Macbeth"/>
    <x v="3346"/>
    <n v="5500"/>
    <n v="5516"/>
    <x v="0"/>
    <x v="0"/>
    <x v="0"/>
    <n v="1461988740"/>
    <n v="1459949080"/>
    <x v="0"/>
    <n v="79"/>
    <x v="0"/>
    <x v="6"/>
    <x v="8"/>
    <n v="69.819999999999993"/>
    <x v="1"/>
    <x v="6"/>
  </r>
  <r>
    <n v="3349"/>
    <s v="MEASURE FOR MEASURE: an all-female adaptation"/>
    <x v="3347"/>
    <n v="1000"/>
    <n v="1534"/>
    <x v="0"/>
    <x v="0"/>
    <x v="0"/>
    <n v="1465837200"/>
    <n v="1463971172"/>
    <x v="0"/>
    <n v="14"/>
    <x v="0"/>
    <x v="6"/>
    <x v="42"/>
    <n v="109.57"/>
    <x v="1"/>
    <x v="6"/>
  </r>
  <r>
    <n v="3350"/>
    <s v="Visions"/>
    <x v="3348"/>
    <n v="3500"/>
    <n v="3655"/>
    <x v="0"/>
    <x v="19"/>
    <x v="3"/>
    <n v="1448838000"/>
    <n v="1445791811"/>
    <x v="0"/>
    <n v="51"/>
    <x v="0"/>
    <x v="6"/>
    <x v="3"/>
    <n v="71.67"/>
    <x v="1"/>
    <x v="6"/>
  </r>
  <r>
    <n v="3351"/>
    <s v="Action To The Word's DRACULA"/>
    <x v="3349"/>
    <n v="5000"/>
    <n v="5055"/>
    <x v="0"/>
    <x v="1"/>
    <x v="1"/>
    <n v="1406113200"/>
    <n v="1402910965"/>
    <x v="0"/>
    <n v="54"/>
    <x v="0"/>
    <x v="6"/>
    <x v="7"/>
    <n v="93.61"/>
    <x v="1"/>
    <x v="6"/>
  </r>
  <r>
    <n v="3352"/>
    <s v="Brief Hiatus: Little Deaths 2016"/>
    <x v="3350"/>
    <n v="5000"/>
    <n v="5376"/>
    <x v="0"/>
    <x v="1"/>
    <x v="1"/>
    <n v="1467414000"/>
    <n v="1462492178"/>
    <x v="0"/>
    <n v="70"/>
    <x v="0"/>
    <x v="6"/>
    <x v="29"/>
    <n v="76.8"/>
    <x v="1"/>
    <x v="6"/>
  </r>
  <r>
    <n v="3353"/>
    <s v="Nude: A play by Paul Hewitt"/>
    <x v="3351"/>
    <n v="500"/>
    <n v="1575"/>
    <x v="0"/>
    <x v="1"/>
    <x v="1"/>
    <n v="1462230000"/>
    <n v="1461061350"/>
    <x v="0"/>
    <n v="44"/>
    <x v="0"/>
    <x v="6"/>
    <x v="136"/>
    <n v="35.799999999999997"/>
    <x v="1"/>
    <x v="6"/>
  </r>
  <r>
    <n v="3354"/>
    <s v="Strangeloop Theatre - A Focus on New Works"/>
    <x v="3352"/>
    <n v="3000"/>
    <n v="3058"/>
    <x v="0"/>
    <x v="0"/>
    <x v="0"/>
    <n v="1446091260"/>
    <n v="1443029206"/>
    <x v="0"/>
    <n v="55"/>
    <x v="0"/>
    <x v="6"/>
    <x v="21"/>
    <n v="55.6"/>
    <x v="1"/>
    <x v="6"/>
  </r>
  <r>
    <n v="3355"/>
    <s v="Jelly Beans at Theatre503"/>
    <x v="3353"/>
    <n v="1750"/>
    <n v="2210"/>
    <x v="0"/>
    <x v="1"/>
    <x v="1"/>
    <n v="1462879020"/>
    <n v="1461941527"/>
    <x v="0"/>
    <n v="15"/>
    <x v="0"/>
    <x v="6"/>
    <x v="9"/>
    <n v="147.33000000000001"/>
    <x v="1"/>
    <x v="6"/>
  </r>
  <r>
    <n v="3356"/>
    <s v="BIRDS (debut play with Hightide) - Response Workshops"/>
    <x v="3354"/>
    <n v="1500"/>
    <n v="1521"/>
    <x v="0"/>
    <x v="1"/>
    <x v="1"/>
    <n v="1468611272"/>
    <n v="1466019272"/>
    <x v="0"/>
    <n v="27"/>
    <x v="0"/>
    <x v="6"/>
    <x v="7"/>
    <n v="56.33"/>
    <x v="1"/>
    <x v="6"/>
  </r>
  <r>
    <n v="3357"/>
    <s v="Poleroid Theatre Present : FREE FALL by Vinay Patel"/>
    <x v="3355"/>
    <n v="2000"/>
    <n v="2020"/>
    <x v="0"/>
    <x v="1"/>
    <x v="1"/>
    <n v="1406887310"/>
    <n v="1404295310"/>
    <x v="0"/>
    <n v="21"/>
    <x v="0"/>
    <x v="6"/>
    <x v="7"/>
    <n v="96.19"/>
    <x v="1"/>
    <x v="6"/>
  </r>
  <r>
    <n v="3358"/>
    <s v="One-Man Show: &quot;The Book Of oded, Chapter 2&quot;"/>
    <x v="3356"/>
    <n v="10000"/>
    <n v="10299"/>
    <x v="0"/>
    <x v="0"/>
    <x v="0"/>
    <n v="1416385679"/>
    <n v="1413790079"/>
    <x v="0"/>
    <n v="162"/>
    <x v="0"/>
    <x v="6"/>
    <x v="33"/>
    <n v="63.57"/>
    <x v="1"/>
    <x v="6"/>
  </r>
  <r>
    <n v="3359"/>
    <s v="BEIRUT, LADY OF LEBANON"/>
    <x v="3357"/>
    <n v="4000"/>
    <n v="4250"/>
    <x v="0"/>
    <x v="0"/>
    <x v="0"/>
    <n v="1487985734"/>
    <n v="1484097734"/>
    <x v="0"/>
    <n v="23"/>
    <x v="0"/>
    <x v="6"/>
    <x v="6"/>
    <n v="184.78"/>
    <x v="1"/>
    <x v="6"/>
  </r>
  <r>
    <n v="3360"/>
    <s v="Pretty Butch"/>
    <x v="3358"/>
    <n v="9000"/>
    <n v="9124"/>
    <x v="0"/>
    <x v="20"/>
    <x v="12"/>
    <n v="1481731140"/>
    <n v="1479866343"/>
    <x v="0"/>
    <n v="72"/>
    <x v="0"/>
    <x v="6"/>
    <x v="7"/>
    <n v="126.72"/>
    <x v="1"/>
    <x v="6"/>
  </r>
  <r>
    <n v="3361"/>
    <s v="Vieux Carre: from Binghamton, NY to Provincetown, MA"/>
    <x v="3359"/>
    <n v="5000"/>
    <n v="5673"/>
    <x v="0"/>
    <x v="0"/>
    <x v="0"/>
    <n v="1409587140"/>
    <n v="1408062990"/>
    <x v="0"/>
    <n v="68"/>
    <x v="0"/>
    <x v="6"/>
    <x v="40"/>
    <n v="83.43"/>
    <x v="1"/>
    <x v="6"/>
  </r>
  <r>
    <n v="3362"/>
    <s v="Gypsy Stage Presents &quot;The Importance of Being Earnest&quot;"/>
    <x v="3360"/>
    <n v="500"/>
    <n v="1090"/>
    <x v="0"/>
    <x v="0"/>
    <x v="0"/>
    <n v="1425704100"/>
    <n v="1424484717"/>
    <x v="0"/>
    <n v="20"/>
    <x v="0"/>
    <x v="6"/>
    <x v="147"/>
    <n v="54.5"/>
    <x v="1"/>
    <x v="6"/>
  </r>
  <r>
    <n v="3363"/>
    <s v="Making the Move--Edinburgh Fringe 2014"/>
    <x v="3361"/>
    <n v="7750"/>
    <n v="7860"/>
    <x v="0"/>
    <x v="0"/>
    <x v="0"/>
    <n v="1408464000"/>
    <n v="1406831445"/>
    <x v="0"/>
    <n v="26"/>
    <x v="0"/>
    <x v="6"/>
    <x v="7"/>
    <n v="302.31"/>
    <x v="1"/>
    <x v="6"/>
  </r>
  <r>
    <n v="3364"/>
    <s v="Cancel The Sunshine"/>
    <x v="3362"/>
    <n v="3000"/>
    <n v="3178"/>
    <x v="0"/>
    <x v="1"/>
    <x v="1"/>
    <n v="1458075600"/>
    <n v="1456183649"/>
    <x v="0"/>
    <n v="72"/>
    <x v="0"/>
    <x v="6"/>
    <x v="6"/>
    <n v="44.14"/>
    <x v="1"/>
    <x v="6"/>
  </r>
  <r>
    <n v="3365"/>
    <s v="From the Pulpit to the Runway"/>
    <x v="3363"/>
    <n v="2500"/>
    <n v="2600"/>
    <x v="0"/>
    <x v="0"/>
    <x v="0"/>
    <n v="1449973592"/>
    <n v="1447381592"/>
    <x v="0"/>
    <n v="3"/>
    <x v="0"/>
    <x v="6"/>
    <x v="3"/>
    <n v="866.67"/>
    <x v="1"/>
    <x v="6"/>
  </r>
  <r>
    <n v="3366"/>
    <s v="Montclair Shakespeare Series"/>
    <x v="3364"/>
    <n v="500"/>
    <n v="1105"/>
    <x v="0"/>
    <x v="0"/>
    <x v="0"/>
    <n v="1431481037"/>
    <n v="1428889037"/>
    <x v="0"/>
    <n v="18"/>
    <x v="0"/>
    <x v="6"/>
    <x v="360"/>
    <n v="61.39"/>
    <x v="1"/>
    <x v="6"/>
  </r>
  <r>
    <n v="3367"/>
    <s v="Only Forever at The Hope Theatre"/>
    <x v="3365"/>
    <n v="750"/>
    <n v="890"/>
    <x v="0"/>
    <x v="1"/>
    <x v="1"/>
    <n v="1438467894"/>
    <n v="1436307894"/>
    <x v="0"/>
    <n v="30"/>
    <x v="0"/>
    <x v="6"/>
    <x v="17"/>
    <n v="29.67"/>
    <x v="1"/>
    <x v="6"/>
  </r>
  <r>
    <n v="3368"/>
    <s v="Peter Pan by J.M. Barrie @ Open Space Arts"/>
    <x v="3366"/>
    <n v="1000"/>
    <n v="1046"/>
    <x v="0"/>
    <x v="0"/>
    <x v="0"/>
    <n v="1420088400"/>
    <n v="1416977259"/>
    <x v="0"/>
    <n v="23"/>
    <x v="0"/>
    <x v="6"/>
    <x v="2"/>
    <n v="45.48"/>
    <x v="1"/>
    <x v="6"/>
  </r>
  <r>
    <n v="3369"/>
    <s v="The Collector, a play by Daniel Wade"/>
    <x v="3367"/>
    <n v="5000"/>
    <n v="5195"/>
    <x v="0"/>
    <x v="17"/>
    <x v="3"/>
    <n v="1484441980"/>
    <n v="1479257980"/>
    <x v="0"/>
    <n v="54"/>
    <x v="0"/>
    <x v="6"/>
    <x v="3"/>
    <n v="96.2"/>
    <x v="1"/>
    <x v="6"/>
  </r>
  <r>
    <n v="3370"/>
    <s v="&quot;I'm Alright&quot;...an Enso Theatre Education production."/>
    <x v="3368"/>
    <n v="1500"/>
    <n v="1766"/>
    <x v="0"/>
    <x v="0"/>
    <x v="0"/>
    <n v="1481961600"/>
    <n v="1479283285"/>
    <x v="0"/>
    <n v="26"/>
    <x v="0"/>
    <x v="6"/>
    <x v="90"/>
    <n v="67.92"/>
    <x v="1"/>
    <x v="6"/>
  </r>
  <r>
    <n v="3371"/>
    <s v="Red Planet (or One Way Ticket) Staged Reading"/>
    <x v="3369"/>
    <n v="200"/>
    <n v="277"/>
    <x v="0"/>
    <x v="0"/>
    <x v="0"/>
    <n v="1449089965"/>
    <n v="1446670765"/>
    <x v="0"/>
    <n v="9"/>
    <x v="0"/>
    <x v="6"/>
    <x v="86"/>
    <n v="30.78"/>
    <x v="1"/>
    <x v="6"/>
  </r>
  <r>
    <n v="3372"/>
    <s v="All the Best, Jack"/>
    <x v="3370"/>
    <n v="1000"/>
    <n v="1035"/>
    <x v="0"/>
    <x v="0"/>
    <x v="0"/>
    <n v="1408942740"/>
    <n v="1407157756"/>
    <x v="0"/>
    <n v="27"/>
    <x v="0"/>
    <x v="6"/>
    <x v="3"/>
    <n v="38.33"/>
    <x v="1"/>
    <x v="6"/>
  </r>
  <r>
    <n v="3373"/>
    <s v="The Rules: Sex, Lies &amp; Serial Killers"/>
    <x v="3371"/>
    <n v="2000"/>
    <n v="2005"/>
    <x v="0"/>
    <x v="1"/>
    <x v="1"/>
    <n v="1437235200"/>
    <n v="1435177840"/>
    <x v="0"/>
    <n v="30"/>
    <x v="0"/>
    <x v="6"/>
    <x v="8"/>
    <n v="66.83"/>
    <x v="1"/>
    <x v="6"/>
  </r>
  <r>
    <n v="3374"/>
    <s v="HELP BUILD &quot;THE CASTLE&quot;"/>
    <x v="3372"/>
    <n v="3500"/>
    <n v="3730"/>
    <x v="0"/>
    <x v="5"/>
    <x v="5"/>
    <n v="1446053616"/>
    <n v="1443461616"/>
    <x v="0"/>
    <n v="52"/>
    <x v="0"/>
    <x v="6"/>
    <x v="13"/>
    <n v="71.73"/>
    <x v="1"/>
    <x v="6"/>
  </r>
  <r>
    <n v="3375"/>
    <s v="The Frida Kahlo of Penge West"/>
    <x v="3373"/>
    <n v="3000"/>
    <n v="3000"/>
    <x v="0"/>
    <x v="1"/>
    <x v="1"/>
    <n v="1400423973"/>
    <n v="1399387173"/>
    <x v="0"/>
    <n v="17"/>
    <x v="0"/>
    <x v="6"/>
    <x v="8"/>
    <n v="176.47"/>
    <x v="1"/>
    <x v="6"/>
  </r>
  <r>
    <n v="3376"/>
    <s v="The Tutors"/>
    <x v="3374"/>
    <n v="8000"/>
    <n v="8001"/>
    <x v="0"/>
    <x v="0"/>
    <x v="0"/>
    <n v="1429976994"/>
    <n v="1424796594"/>
    <x v="0"/>
    <n v="19"/>
    <x v="0"/>
    <x v="6"/>
    <x v="8"/>
    <n v="421.11"/>
    <x v="1"/>
    <x v="6"/>
  </r>
  <r>
    <n v="3377"/>
    <s v="To Kill a Machine"/>
    <x v="3375"/>
    <n v="8000"/>
    <n v="8084"/>
    <x v="0"/>
    <x v="1"/>
    <x v="1"/>
    <n v="1426870560"/>
    <n v="1424280899"/>
    <x v="0"/>
    <n v="77"/>
    <x v="0"/>
    <x v="6"/>
    <x v="7"/>
    <n v="104.99"/>
    <x v="1"/>
    <x v="6"/>
  </r>
  <r>
    <n v="3378"/>
    <s v="Rose of June"/>
    <x v="3376"/>
    <n v="550"/>
    <n v="592"/>
    <x v="0"/>
    <x v="1"/>
    <x v="1"/>
    <n v="1409490480"/>
    <n v="1407400306"/>
    <x v="0"/>
    <n v="21"/>
    <x v="0"/>
    <x v="6"/>
    <x v="29"/>
    <n v="28.19"/>
    <x v="1"/>
    <x v="6"/>
  </r>
  <r>
    <n v="3379"/>
    <s v="The Promise"/>
    <x v="3377"/>
    <n v="2000"/>
    <n v="2073"/>
    <x v="0"/>
    <x v="1"/>
    <x v="1"/>
    <n v="1440630000"/>
    <n v="1439122800"/>
    <x v="0"/>
    <n v="38"/>
    <x v="0"/>
    <x v="6"/>
    <x v="3"/>
    <n v="54.55"/>
    <x v="1"/>
    <x v="6"/>
  </r>
  <r>
    <n v="3380"/>
    <s v="A Hard Rain - New York Debut"/>
    <x v="3378"/>
    <n v="3000"/>
    <n v="3133"/>
    <x v="0"/>
    <x v="0"/>
    <x v="0"/>
    <n v="1417305178"/>
    <n v="1414277578"/>
    <x v="0"/>
    <n v="28"/>
    <x v="0"/>
    <x v="6"/>
    <x v="3"/>
    <n v="111.89"/>
    <x v="1"/>
    <x v="6"/>
  </r>
  <r>
    <n v="3381"/>
    <s v="Syrian Children's Play: Romeo &amp; Juliet Separated by War"/>
    <x v="3379"/>
    <n v="4000"/>
    <n v="4090"/>
    <x v="0"/>
    <x v="0"/>
    <x v="0"/>
    <n v="1426044383"/>
    <n v="1423455983"/>
    <x v="0"/>
    <n v="48"/>
    <x v="0"/>
    <x v="6"/>
    <x v="21"/>
    <n v="85.21"/>
    <x v="1"/>
    <x v="6"/>
  </r>
  <r>
    <n v="3382"/>
    <s v="Cosmic Fear or The Day Brad Pitt Got Paranoia - EdFringe '16"/>
    <x v="3380"/>
    <n v="3500"/>
    <n v="3526"/>
    <x v="0"/>
    <x v="1"/>
    <x v="1"/>
    <n v="1470092340"/>
    <n v="1467973256"/>
    <x v="0"/>
    <n v="46"/>
    <x v="0"/>
    <x v="6"/>
    <x v="7"/>
    <n v="76.650000000000006"/>
    <x v="1"/>
    <x v="6"/>
  </r>
  <r>
    <n v="3383"/>
    <s v="Gore Vidal's THE BEST MAN, by Seat of the Pants Productions"/>
    <x v="3381"/>
    <n v="1750"/>
    <n v="1955"/>
    <x v="0"/>
    <x v="0"/>
    <x v="0"/>
    <n v="1466707620"/>
    <n v="1464979620"/>
    <x v="0"/>
    <n v="30"/>
    <x v="0"/>
    <x v="6"/>
    <x v="20"/>
    <n v="65.17"/>
    <x v="1"/>
    <x v="6"/>
  </r>
  <r>
    <n v="3384"/>
    <s v="The Hat"/>
    <x v="3382"/>
    <n v="6000"/>
    <n v="6000.66"/>
    <x v="0"/>
    <x v="0"/>
    <x v="0"/>
    <n v="1448074800"/>
    <n v="1444874768"/>
    <x v="0"/>
    <n v="64"/>
    <x v="0"/>
    <x v="6"/>
    <x v="8"/>
    <n v="93.76"/>
    <x v="1"/>
    <x v="6"/>
  </r>
  <r>
    <n v="3385"/>
    <s v="The Crusade of Connor Stephens: Professional Play Reading"/>
    <x v="3383"/>
    <n v="2000"/>
    <n v="2000"/>
    <x v="0"/>
    <x v="0"/>
    <x v="0"/>
    <n v="1418244552"/>
    <n v="1415652552"/>
    <x v="0"/>
    <n v="15"/>
    <x v="0"/>
    <x v="6"/>
    <x v="8"/>
    <n v="133.33000000000001"/>
    <x v="1"/>
    <x v="6"/>
  </r>
  <r>
    <n v="3386"/>
    <s v="Going To Market"/>
    <x v="3384"/>
    <n v="2000"/>
    <n v="2100"/>
    <x v="0"/>
    <x v="0"/>
    <x v="0"/>
    <n v="1417620506"/>
    <n v="1415028506"/>
    <x v="0"/>
    <n v="41"/>
    <x v="0"/>
    <x v="6"/>
    <x v="2"/>
    <n v="51.22"/>
    <x v="1"/>
    <x v="6"/>
  </r>
  <r>
    <n v="3387"/>
    <s v="LIBERTY! EQUALITY! AND FIREWORKS!... A Civil Rights Play"/>
    <x v="3385"/>
    <n v="3000"/>
    <n v="3506"/>
    <x v="0"/>
    <x v="0"/>
    <x v="0"/>
    <n v="1418581088"/>
    <n v="1415125088"/>
    <x v="0"/>
    <n v="35"/>
    <x v="0"/>
    <x v="6"/>
    <x v="16"/>
    <n v="100.17"/>
    <x v="1"/>
    <x v="6"/>
  </r>
  <r>
    <n v="3388"/>
    <s v="ICONS"/>
    <x v="3386"/>
    <n v="1500"/>
    <n v="1557"/>
    <x v="0"/>
    <x v="1"/>
    <x v="1"/>
    <n v="1434625441"/>
    <n v="1432033441"/>
    <x v="0"/>
    <n v="45"/>
    <x v="0"/>
    <x v="6"/>
    <x v="3"/>
    <n v="34.6"/>
    <x v="1"/>
    <x v="6"/>
  </r>
  <r>
    <n v="3389"/>
    <s v="Chimera Ensemble Productions Fund"/>
    <x v="3387"/>
    <n v="10000"/>
    <n v="11450"/>
    <x v="0"/>
    <x v="0"/>
    <x v="0"/>
    <n v="1464960682"/>
    <n v="1462368682"/>
    <x v="0"/>
    <n v="62"/>
    <x v="0"/>
    <x v="6"/>
    <x v="41"/>
    <n v="184.68"/>
    <x v="1"/>
    <x v="6"/>
  </r>
  <r>
    <n v="3390"/>
    <s v="Support 1140 Productions' 'Romeo Juliet'"/>
    <x v="3388"/>
    <n v="1500"/>
    <n v="1536"/>
    <x v="0"/>
    <x v="0"/>
    <x v="0"/>
    <n v="1405017345"/>
    <n v="1403721345"/>
    <x v="0"/>
    <n v="22"/>
    <x v="0"/>
    <x v="6"/>
    <x v="21"/>
    <n v="69.819999999999993"/>
    <x v="1"/>
    <x v="6"/>
  </r>
  <r>
    <n v="3391"/>
    <s v="TRAVELING needs a Reading"/>
    <x v="3389"/>
    <n v="500"/>
    <n v="1115"/>
    <x v="0"/>
    <x v="0"/>
    <x v="0"/>
    <n v="1407536880"/>
    <n v="1404997548"/>
    <x v="0"/>
    <n v="18"/>
    <x v="0"/>
    <x v="6"/>
    <x v="316"/>
    <n v="61.94"/>
    <x v="1"/>
    <x v="6"/>
  </r>
  <r>
    <n v="3392"/>
    <s v="1 in 3"/>
    <x v="3390"/>
    <n v="500"/>
    <n v="500"/>
    <x v="0"/>
    <x v="1"/>
    <x v="1"/>
    <n v="1462565855"/>
    <n v="1458245855"/>
    <x v="0"/>
    <n v="12"/>
    <x v="0"/>
    <x v="6"/>
    <x v="8"/>
    <n v="41.67"/>
    <x v="1"/>
    <x v="6"/>
  </r>
  <r>
    <n v="3393"/>
    <s v="The Maltese Bodkin"/>
    <x v="3391"/>
    <n v="1500"/>
    <n v="1587"/>
    <x v="0"/>
    <x v="0"/>
    <x v="0"/>
    <n v="1415234760"/>
    <n v="1413065230"/>
    <x v="0"/>
    <n v="44"/>
    <x v="0"/>
    <x v="6"/>
    <x v="6"/>
    <n v="36.07"/>
    <x v="1"/>
    <x v="6"/>
  </r>
  <r>
    <n v="3394"/>
    <s v="Buffer: Edinburgh Fringe 2014"/>
    <x v="3392"/>
    <n v="550"/>
    <n v="783"/>
    <x v="0"/>
    <x v="1"/>
    <x v="1"/>
    <n v="1406470645"/>
    <n v="1403878645"/>
    <x v="0"/>
    <n v="27"/>
    <x v="0"/>
    <x v="6"/>
    <x v="24"/>
    <n v="29"/>
    <x v="1"/>
    <x v="6"/>
  </r>
  <r>
    <n v="3395"/>
    <s v="MIRAMAR"/>
    <x v="3393"/>
    <n v="500"/>
    <n v="920"/>
    <x v="0"/>
    <x v="1"/>
    <x v="1"/>
    <n v="1433009400"/>
    <n v="1431795944"/>
    <x v="0"/>
    <n v="38"/>
    <x v="0"/>
    <x v="6"/>
    <x v="361"/>
    <n v="24.21"/>
    <x v="1"/>
    <x v="6"/>
  </r>
  <r>
    <n v="3396"/>
    <s v="Rainbowtown"/>
    <x v="3394"/>
    <n v="1500"/>
    <n v="1565"/>
    <x v="0"/>
    <x v="0"/>
    <x v="0"/>
    <n v="1401595140"/>
    <n v="1399286589"/>
    <x v="0"/>
    <n v="28"/>
    <x v="0"/>
    <x v="6"/>
    <x v="3"/>
    <n v="55.89"/>
    <x v="1"/>
    <x v="6"/>
  </r>
  <r>
    <n v="3397"/>
    <s v="Waiting for Godot - Blue Sky Theatre &amp; Arts"/>
    <x v="3395"/>
    <n v="250"/>
    <n v="280"/>
    <x v="0"/>
    <x v="1"/>
    <x v="1"/>
    <n v="1455832800"/>
    <n v="1452338929"/>
    <x v="0"/>
    <n v="24"/>
    <x v="0"/>
    <x v="6"/>
    <x v="20"/>
    <n v="11.67"/>
    <x v="1"/>
    <x v="6"/>
  </r>
  <r>
    <n v="3398"/>
    <s v="Lord of the Flies - Syracuse University"/>
    <x v="3396"/>
    <n v="4000"/>
    <n v="4443"/>
    <x v="0"/>
    <x v="0"/>
    <x v="0"/>
    <n v="1416589200"/>
    <n v="1414605776"/>
    <x v="0"/>
    <n v="65"/>
    <x v="0"/>
    <x v="6"/>
    <x v="38"/>
    <n v="68.349999999999994"/>
    <x v="1"/>
    <x v="6"/>
  </r>
  <r>
    <n v="3399"/>
    <s v="Spinning Wheel Youth Takeover"/>
    <x v="3397"/>
    <n v="1200"/>
    <n v="1245"/>
    <x v="0"/>
    <x v="1"/>
    <x v="1"/>
    <n v="1424556325"/>
    <n v="1421964325"/>
    <x v="0"/>
    <n v="46"/>
    <x v="0"/>
    <x v="6"/>
    <x v="3"/>
    <n v="27.07"/>
    <x v="1"/>
    <x v="6"/>
  </r>
  <r>
    <n v="3400"/>
    <s v="You, Me and That Guy"/>
    <x v="3398"/>
    <n v="10000"/>
    <n v="10041"/>
    <x v="0"/>
    <x v="0"/>
    <x v="0"/>
    <n v="1409266414"/>
    <n v="1405378414"/>
    <x v="0"/>
    <n v="85"/>
    <x v="0"/>
    <x v="6"/>
    <x v="8"/>
    <n v="118.13"/>
    <x v="1"/>
    <x v="6"/>
  </r>
  <r>
    <n v="3401"/>
    <s v="This is why we Live ... (Astonishment)"/>
    <x v="3399"/>
    <n v="2900"/>
    <n v="2954"/>
    <x v="0"/>
    <x v="1"/>
    <x v="1"/>
    <n v="1438968146"/>
    <n v="1436376146"/>
    <x v="0"/>
    <n v="66"/>
    <x v="0"/>
    <x v="6"/>
    <x v="21"/>
    <n v="44.76"/>
    <x v="1"/>
    <x v="6"/>
  </r>
  <r>
    <n v="3402"/>
    <s v="Liberty Falls, 54321"/>
    <x v="3400"/>
    <n v="15000"/>
    <n v="16465"/>
    <x v="0"/>
    <x v="0"/>
    <x v="0"/>
    <n v="1447295460"/>
    <n v="1444747843"/>
    <x v="0"/>
    <n v="165"/>
    <x v="0"/>
    <x v="6"/>
    <x v="5"/>
    <n v="99.79"/>
    <x v="1"/>
    <x v="6"/>
  </r>
  <r>
    <n v="3403"/>
    <s v="'Fats and Tanya' - a play by Lucy Gallagher"/>
    <x v="3401"/>
    <n v="2000"/>
    <n v="2000"/>
    <x v="0"/>
    <x v="1"/>
    <x v="1"/>
    <n v="1435230324"/>
    <n v="1432638324"/>
    <x v="0"/>
    <n v="17"/>
    <x v="0"/>
    <x v="6"/>
    <x v="8"/>
    <n v="117.65"/>
    <x v="1"/>
    <x v="6"/>
  </r>
  <r>
    <n v="3404"/>
    <s v="Montclair Shakespeare Series: A Midsummer Night's Dream"/>
    <x v="3402"/>
    <n v="500"/>
    <n v="610"/>
    <x v="0"/>
    <x v="0"/>
    <x v="0"/>
    <n v="1434542702"/>
    <n v="1432814702"/>
    <x v="0"/>
    <n v="3"/>
    <x v="0"/>
    <x v="6"/>
    <x v="108"/>
    <n v="203.33"/>
    <x v="1"/>
    <x v="6"/>
  </r>
  <r>
    <n v="3405"/>
    <s v="Seance Theatre Performs Noel Coward's Blithe Spirit"/>
    <x v="3403"/>
    <n v="350"/>
    <n v="481.5"/>
    <x v="0"/>
    <x v="1"/>
    <x v="1"/>
    <n v="1456876740"/>
    <n v="1455063886"/>
    <x v="0"/>
    <n v="17"/>
    <x v="0"/>
    <x v="6"/>
    <x v="178"/>
    <n v="28.32"/>
    <x v="1"/>
    <x v="6"/>
  </r>
  <r>
    <n v="3406"/>
    <s v="Voices of Swords"/>
    <x v="3404"/>
    <n v="10000"/>
    <n v="10031"/>
    <x v="0"/>
    <x v="0"/>
    <x v="0"/>
    <n v="1405511376"/>
    <n v="1401623376"/>
    <x v="0"/>
    <n v="91"/>
    <x v="0"/>
    <x v="6"/>
    <x v="8"/>
    <n v="110.23"/>
    <x v="1"/>
    <x v="6"/>
  </r>
  <r>
    <n v="3407"/>
    <s v="Chlorine Edinburgh 2014"/>
    <x v="3405"/>
    <n v="2000"/>
    <n v="2142"/>
    <x v="0"/>
    <x v="1"/>
    <x v="1"/>
    <n v="1404641289"/>
    <n v="1402049289"/>
    <x v="0"/>
    <n v="67"/>
    <x v="0"/>
    <x v="6"/>
    <x v="13"/>
    <n v="31.97"/>
    <x v="1"/>
    <x v="6"/>
  </r>
  <r>
    <n v="3408"/>
    <s v="&quot;She Has a Name&quot; on tour"/>
    <x v="3406"/>
    <n v="500"/>
    <n v="1055"/>
    <x v="0"/>
    <x v="0"/>
    <x v="0"/>
    <n v="1405727304"/>
    <n v="1403135304"/>
    <x v="0"/>
    <n v="18"/>
    <x v="0"/>
    <x v="6"/>
    <x v="185"/>
    <n v="58.61"/>
    <x v="1"/>
    <x v="6"/>
  </r>
  <r>
    <n v="3409"/>
    <s v="Who Said Theatre Presents: The Calm"/>
    <x v="3407"/>
    <n v="500"/>
    <n v="618"/>
    <x v="0"/>
    <x v="1"/>
    <x v="1"/>
    <n v="1469998680"/>
    <n v="1466710358"/>
    <x v="0"/>
    <n v="21"/>
    <x v="0"/>
    <x v="6"/>
    <x v="39"/>
    <n v="29.43"/>
    <x v="1"/>
    <x v="6"/>
  </r>
  <r>
    <n v="3410"/>
    <s v="the southland company - LAUNCH LOS ANGELES"/>
    <x v="3408"/>
    <n v="3000"/>
    <n v="3255"/>
    <x v="0"/>
    <x v="0"/>
    <x v="0"/>
    <n v="1465196400"/>
    <n v="1462841990"/>
    <x v="0"/>
    <n v="40"/>
    <x v="0"/>
    <x v="6"/>
    <x v="15"/>
    <n v="81.38"/>
    <x v="1"/>
    <x v="6"/>
  </r>
  <r>
    <n v="3411"/>
    <s v="Assimilation - A history lesson you will never forget"/>
    <x v="3409"/>
    <n v="15000"/>
    <n v="15535"/>
    <x v="0"/>
    <x v="0"/>
    <x v="0"/>
    <n v="1444264372"/>
    <n v="1442536372"/>
    <x v="0"/>
    <n v="78"/>
    <x v="0"/>
    <x v="6"/>
    <x v="3"/>
    <n v="199.17"/>
    <x v="1"/>
    <x v="6"/>
  </r>
  <r>
    <n v="3412"/>
    <s v="Joe Orton's Fred &amp; Madge"/>
    <x v="3410"/>
    <n v="3000"/>
    <n v="3000"/>
    <x v="0"/>
    <x v="1"/>
    <x v="1"/>
    <n v="1411858862"/>
    <n v="1409266862"/>
    <x v="0"/>
    <n v="26"/>
    <x v="0"/>
    <x v="6"/>
    <x v="8"/>
    <n v="115.38"/>
    <x v="1"/>
    <x v="6"/>
  </r>
  <r>
    <n v="3413"/>
    <s v="Edward Albee's The Goat, or Who is Sylvia?"/>
    <x v="3411"/>
    <n v="500"/>
    <n v="650"/>
    <x v="0"/>
    <x v="0"/>
    <x v="0"/>
    <n v="1425099540"/>
    <n v="1424280938"/>
    <x v="0"/>
    <n v="14"/>
    <x v="0"/>
    <x v="6"/>
    <x v="22"/>
    <n v="46.43"/>
    <x v="1"/>
    <x v="6"/>
  </r>
  <r>
    <n v="3414"/>
    <s v="PCSF PlayOffs 2016"/>
    <x v="3412"/>
    <n v="3000"/>
    <n v="3105"/>
    <x v="0"/>
    <x v="0"/>
    <x v="0"/>
    <n v="1480579140"/>
    <n v="1478030325"/>
    <x v="0"/>
    <n v="44"/>
    <x v="0"/>
    <x v="6"/>
    <x v="3"/>
    <n v="70.569999999999993"/>
    <x v="1"/>
    <x v="6"/>
  </r>
  <r>
    <n v="3415"/>
    <s v="Balm in Gilead at Columbia"/>
    <x v="3413"/>
    <n v="200"/>
    <n v="200"/>
    <x v="0"/>
    <x v="0"/>
    <x v="0"/>
    <n v="1460935800"/>
    <n v="1459999656"/>
    <x v="0"/>
    <n v="9"/>
    <x v="0"/>
    <x v="6"/>
    <x v="8"/>
    <n v="22.22"/>
    <x v="1"/>
    <x v="6"/>
  </r>
  <r>
    <n v="3416"/>
    <s v="'I and The Village' by Silva Semerciyan - World Premiere"/>
    <x v="3414"/>
    <n v="4000"/>
    <n v="4784"/>
    <x v="0"/>
    <x v="1"/>
    <x v="1"/>
    <n v="1429813800"/>
    <n v="1427363645"/>
    <x v="0"/>
    <n v="30"/>
    <x v="0"/>
    <x v="6"/>
    <x v="28"/>
    <n v="159.47"/>
    <x v="1"/>
    <x v="6"/>
  </r>
  <r>
    <n v="3417"/>
    <s v="Fury Theatre is Producing Oleanna"/>
    <x v="3415"/>
    <n v="1700"/>
    <n v="1700.01"/>
    <x v="0"/>
    <x v="0"/>
    <x v="0"/>
    <n v="1414284180"/>
    <n v="1410558948"/>
    <x v="0"/>
    <n v="45"/>
    <x v="0"/>
    <x v="6"/>
    <x v="8"/>
    <n v="37.78"/>
    <x v="1"/>
    <x v="6"/>
  </r>
  <r>
    <n v="3418"/>
    <s v="&quot;Mukha-Tsokotukha&quot; SoloSchool Youth Play"/>
    <x v="3416"/>
    <n v="4000"/>
    <n v="4035"/>
    <x v="0"/>
    <x v="0"/>
    <x v="0"/>
    <n v="1400875307"/>
    <n v="1398283307"/>
    <x v="0"/>
    <n v="56"/>
    <x v="0"/>
    <x v="6"/>
    <x v="7"/>
    <n v="72.05"/>
    <x v="1"/>
    <x v="6"/>
  </r>
  <r>
    <n v="3419"/>
    <s v="HAMLET presented by AC Productions"/>
    <x v="3417"/>
    <n v="2750"/>
    <n v="2930"/>
    <x v="0"/>
    <x v="17"/>
    <x v="3"/>
    <n v="1459978200"/>
    <n v="1458416585"/>
    <x v="0"/>
    <n v="46"/>
    <x v="0"/>
    <x v="6"/>
    <x v="13"/>
    <n v="63.7"/>
    <x v="1"/>
    <x v="6"/>
  </r>
  <r>
    <n v="3420"/>
    <s v="Rounds. Set design campaign."/>
    <x v="3418"/>
    <n v="700"/>
    <n v="966"/>
    <x v="0"/>
    <x v="1"/>
    <x v="1"/>
    <n v="1455408000"/>
    <n v="1454638202"/>
    <x v="0"/>
    <n v="34"/>
    <x v="0"/>
    <x v="6"/>
    <x v="178"/>
    <n v="28.41"/>
    <x v="1"/>
    <x v="6"/>
  </r>
  <r>
    <n v="3421"/>
    <s v="New Works Lab @ PPAS: &quot;Begets: Fall of a High School Ronin&quot;"/>
    <x v="3419"/>
    <n v="10000"/>
    <n v="10115"/>
    <x v="0"/>
    <x v="0"/>
    <x v="0"/>
    <n v="1425495563"/>
    <n v="1422903563"/>
    <x v="0"/>
    <n v="98"/>
    <x v="0"/>
    <x v="6"/>
    <x v="7"/>
    <n v="103.21"/>
    <x v="1"/>
    <x v="6"/>
  </r>
  <r>
    <n v="3422"/>
    <s v="The Secret Lives of Baba Segi's Wives; A Workshop Production"/>
    <x v="3420"/>
    <n v="3000"/>
    <n v="3273"/>
    <x v="0"/>
    <x v="1"/>
    <x v="1"/>
    <n v="1450051200"/>
    <n v="1447594176"/>
    <x v="0"/>
    <n v="46"/>
    <x v="0"/>
    <x v="6"/>
    <x v="15"/>
    <n v="71.150000000000006"/>
    <x v="1"/>
    <x v="6"/>
  </r>
  <r>
    <n v="3423"/>
    <s v="And That's How The Story Goes"/>
    <x v="3421"/>
    <n v="250"/>
    <n v="350"/>
    <x v="0"/>
    <x v="0"/>
    <x v="0"/>
    <n v="1429912341"/>
    <n v="1427320341"/>
    <x v="0"/>
    <n v="10"/>
    <x v="0"/>
    <x v="6"/>
    <x v="49"/>
    <n v="35"/>
    <x v="1"/>
    <x v="6"/>
  </r>
  <r>
    <n v="3424"/>
    <s v="Maggie LumiÃ¨re and The Ghost Train: an exciting new play!"/>
    <x v="3422"/>
    <n v="6000"/>
    <n v="6215"/>
    <x v="0"/>
    <x v="0"/>
    <x v="0"/>
    <n v="1423119540"/>
    <n v="1421252084"/>
    <x v="0"/>
    <n v="76"/>
    <x v="0"/>
    <x v="6"/>
    <x v="3"/>
    <n v="81.78"/>
    <x v="1"/>
    <x v="6"/>
  </r>
  <r>
    <n v="3425"/>
    <s v="The Erlkings"/>
    <x v="3423"/>
    <n v="30000"/>
    <n v="30891.1"/>
    <x v="0"/>
    <x v="0"/>
    <x v="0"/>
    <n v="1412434136"/>
    <n v="1409669336"/>
    <x v="0"/>
    <n v="104"/>
    <x v="0"/>
    <x v="6"/>
    <x v="33"/>
    <n v="297.02999999999997"/>
    <x v="1"/>
    <x v="6"/>
  </r>
  <r>
    <n v="3426"/>
    <s v="Holocene"/>
    <x v="3424"/>
    <n v="3750"/>
    <n v="4055"/>
    <x v="0"/>
    <x v="0"/>
    <x v="0"/>
    <n v="1411264800"/>
    <n v="1409620903"/>
    <x v="0"/>
    <n v="87"/>
    <x v="0"/>
    <x v="6"/>
    <x v="29"/>
    <n v="46.61"/>
    <x v="1"/>
    <x v="6"/>
  </r>
  <r>
    <n v="3427"/>
    <s v="We Were Kings"/>
    <x v="3425"/>
    <n v="1500"/>
    <n v="1500"/>
    <x v="0"/>
    <x v="1"/>
    <x v="1"/>
    <n v="1404314952"/>
    <n v="1401722952"/>
    <x v="0"/>
    <n v="29"/>
    <x v="0"/>
    <x v="6"/>
    <x v="8"/>
    <n v="51.72"/>
    <x v="1"/>
    <x v="6"/>
  </r>
  <r>
    <n v="3428"/>
    <s v="CREDITORS | Jack Studio Theatre | Smith after Strindberg"/>
    <x v="3426"/>
    <n v="2000"/>
    <n v="2055"/>
    <x v="0"/>
    <x v="1"/>
    <x v="1"/>
    <n v="1425142800"/>
    <n v="1422983847"/>
    <x v="0"/>
    <n v="51"/>
    <x v="0"/>
    <x v="6"/>
    <x v="33"/>
    <n v="40.29"/>
    <x v="1"/>
    <x v="6"/>
  </r>
  <r>
    <n v="3429"/>
    <s v="Virtual Reality - A play about autism, family and The Sims."/>
    <x v="3427"/>
    <n v="150"/>
    <n v="195"/>
    <x v="0"/>
    <x v="1"/>
    <x v="1"/>
    <n v="1478046661"/>
    <n v="1476837061"/>
    <x v="0"/>
    <n v="12"/>
    <x v="0"/>
    <x v="6"/>
    <x v="22"/>
    <n v="16.25"/>
    <x v="1"/>
    <x v="6"/>
  </r>
  <r>
    <n v="3430"/>
    <s v="Being Patient"/>
    <x v="3428"/>
    <n v="2000"/>
    <n v="2170.9899999999998"/>
    <x v="0"/>
    <x v="1"/>
    <x v="1"/>
    <n v="1406760101"/>
    <n v="1404168101"/>
    <x v="0"/>
    <n v="72"/>
    <x v="0"/>
    <x v="6"/>
    <x v="15"/>
    <n v="30.15"/>
    <x v="1"/>
    <x v="6"/>
  </r>
  <r>
    <n v="3431"/>
    <s v="Local Jewell Production's Inaugural Season (2014-2015)"/>
    <x v="3429"/>
    <n v="2000"/>
    <n v="2000"/>
    <x v="0"/>
    <x v="0"/>
    <x v="0"/>
    <n v="1408383153"/>
    <n v="1405791153"/>
    <x v="0"/>
    <n v="21"/>
    <x v="0"/>
    <x v="6"/>
    <x v="8"/>
    <n v="95.24"/>
    <x v="1"/>
    <x v="6"/>
  </r>
  <r>
    <n v="3432"/>
    <s v="Love Letters"/>
    <x v="3430"/>
    <n v="2000"/>
    <n v="2193"/>
    <x v="0"/>
    <x v="0"/>
    <x v="0"/>
    <n v="1454709600"/>
    <n v="1452520614"/>
    <x v="0"/>
    <n v="42"/>
    <x v="0"/>
    <x v="6"/>
    <x v="5"/>
    <n v="52.21"/>
    <x v="1"/>
    <x v="6"/>
  </r>
  <r>
    <n v="3433"/>
    <s v="The Dybbuk"/>
    <x v="3431"/>
    <n v="9500"/>
    <n v="9525"/>
    <x v="0"/>
    <x v="0"/>
    <x v="0"/>
    <n v="1402974000"/>
    <n v="1400290255"/>
    <x v="0"/>
    <n v="71"/>
    <x v="0"/>
    <x v="6"/>
    <x v="8"/>
    <n v="134.15"/>
    <x v="1"/>
    <x v="6"/>
  </r>
  <r>
    <n v="3434"/>
    <s v="The Williams Project"/>
    <x v="3432"/>
    <n v="10000"/>
    <n v="10555"/>
    <x v="0"/>
    <x v="0"/>
    <x v="0"/>
    <n v="1404983269"/>
    <n v="1402391269"/>
    <x v="0"/>
    <n v="168"/>
    <x v="0"/>
    <x v="6"/>
    <x v="6"/>
    <n v="62.83"/>
    <x v="1"/>
    <x v="6"/>
  </r>
  <r>
    <n v="3435"/>
    <s v="Tickets for the Tenderloin"/>
    <x v="3433"/>
    <n v="1000"/>
    <n v="1120"/>
    <x v="0"/>
    <x v="0"/>
    <x v="0"/>
    <n v="1470538800"/>
    <n v="1469112493"/>
    <x v="0"/>
    <n v="19"/>
    <x v="0"/>
    <x v="6"/>
    <x v="20"/>
    <n v="58.95"/>
    <x v="1"/>
    <x v="6"/>
  </r>
  <r>
    <n v="3436"/>
    <s v="â€œDamselflyâ€ Gracing the stage"/>
    <x v="3434"/>
    <n v="5000"/>
    <n v="5295"/>
    <x v="0"/>
    <x v="0"/>
    <x v="0"/>
    <n v="1408638480"/>
    <n v="1406811593"/>
    <x v="0"/>
    <n v="37"/>
    <x v="0"/>
    <x v="6"/>
    <x v="6"/>
    <n v="143.11000000000001"/>
    <x v="1"/>
    <x v="6"/>
  </r>
  <r>
    <n v="3437"/>
    <s v="Alzheimer's:The Musical World Premiere Tickets &amp; FUNdrasier!"/>
    <x v="3435"/>
    <n v="3000"/>
    <n v="3030"/>
    <x v="0"/>
    <x v="0"/>
    <x v="0"/>
    <n v="1440003820"/>
    <n v="1437411820"/>
    <x v="0"/>
    <n v="36"/>
    <x v="0"/>
    <x v="6"/>
    <x v="7"/>
    <n v="84.17"/>
    <x v="1"/>
    <x v="6"/>
  </r>
  <r>
    <n v="3438"/>
    <s v="KLIPPIES"/>
    <x v="3436"/>
    <n v="2500"/>
    <n v="2605"/>
    <x v="0"/>
    <x v="1"/>
    <x v="1"/>
    <n v="1430600400"/>
    <n v="1428358567"/>
    <x v="0"/>
    <n v="14"/>
    <x v="0"/>
    <x v="6"/>
    <x v="3"/>
    <n v="186.07"/>
    <x v="1"/>
    <x v="6"/>
  </r>
  <r>
    <n v="3439"/>
    <s v="Cirque Inspired Alice's Adventures in Wonderland"/>
    <x v="3437"/>
    <n v="1200"/>
    <n v="1616.14"/>
    <x v="0"/>
    <x v="0"/>
    <x v="0"/>
    <n v="1453179540"/>
    <n v="1452030730"/>
    <x v="0"/>
    <n v="18"/>
    <x v="0"/>
    <x v="6"/>
    <x v="165"/>
    <n v="89.79"/>
    <x v="1"/>
    <x v="6"/>
  </r>
  <r>
    <n v="3440"/>
    <s v="Gruesome Playground Injuries"/>
    <x v="3438"/>
    <n v="5000"/>
    <n v="5260.92"/>
    <x v="0"/>
    <x v="0"/>
    <x v="0"/>
    <n v="1405095300"/>
    <n v="1403146628"/>
    <x v="0"/>
    <n v="82"/>
    <x v="0"/>
    <x v="6"/>
    <x v="2"/>
    <n v="64.16"/>
    <x v="1"/>
    <x v="6"/>
  </r>
  <r>
    <n v="3441"/>
    <s v="Putting on a great play in Los Angeles!"/>
    <x v="3439"/>
    <n v="2500"/>
    <n v="2565"/>
    <x v="0"/>
    <x v="0"/>
    <x v="0"/>
    <n v="1447445820"/>
    <n v="1445077121"/>
    <x v="0"/>
    <n v="43"/>
    <x v="0"/>
    <x v="6"/>
    <x v="33"/>
    <n v="59.65"/>
    <x v="1"/>
    <x v="6"/>
  </r>
  <r>
    <n v="3442"/>
    <s v="An Evening of Radio"/>
    <x v="3440"/>
    <n v="250"/>
    <n v="250"/>
    <x v="0"/>
    <x v="0"/>
    <x v="0"/>
    <n v="1433016672"/>
    <n v="1430424672"/>
    <x v="0"/>
    <n v="8"/>
    <x v="0"/>
    <x v="6"/>
    <x v="8"/>
    <n v="31.25"/>
    <x v="1"/>
    <x v="6"/>
  </r>
  <r>
    <n v="3443"/>
    <s v="Reading of a New Play by Garrett Zuercher"/>
    <x v="3441"/>
    <n v="1000"/>
    <n v="1855"/>
    <x v="0"/>
    <x v="0"/>
    <x v="0"/>
    <n v="1410266146"/>
    <n v="1407674146"/>
    <x v="0"/>
    <n v="45"/>
    <x v="0"/>
    <x v="6"/>
    <x v="362"/>
    <n v="41.22"/>
    <x v="1"/>
    <x v="6"/>
  </r>
  <r>
    <n v="3444"/>
    <s v="Training young artists! Act Yo' Age Theatre Co debut"/>
    <x v="3442"/>
    <n v="300"/>
    <n v="867"/>
    <x v="0"/>
    <x v="2"/>
    <x v="2"/>
    <n v="1465394340"/>
    <n v="1464677986"/>
    <x v="0"/>
    <n v="20"/>
    <x v="0"/>
    <x v="6"/>
    <x v="363"/>
    <n v="43.35"/>
    <x v="1"/>
    <x v="6"/>
  </r>
  <r>
    <n v="3445"/>
    <s v="Axon Theatre - First Project (Phase 1)"/>
    <x v="3443"/>
    <n v="2000"/>
    <n v="2000"/>
    <x v="0"/>
    <x v="1"/>
    <x v="1"/>
    <n v="1445604236"/>
    <n v="1443185036"/>
    <x v="0"/>
    <n v="31"/>
    <x v="0"/>
    <x v="6"/>
    <x v="8"/>
    <n v="64.52"/>
    <x v="1"/>
    <x v="6"/>
  </r>
  <r>
    <n v="3446"/>
    <s v="'Pope Head' - The World Tour of Australia"/>
    <x v="3444"/>
    <n v="1000"/>
    <n v="1082"/>
    <x v="0"/>
    <x v="1"/>
    <x v="1"/>
    <n v="1423138800"/>
    <n v="1421092725"/>
    <x v="0"/>
    <n v="25"/>
    <x v="0"/>
    <x v="6"/>
    <x v="29"/>
    <n v="43.28"/>
    <x v="1"/>
    <x v="6"/>
  </r>
  <r>
    <n v="3447"/>
    <s v="The Vagabond Halfback"/>
    <x v="3445"/>
    <n v="1000"/>
    <n v="1078"/>
    <x v="0"/>
    <x v="0"/>
    <x v="0"/>
    <n v="1458332412"/>
    <n v="1454448012"/>
    <x v="0"/>
    <n v="14"/>
    <x v="0"/>
    <x v="6"/>
    <x v="29"/>
    <n v="77"/>
    <x v="1"/>
    <x v="6"/>
  </r>
  <r>
    <n v="3448"/>
    <s v="The Mount, new play about Edith Wharton"/>
    <x v="3446"/>
    <n v="2100"/>
    <n v="2305"/>
    <x v="0"/>
    <x v="0"/>
    <x v="0"/>
    <n v="1418784689"/>
    <n v="1416192689"/>
    <x v="0"/>
    <n v="45"/>
    <x v="0"/>
    <x v="6"/>
    <x v="5"/>
    <n v="51.22"/>
    <x v="1"/>
    <x v="6"/>
  </r>
  <r>
    <n v="3449"/>
    <s v="Love Letters To My Children, directed by Charles J. Ouda"/>
    <x v="3447"/>
    <n v="800"/>
    <n v="1365"/>
    <x v="0"/>
    <x v="0"/>
    <x v="0"/>
    <n v="1468036800"/>
    <n v="1465607738"/>
    <x v="0"/>
    <n v="20"/>
    <x v="0"/>
    <x v="6"/>
    <x v="193"/>
    <n v="68.25"/>
    <x v="1"/>
    <x v="6"/>
  </r>
  <r>
    <n v="3450"/>
    <s v="The Beautiful House"/>
    <x v="3448"/>
    <n v="500"/>
    <n v="760"/>
    <x v="0"/>
    <x v="1"/>
    <x v="1"/>
    <n v="1427990071"/>
    <n v="1422809671"/>
    <x v="0"/>
    <n v="39"/>
    <x v="0"/>
    <x v="6"/>
    <x v="143"/>
    <n v="19.489999999999998"/>
    <x v="1"/>
    <x v="6"/>
  </r>
  <r>
    <n v="3451"/>
    <s v="The Twilight Zone Play"/>
    <x v="3449"/>
    <n v="650"/>
    <n v="658"/>
    <x v="0"/>
    <x v="0"/>
    <x v="0"/>
    <n v="1429636927"/>
    <n v="1427304127"/>
    <x v="0"/>
    <n v="16"/>
    <x v="0"/>
    <x v="6"/>
    <x v="7"/>
    <n v="41.13"/>
    <x v="1"/>
    <x v="6"/>
  </r>
  <r>
    <n v="3452"/>
    <s v="On the Verge (Or, The Geography of Yearning) goes Steampunk!"/>
    <x v="3450"/>
    <n v="1000"/>
    <n v="1532"/>
    <x v="0"/>
    <x v="0"/>
    <x v="0"/>
    <n v="1406087940"/>
    <n v="1404141626"/>
    <x v="0"/>
    <n v="37"/>
    <x v="0"/>
    <x v="6"/>
    <x v="42"/>
    <n v="41.41"/>
    <x v="1"/>
    <x v="6"/>
  </r>
  <r>
    <n v="3453"/>
    <s v="'Patagonia' - by Robert George"/>
    <x v="3451"/>
    <n v="300"/>
    <n v="385"/>
    <x v="0"/>
    <x v="1"/>
    <x v="1"/>
    <n v="1471130956"/>
    <n v="1465946956"/>
    <x v="0"/>
    <n v="14"/>
    <x v="0"/>
    <x v="6"/>
    <x v="30"/>
    <n v="27.5"/>
    <x v="1"/>
    <x v="6"/>
  </r>
  <r>
    <n v="3454"/>
    <s v="The Not So Curious Incident of the Man in the Green Volvo"/>
    <x v="3452"/>
    <n v="700"/>
    <n v="705"/>
    <x v="0"/>
    <x v="1"/>
    <x v="1"/>
    <n v="1406825159"/>
    <n v="1404233159"/>
    <x v="0"/>
    <n v="21"/>
    <x v="0"/>
    <x v="6"/>
    <x v="7"/>
    <n v="33.57"/>
    <x v="1"/>
    <x v="6"/>
  </r>
  <r>
    <n v="3455"/>
    <s v="&quot;Vanya and Sonia and Masha and Spike&quot; by Christopher Durang"/>
    <x v="3453"/>
    <n v="10000"/>
    <n v="10065"/>
    <x v="0"/>
    <x v="0"/>
    <x v="0"/>
    <n v="1476381627"/>
    <n v="1473789627"/>
    <x v="0"/>
    <n v="69"/>
    <x v="0"/>
    <x v="6"/>
    <x v="7"/>
    <n v="145.87"/>
    <x v="1"/>
    <x v="6"/>
  </r>
  <r>
    <n v="3456"/>
    <s v="THIEF"/>
    <x v="3454"/>
    <n v="3000"/>
    <n v="5739"/>
    <x v="0"/>
    <x v="0"/>
    <x v="0"/>
    <n v="1406876340"/>
    <n v="1404190567"/>
    <x v="0"/>
    <n v="16"/>
    <x v="0"/>
    <x v="6"/>
    <x v="87"/>
    <n v="358.69"/>
    <x v="1"/>
    <x v="6"/>
  </r>
  <r>
    <n v="3457"/>
    <s v="The Impossible Adventures Of Supernova Jones"/>
    <x v="3455"/>
    <n v="2000"/>
    <n v="2804"/>
    <x v="0"/>
    <x v="0"/>
    <x v="0"/>
    <n v="1423720740"/>
    <n v="1421081857"/>
    <x v="0"/>
    <n v="55"/>
    <x v="0"/>
    <x v="6"/>
    <x v="49"/>
    <n v="50.98"/>
    <x v="1"/>
    <x v="6"/>
  </r>
  <r>
    <n v="3458"/>
    <s v="J. Lee Vocque's BASED ON ACTUAL EVENTS"/>
    <x v="3456"/>
    <n v="978"/>
    <n v="1216"/>
    <x v="0"/>
    <x v="0"/>
    <x v="0"/>
    <n v="1422937620"/>
    <n v="1420606303"/>
    <x v="0"/>
    <n v="27"/>
    <x v="0"/>
    <x v="6"/>
    <x v="39"/>
    <n v="45.04"/>
    <x v="1"/>
    <x v="6"/>
  </r>
  <r>
    <n v="3459"/>
    <s v="CYRIL THE SQUIRREL a magical children's theatre tour"/>
    <x v="3457"/>
    <n v="500"/>
    <n v="631"/>
    <x v="0"/>
    <x v="1"/>
    <x v="1"/>
    <n v="1463743860"/>
    <n v="1461151860"/>
    <x v="0"/>
    <n v="36"/>
    <x v="0"/>
    <x v="6"/>
    <x v="9"/>
    <n v="17.53"/>
    <x v="1"/>
    <x v="6"/>
  </r>
  <r>
    <n v="3460"/>
    <s v="Pushers"/>
    <x v="3458"/>
    <n v="500"/>
    <n v="950"/>
    <x v="0"/>
    <x v="1"/>
    <x v="1"/>
    <n v="1408106352"/>
    <n v="1406896752"/>
    <x v="0"/>
    <n v="19"/>
    <x v="0"/>
    <x v="6"/>
    <x v="364"/>
    <n v="50"/>
    <x v="1"/>
    <x v="6"/>
  </r>
  <r>
    <n v="3461"/>
    <s v="Foolish Mortals present Shakespeare's Twelfth Night"/>
    <x v="3459"/>
    <n v="500"/>
    <n v="695"/>
    <x v="0"/>
    <x v="0"/>
    <x v="0"/>
    <n v="1477710000"/>
    <n v="1475248279"/>
    <x v="0"/>
    <n v="12"/>
    <x v="0"/>
    <x v="6"/>
    <x v="86"/>
    <n v="57.92"/>
    <x v="1"/>
    <x v="6"/>
  </r>
  <r>
    <n v="3462"/>
    <s v="Upstart Crows of Santa Fe Stage Weapons"/>
    <x v="3460"/>
    <n v="250"/>
    <n v="505"/>
    <x v="0"/>
    <x v="0"/>
    <x v="0"/>
    <n v="1436551200"/>
    <n v="1435181628"/>
    <x v="0"/>
    <n v="17"/>
    <x v="0"/>
    <x v="6"/>
    <x v="180"/>
    <n v="29.71"/>
    <x v="1"/>
    <x v="6"/>
  </r>
  <r>
    <n v="3463"/>
    <s v="Uncalled For Presents: Playday Mayday in Toronto!"/>
    <x v="3461"/>
    <n v="10000"/>
    <n v="10338"/>
    <x v="0"/>
    <x v="5"/>
    <x v="5"/>
    <n v="1476158340"/>
    <n v="1472594585"/>
    <x v="0"/>
    <n v="114"/>
    <x v="0"/>
    <x v="6"/>
    <x v="33"/>
    <n v="90.68"/>
    <x v="1"/>
    <x v="6"/>
  </r>
  <r>
    <n v="3464"/>
    <s v="SHE! Is History!"/>
    <x v="3462"/>
    <n v="5000"/>
    <n v="5116.18"/>
    <x v="0"/>
    <x v="0"/>
    <x v="0"/>
    <n v="1471921637"/>
    <n v="1469329637"/>
    <x v="0"/>
    <n v="93"/>
    <x v="0"/>
    <x v="6"/>
    <x v="21"/>
    <n v="55.01"/>
    <x v="1"/>
    <x v="6"/>
  </r>
  <r>
    <n v="3465"/>
    <s v="Crooked Tree Theatre Presents Family Duels"/>
    <x v="3463"/>
    <n v="2000"/>
    <n v="2060"/>
    <x v="0"/>
    <x v="1"/>
    <x v="1"/>
    <n v="1439136000"/>
    <n v="1436972472"/>
    <x v="0"/>
    <n v="36"/>
    <x v="0"/>
    <x v="6"/>
    <x v="33"/>
    <n v="57.22"/>
    <x v="1"/>
    <x v="6"/>
  </r>
  <r>
    <n v="3466"/>
    <s v="Spotlight Youth Theater Production of Wizard"/>
    <x v="3464"/>
    <n v="3500"/>
    <n v="4450"/>
    <x v="0"/>
    <x v="0"/>
    <x v="0"/>
    <n v="1461108450"/>
    <n v="1455928050"/>
    <x v="0"/>
    <n v="61"/>
    <x v="0"/>
    <x v="6"/>
    <x v="37"/>
    <n v="72.95"/>
    <x v="1"/>
    <x v="6"/>
  </r>
  <r>
    <n v="3467"/>
    <s v="Venus in Fur, Los Angeles."/>
    <x v="3465"/>
    <n v="3000"/>
    <n v="3030"/>
    <x v="0"/>
    <x v="0"/>
    <x v="0"/>
    <n v="1426864032"/>
    <n v="1424275632"/>
    <x v="0"/>
    <n v="47"/>
    <x v="0"/>
    <x v="6"/>
    <x v="7"/>
    <n v="64.47"/>
    <x v="1"/>
    <x v="6"/>
  </r>
  <r>
    <n v="3468"/>
    <s v="Publicity for &quot;When Yellow Were the Stars on Earth&quot;"/>
    <x v="3466"/>
    <n v="10000"/>
    <n v="12178"/>
    <x v="0"/>
    <x v="0"/>
    <x v="0"/>
    <n v="1474426800"/>
    <n v="1471976529"/>
    <x v="0"/>
    <n v="17"/>
    <x v="0"/>
    <x v="6"/>
    <x v="108"/>
    <n v="716.35"/>
    <x v="1"/>
    <x v="6"/>
  </r>
  <r>
    <n v="3469"/>
    <s v="An Evening of Original One Acts"/>
    <x v="3467"/>
    <n v="2800"/>
    <n v="3175"/>
    <x v="0"/>
    <x v="0"/>
    <x v="0"/>
    <n v="1461857045"/>
    <n v="1459265045"/>
    <x v="0"/>
    <n v="63"/>
    <x v="0"/>
    <x v="6"/>
    <x v="40"/>
    <n v="50.4"/>
    <x v="1"/>
    <x v="6"/>
  </r>
  <r>
    <n v="3470"/>
    <s v="She Kills Monsters"/>
    <x v="3468"/>
    <n v="250"/>
    <n v="375"/>
    <x v="0"/>
    <x v="0"/>
    <x v="0"/>
    <n v="1468618680"/>
    <n v="1465345902"/>
    <x v="0"/>
    <n v="9"/>
    <x v="0"/>
    <x v="6"/>
    <x v="95"/>
    <n v="41.67"/>
    <x v="1"/>
    <x v="6"/>
  </r>
  <r>
    <n v="3471"/>
    <s v="Different is Dangerous"/>
    <x v="3469"/>
    <n v="500"/>
    <n v="1073"/>
    <x v="0"/>
    <x v="1"/>
    <x v="1"/>
    <n v="1409515200"/>
    <n v="1405971690"/>
    <x v="0"/>
    <n v="30"/>
    <x v="0"/>
    <x v="6"/>
    <x v="205"/>
    <n v="35.770000000000003"/>
    <x v="1"/>
    <x v="6"/>
  </r>
  <r>
    <n v="3472"/>
    <s v="Dandelion Theatre: 'Body Awareness' by Annie Baker"/>
    <x v="3470"/>
    <n v="2000"/>
    <n v="2041"/>
    <x v="0"/>
    <x v="0"/>
    <x v="0"/>
    <n v="1415253540"/>
    <n v="1413432331"/>
    <x v="0"/>
    <n v="23"/>
    <x v="0"/>
    <x v="6"/>
    <x v="21"/>
    <n v="88.74"/>
    <x v="1"/>
    <x v="6"/>
  </r>
  <r>
    <n v="3473"/>
    <s v="King Sisyphus"/>
    <x v="3471"/>
    <n v="4900"/>
    <n v="4900"/>
    <x v="0"/>
    <x v="0"/>
    <x v="0"/>
    <n v="1426883220"/>
    <n v="1425067296"/>
    <x v="0"/>
    <n v="33"/>
    <x v="0"/>
    <x v="6"/>
    <x v="8"/>
    <n v="148.47999999999999"/>
    <x v="1"/>
    <x v="6"/>
  </r>
  <r>
    <n v="3474"/>
    <s v="Be Prepared"/>
    <x v="3472"/>
    <n v="2000"/>
    <n v="2020"/>
    <x v="0"/>
    <x v="1"/>
    <x v="1"/>
    <n v="1469016131"/>
    <n v="1466424131"/>
    <x v="0"/>
    <n v="39"/>
    <x v="0"/>
    <x v="6"/>
    <x v="7"/>
    <n v="51.79"/>
    <x v="1"/>
    <x v="6"/>
  </r>
  <r>
    <n v="3475"/>
    <s v="Score"/>
    <x v="3473"/>
    <n v="300"/>
    <n v="340"/>
    <x v="0"/>
    <x v="1"/>
    <x v="1"/>
    <n v="1414972800"/>
    <n v="1412629704"/>
    <x v="0"/>
    <n v="17"/>
    <x v="0"/>
    <x v="6"/>
    <x v="40"/>
    <n v="20"/>
    <x v="1"/>
    <x v="6"/>
  </r>
  <r>
    <n v="3476"/>
    <s v="REBATEnsemble Presents: ICONS - The Martin Show"/>
    <x v="3474"/>
    <n v="300"/>
    <n v="312"/>
    <x v="0"/>
    <x v="0"/>
    <x v="0"/>
    <n v="1414378800"/>
    <n v="1412836990"/>
    <x v="0"/>
    <n v="6"/>
    <x v="0"/>
    <x v="6"/>
    <x v="3"/>
    <n v="52"/>
    <x v="1"/>
    <x v="6"/>
  </r>
  <r>
    <n v="3477"/>
    <s v="PCSF's Biannual 24-Hour Play Festival"/>
    <x v="3475"/>
    <n v="1800"/>
    <n v="2076"/>
    <x v="0"/>
    <x v="0"/>
    <x v="0"/>
    <n v="1431831600"/>
    <n v="1430761243"/>
    <x v="0"/>
    <n v="39"/>
    <x v="0"/>
    <x v="6"/>
    <x v="41"/>
    <n v="53.23"/>
    <x v="1"/>
    <x v="6"/>
  </r>
  <r>
    <n v="3478"/>
    <s v="Measure for Measure"/>
    <x v="3476"/>
    <n v="2000"/>
    <n v="2257"/>
    <x v="0"/>
    <x v="0"/>
    <x v="0"/>
    <n v="1426539600"/>
    <n v="1424296822"/>
    <x v="0"/>
    <n v="57"/>
    <x v="0"/>
    <x v="6"/>
    <x v="40"/>
    <n v="39.6"/>
    <x v="1"/>
    <x v="6"/>
  </r>
  <r>
    <n v="3479"/>
    <s v="Civil Rogues"/>
    <x v="3477"/>
    <n v="1500"/>
    <n v="1918"/>
    <x v="0"/>
    <x v="1"/>
    <x v="1"/>
    <n v="1403382680"/>
    <n v="1400790680"/>
    <x v="0"/>
    <n v="56"/>
    <x v="0"/>
    <x v="6"/>
    <x v="30"/>
    <n v="34.25"/>
    <x v="1"/>
    <x v="6"/>
  </r>
  <r>
    <n v="3480"/>
    <s v="Georgia - the full cast production"/>
    <x v="3478"/>
    <n v="1500"/>
    <n v="2140"/>
    <x v="0"/>
    <x v="0"/>
    <x v="0"/>
    <n v="1436562000"/>
    <n v="1434440227"/>
    <x v="0"/>
    <n v="13"/>
    <x v="0"/>
    <x v="6"/>
    <x v="1"/>
    <n v="164.62"/>
    <x v="1"/>
    <x v="6"/>
  </r>
  <r>
    <n v="3481"/>
    <s v="FIX THE FITZ"/>
    <x v="3479"/>
    <n v="10000"/>
    <n v="11880"/>
    <x v="0"/>
    <x v="2"/>
    <x v="2"/>
    <n v="1420178188"/>
    <n v="1418709388"/>
    <x v="0"/>
    <n v="95"/>
    <x v="0"/>
    <x v="6"/>
    <x v="17"/>
    <n v="125.05"/>
    <x v="1"/>
    <x v="6"/>
  </r>
  <r>
    <n v="3482"/>
    <s v="Old Trunk - Edinburgh 2014"/>
    <x v="3480"/>
    <n v="3000"/>
    <n v="4150"/>
    <x v="0"/>
    <x v="1"/>
    <x v="1"/>
    <n v="1404671466"/>
    <n v="1402079466"/>
    <x v="0"/>
    <n v="80"/>
    <x v="0"/>
    <x v="6"/>
    <x v="178"/>
    <n v="51.88"/>
    <x v="1"/>
    <x v="6"/>
  </r>
  <r>
    <n v="3483"/>
    <s v="The Faculty Lounge"/>
    <x v="3481"/>
    <n v="3350"/>
    <n v="5358"/>
    <x v="0"/>
    <x v="0"/>
    <x v="0"/>
    <n v="1404403381"/>
    <n v="1401811381"/>
    <x v="0"/>
    <n v="133"/>
    <x v="0"/>
    <x v="6"/>
    <x v="12"/>
    <n v="40.29"/>
    <x v="1"/>
    <x v="6"/>
  </r>
  <r>
    <n v="3484"/>
    <s v="Macbeth in the Basement"/>
    <x v="3482"/>
    <n v="2500"/>
    <n v="2856"/>
    <x v="0"/>
    <x v="0"/>
    <x v="0"/>
    <n v="1466014499"/>
    <n v="1463422499"/>
    <x v="0"/>
    <n v="44"/>
    <x v="0"/>
    <x v="6"/>
    <x v="35"/>
    <n v="64.91"/>
    <x v="1"/>
    <x v="6"/>
  </r>
  <r>
    <n v="3485"/>
    <s v="An Evening with Sarah Pettyfer"/>
    <x v="3483"/>
    <n v="1650"/>
    <n v="1660"/>
    <x v="0"/>
    <x v="0"/>
    <x v="0"/>
    <n v="1454431080"/>
    <n v="1451839080"/>
    <x v="0"/>
    <n v="30"/>
    <x v="0"/>
    <x v="6"/>
    <x v="7"/>
    <n v="55.33"/>
    <x v="1"/>
    <x v="6"/>
  </r>
  <r>
    <n v="3486"/>
    <s v="Might As Well Live: Dorothy Parker Does Hollywood Fringe"/>
    <x v="3484"/>
    <n v="3000"/>
    <n v="4656"/>
    <x v="0"/>
    <x v="0"/>
    <x v="0"/>
    <n v="1433314740"/>
    <n v="1430600401"/>
    <x v="0"/>
    <n v="56"/>
    <x v="0"/>
    <x v="6"/>
    <x v="19"/>
    <n v="83.14"/>
    <x v="1"/>
    <x v="6"/>
  </r>
  <r>
    <n v="3487"/>
    <s v="Jericho Creek"/>
    <x v="3485"/>
    <n v="2000"/>
    <n v="2555"/>
    <x v="0"/>
    <x v="1"/>
    <x v="1"/>
    <n v="1435185252"/>
    <n v="1432593252"/>
    <x v="0"/>
    <n v="66"/>
    <x v="0"/>
    <x v="6"/>
    <x v="30"/>
    <n v="38.71"/>
    <x v="1"/>
    <x v="6"/>
  </r>
  <r>
    <n v="3488"/>
    <s v="Gorilla Theater Productions Presents: Phase 3"/>
    <x v="3486"/>
    <n v="3000"/>
    <n v="3636"/>
    <x v="0"/>
    <x v="0"/>
    <x v="0"/>
    <n v="1429286400"/>
    <n v="1427221560"/>
    <x v="0"/>
    <n v="29"/>
    <x v="0"/>
    <x v="6"/>
    <x v="10"/>
    <n v="125.38"/>
    <x v="1"/>
    <x v="6"/>
  </r>
  <r>
    <n v="3489"/>
    <s v="&quot;Oh, the Humanity&quot; at the Tabard Theatre this September"/>
    <x v="3487"/>
    <n v="5000"/>
    <n v="5635"/>
    <x v="0"/>
    <x v="1"/>
    <x v="1"/>
    <n v="1400965200"/>
    <n v="1398352531"/>
    <x v="0"/>
    <n v="72"/>
    <x v="0"/>
    <x v="6"/>
    <x v="40"/>
    <n v="78.260000000000005"/>
    <x v="1"/>
    <x v="6"/>
  </r>
  <r>
    <n v="3490"/>
    <s v="2016 Next Stage Residents Class Presents: When She Had Wings"/>
    <x v="3488"/>
    <n v="1000"/>
    <n v="1275"/>
    <x v="0"/>
    <x v="0"/>
    <x v="0"/>
    <n v="1460574924"/>
    <n v="1457982924"/>
    <x v="0"/>
    <n v="27"/>
    <x v="0"/>
    <x v="6"/>
    <x v="30"/>
    <n v="47.22"/>
    <x v="1"/>
    <x v="6"/>
  </r>
  <r>
    <n v="3491"/>
    <s v="William Shakespeare's The Tempest"/>
    <x v="3489"/>
    <n v="500"/>
    <n v="791"/>
    <x v="0"/>
    <x v="0"/>
    <x v="0"/>
    <n v="1431928784"/>
    <n v="1430114384"/>
    <x v="0"/>
    <n v="10"/>
    <x v="0"/>
    <x v="6"/>
    <x v="137"/>
    <n v="79.099999999999994"/>
    <x v="1"/>
    <x v="6"/>
  </r>
  <r>
    <n v="3492"/>
    <s v="The Man from Willow's Brook, a new play by Kevin Kordis"/>
    <x v="3490"/>
    <n v="3800"/>
    <n v="4000.22"/>
    <x v="0"/>
    <x v="0"/>
    <x v="0"/>
    <n v="1445818397"/>
    <n v="1442794397"/>
    <x v="0"/>
    <n v="35"/>
    <x v="0"/>
    <x v="6"/>
    <x v="2"/>
    <n v="114.29"/>
    <x v="1"/>
    <x v="6"/>
  </r>
  <r>
    <n v="3493"/>
    <s v="Not Your Garden Variety Theater"/>
    <x v="3491"/>
    <n v="1500"/>
    <n v="1500"/>
    <x v="0"/>
    <x v="0"/>
    <x v="0"/>
    <n v="1408252260"/>
    <n v="1406580436"/>
    <x v="0"/>
    <n v="29"/>
    <x v="0"/>
    <x v="6"/>
    <x v="8"/>
    <n v="51.72"/>
    <x v="1"/>
    <x v="6"/>
  </r>
  <r>
    <n v="3494"/>
    <s v="Special in a Bad Way"/>
    <x v="3492"/>
    <n v="400"/>
    <n v="400"/>
    <x v="0"/>
    <x v="0"/>
    <x v="0"/>
    <n v="1480140000"/>
    <n v="1479186575"/>
    <x v="0"/>
    <n v="13"/>
    <x v="0"/>
    <x v="6"/>
    <x v="8"/>
    <n v="30.77"/>
    <x v="1"/>
    <x v="6"/>
  </r>
  <r>
    <n v="3495"/>
    <s v="The Village - one woman show"/>
    <x v="3493"/>
    <n v="5000"/>
    <n v="5343"/>
    <x v="0"/>
    <x v="5"/>
    <x v="5"/>
    <n v="1414862280"/>
    <n v="1412360309"/>
    <x v="0"/>
    <n v="72"/>
    <x v="0"/>
    <x v="6"/>
    <x v="13"/>
    <n v="74.209999999999994"/>
    <x v="1"/>
    <x v="6"/>
  </r>
  <r>
    <n v="3496"/>
    <s v="Resurrecting LIZZIE BORDEN LIVE"/>
    <x v="3494"/>
    <n v="3000"/>
    <n v="3732"/>
    <x v="0"/>
    <x v="0"/>
    <x v="0"/>
    <n v="1473625166"/>
    <n v="1470169166"/>
    <x v="0"/>
    <n v="78"/>
    <x v="0"/>
    <x v="6"/>
    <x v="39"/>
    <n v="47.85"/>
    <x v="1"/>
    <x v="6"/>
  </r>
  <r>
    <n v="3497"/>
    <s v="Send SACKERSON to SD Fringe"/>
    <x v="3495"/>
    <n v="1551"/>
    <n v="1686"/>
    <x v="0"/>
    <x v="0"/>
    <x v="0"/>
    <n v="1464904800"/>
    <n v="1463852904"/>
    <x v="0"/>
    <n v="49"/>
    <x v="0"/>
    <x v="6"/>
    <x v="15"/>
    <n v="34.409999999999997"/>
    <x v="1"/>
    <x v="6"/>
  </r>
  <r>
    <n v="3498"/>
    <s v="Mamahood: turn and face the strange"/>
    <x v="3496"/>
    <n v="1650"/>
    <n v="1690"/>
    <x v="0"/>
    <x v="5"/>
    <x v="5"/>
    <n v="1464471840"/>
    <n v="1459309704"/>
    <x v="0"/>
    <n v="42"/>
    <x v="0"/>
    <x v="6"/>
    <x v="21"/>
    <n v="40.24"/>
    <x v="1"/>
    <x v="6"/>
  </r>
  <r>
    <n v="3499"/>
    <s v="Fefu and Her Friends"/>
    <x v="3497"/>
    <n v="2000"/>
    <n v="2110"/>
    <x v="0"/>
    <x v="0"/>
    <x v="0"/>
    <n v="1435733940"/>
    <n v="1431046325"/>
    <x v="0"/>
    <n v="35"/>
    <x v="0"/>
    <x v="6"/>
    <x v="6"/>
    <n v="60.29"/>
    <x v="1"/>
    <x v="6"/>
  </r>
  <r>
    <n v="3500"/>
    <s v="The Glass Menagerie: Independent Student-Run Production"/>
    <x v="3498"/>
    <n v="1000"/>
    <n v="1063"/>
    <x v="0"/>
    <x v="0"/>
    <x v="0"/>
    <n v="1457326740"/>
    <n v="1455919438"/>
    <x v="0"/>
    <n v="42"/>
    <x v="0"/>
    <x v="6"/>
    <x v="6"/>
    <n v="25.31"/>
    <x v="1"/>
    <x v="6"/>
  </r>
  <r>
    <n v="3501"/>
    <s v="Pig by Alex Oates (London Run)"/>
    <x v="3499"/>
    <n v="1500"/>
    <n v="1510"/>
    <x v="0"/>
    <x v="1"/>
    <x v="1"/>
    <n v="1441995595"/>
    <n v="1439835595"/>
    <x v="0"/>
    <n v="42"/>
    <x v="0"/>
    <x v="6"/>
    <x v="7"/>
    <n v="35.950000000000003"/>
    <x v="1"/>
    <x v="6"/>
  </r>
  <r>
    <n v="3502"/>
    <s v="Dickhead"/>
    <x v="3500"/>
    <n v="4000"/>
    <n v="4216"/>
    <x v="0"/>
    <x v="0"/>
    <x v="0"/>
    <n v="1458100740"/>
    <n v="1456862924"/>
    <x v="0"/>
    <n v="31"/>
    <x v="0"/>
    <x v="6"/>
    <x v="2"/>
    <n v="136"/>
    <x v="1"/>
    <x v="6"/>
  </r>
  <r>
    <n v="3503"/>
    <s v="Tarantella"/>
    <x v="3501"/>
    <n v="2500"/>
    <n v="2689"/>
    <x v="0"/>
    <x v="1"/>
    <x v="1"/>
    <n v="1469359728"/>
    <n v="1466767728"/>
    <x v="0"/>
    <n v="38"/>
    <x v="0"/>
    <x v="6"/>
    <x v="29"/>
    <n v="70.760000000000005"/>
    <x v="1"/>
    <x v="6"/>
  </r>
  <r>
    <n v="3504"/>
    <s v="Sterling Lion Theater Company"/>
    <x v="3502"/>
    <n v="1000"/>
    <n v="1000"/>
    <x v="0"/>
    <x v="0"/>
    <x v="0"/>
    <n v="1447959491"/>
    <n v="1445363891"/>
    <x v="0"/>
    <n v="8"/>
    <x v="0"/>
    <x v="6"/>
    <x v="8"/>
    <n v="125"/>
    <x v="1"/>
    <x v="6"/>
  </r>
  <r>
    <n v="3505"/>
    <s v="Second Act: The Four Disgracers"/>
    <x v="3503"/>
    <n v="2500"/>
    <n v="2594"/>
    <x v="0"/>
    <x v="0"/>
    <x v="0"/>
    <n v="1399953600"/>
    <n v="1398983245"/>
    <x v="0"/>
    <n v="39"/>
    <x v="0"/>
    <x v="6"/>
    <x v="3"/>
    <n v="66.510000000000005"/>
    <x v="1"/>
    <x v="6"/>
  </r>
  <r>
    <n v="3506"/>
    <s v="&quot;The Secret&quot; Goes to NYC International Fringe Festival"/>
    <x v="3504"/>
    <n v="3000"/>
    <n v="3045"/>
    <x v="0"/>
    <x v="0"/>
    <x v="0"/>
    <n v="1408815440"/>
    <n v="1404927440"/>
    <x v="0"/>
    <n v="29"/>
    <x v="0"/>
    <x v="6"/>
    <x v="21"/>
    <n v="105"/>
    <x v="1"/>
    <x v="6"/>
  </r>
  <r>
    <n v="3507"/>
    <s v="The Chameleon Fools Theatre Troupe Project"/>
    <x v="3505"/>
    <n v="10000"/>
    <n v="10440"/>
    <x v="0"/>
    <x v="0"/>
    <x v="0"/>
    <n v="1464732537"/>
    <n v="1462140537"/>
    <x v="0"/>
    <n v="72"/>
    <x v="0"/>
    <x v="6"/>
    <x v="3"/>
    <n v="145"/>
    <x v="1"/>
    <x v="6"/>
  </r>
  <r>
    <n v="3508"/>
    <s v="Roll The Dice Theatre Company"/>
    <x v="3506"/>
    <n v="100"/>
    <n v="180"/>
    <x v="0"/>
    <x v="1"/>
    <x v="1"/>
    <n v="1462914000"/>
    <n v="1460914253"/>
    <x v="0"/>
    <n v="15"/>
    <x v="0"/>
    <x v="6"/>
    <x v="144"/>
    <n v="12"/>
    <x v="1"/>
    <x v="6"/>
  </r>
  <r>
    <n v="3509"/>
    <s v="PL@Y, an all-original fusion of comedy, rock, and dance"/>
    <x v="3507"/>
    <n v="3000"/>
    <n v="3190"/>
    <x v="0"/>
    <x v="0"/>
    <x v="0"/>
    <n v="1416545700"/>
    <n v="1415392666"/>
    <x v="0"/>
    <n v="33"/>
    <x v="0"/>
    <x v="6"/>
    <x v="6"/>
    <n v="96.67"/>
    <x v="1"/>
    <x v="6"/>
  </r>
  <r>
    <n v="3510"/>
    <s v="Shakespeare in the Park: Much Ado About Nothing"/>
    <x v="3508"/>
    <n v="900"/>
    <n v="905"/>
    <x v="0"/>
    <x v="0"/>
    <x v="0"/>
    <n v="1404312846"/>
    <n v="1402584846"/>
    <x v="0"/>
    <n v="15"/>
    <x v="0"/>
    <x v="6"/>
    <x v="7"/>
    <n v="60.33"/>
    <x v="1"/>
    <x v="6"/>
  </r>
  <r>
    <n v="3511"/>
    <s v="Silent Planet"/>
    <x v="3509"/>
    <n v="1500"/>
    <n v="1518"/>
    <x v="0"/>
    <x v="1"/>
    <x v="1"/>
    <n v="1415385000"/>
    <n v="1413406695"/>
    <x v="0"/>
    <n v="19"/>
    <x v="0"/>
    <x v="6"/>
    <x v="7"/>
    <n v="79.89"/>
    <x v="1"/>
    <x v="6"/>
  </r>
  <r>
    <n v="3512"/>
    <s v="With My Eyes Wide Open"/>
    <x v="3510"/>
    <n v="1000"/>
    <n v="1000"/>
    <x v="0"/>
    <x v="1"/>
    <x v="1"/>
    <n v="1429789992"/>
    <n v="1424609592"/>
    <x v="0"/>
    <n v="17"/>
    <x v="0"/>
    <x v="6"/>
    <x v="8"/>
    <n v="58.82"/>
    <x v="1"/>
    <x v="6"/>
  </r>
  <r>
    <n v="3513"/>
    <s v="Send Truth AND Consequences To TNT's 2014 Youth Conference"/>
    <x v="3511"/>
    <n v="2800"/>
    <n v="3315"/>
    <x v="0"/>
    <x v="0"/>
    <x v="0"/>
    <n v="1401857940"/>
    <n v="1400725112"/>
    <x v="0"/>
    <n v="44"/>
    <x v="0"/>
    <x v="6"/>
    <x v="90"/>
    <n v="75.34"/>
    <x v="1"/>
    <x v="6"/>
  </r>
  <r>
    <n v="3514"/>
    <s v="In the Hours Before the Bars Open, a play by Nate HarpÃ©l"/>
    <x v="3512"/>
    <n v="500"/>
    <n v="550"/>
    <x v="0"/>
    <x v="0"/>
    <x v="0"/>
    <n v="1422853140"/>
    <n v="1421439552"/>
    <x v="0"/>
    <n v="10"/>
    <x v="0"/>
    <x v="6"/>
    <x v="5"/>
    <n v="55"/>
    <x v="1"/>
    <x v="6"/>
  </r>
  <r>
    <n v="3515"/>
    <s v="Twelfth Night by William Shakespeare"/>
    <x v="3513"/>
    <n v="3000"/>
    <n v="3080"/>
    <x v="0"/>
    <x v="0"/>
    <x v="0"/>
    <n v="1433097171"/>
    <n v="1430505171"/>
    <x v="0"/>
    <n v="46"/>
    <x v="0"/>
    <x v="6"/>
    <x v="33"/>
    <n v="66.959999999999994"/>
    <x v="1"/>
    <x v="6"/>
  </r>
  <r>
    <n v="3516"/>
    <s v="The March of the Bonus Army"/>
    <x v="3514"/>
    <n v="2500"/>
    <n v="2500"/>
    <x v="0"/>
    <x v="0"/>
    <x v="0"/>
    <n v="1410145200"/>
    <n v="1407197670"/>
    <x v="0"/>
    <n v="11"/>
    <x v="0"/>
    <x v="6"/>
    <x v="8"/>
    <n v="227.27"/>
    <x v="1"/>
    <x v="6"/>
  </r>
  <r>
    <n v="3517"/>
    <s v="A Bright Room Called Day by Tony Kushner"/>
    <x v="3515"/>
    <n v="4000"/>
    <n v="4000"/>
    <x v="0"/>
    <x v="1"/>
    <x v="1"/>
    <n v="1404471600"/>
    <n v="1401910634"/>
    <x v="0"/>
    <n v="13"/>
    <x v="0"/>
    <x v="6"/>
    <x v="8"/>
    <n v="307.69"/>
    <x v="1"/>
    <x v="6"/>
  </r>
  <r>
    <n v="3518"/>
    <s v="BEASTS OF BAVERLY GROVE"/>
    <x v="3516"/>
    <n v="1500"/>
    <n v="1650.69"/>
    <x v="0"/>
    <x v="0"/>
    <x v="0"/>
    <n v="1412259660"/>
    <n v="1410461299"/>
    <x v="0"/>
    <n v="33"/>
    <x v="0"/>
    <x v="6"/>
    <x v="5"/>
    <n v="50.02"/>
    <x v="1"/>
    <x v="6"/>
  </r>
  <r>
    <n v="3519"/>
    <s v="Bookstory"/>
    <x v="3517"/>
    <n v="2000"/>
    <n v="2027"/>
    <x v="0"/>
    <x v="1"/>
    <x v="1"/>
    <n v="1425478950"/>
    <n v="1422886950"/>
    <x v="0"/>
    <n v="28"/>
    <x v="0"/>
    <x v="6"/>
    <x v="7"/>
    <n v="72.39"/>
    <x v="1"/>
    <x v="6"/>
  </r>
  <r>
    <n v="3520"/>
    <s v="Protocols"/>
    <x v="3518"/>
    <n v="2000"/>
    <n v="2015"/>
    <x v="0"/>
    <x v="1"/>
    <x v="1"/>
    <n v="1441547220"/>
    <n v="1439322412"/>
    <x v="0"/>
    <n v="21"/>
    <x v="0"/>
    <x v="6"/>
    <x v="7"/>
    <n v="95.95"/>
    <x v="1"/>
    <x v="6"/>
  </r>
  <r>
    <n v="3521"/>
    <s v="As the Naked Lead the Blind (Play)"/>
    <x v="3519"/>
    <n v="350"/>
    <n v="593"/>
    <x v="0"/>
    <x v="0"/>
    <x v="0"/>
    <n v="1411980020"/>
    <n v="1409388020"/>
    <x v="0"/>
    <n v="13"/>
    <x v="0"/>
    <x v="6"/>
    <x v="312"/>
    <n v="45.62"/>
    <x v="1"/>
    <x v="6"/>
  </r>
  <r>
    <n v="3522"/>
    <s v="'Over the Top: The true-life tale of Dorothy Lawrence'"/>
    <x v="3520"/>
    <n v="1395"/>
    <n v="1395"/>
    <x v="0"/>
    <x v="1"/>
    <x v="1"/>
    <n v="1442311560"/>
    <n v="1439924246"/>
    <x v="0"/>
    <n v="34"/>
    <x v="0"/>
    <x v="6"/>
    <x v="8"/>
    <n v="41.03"/>
    <x v="1"/>
    <x v="6"/>
  </r>
  <r>
    <n v="3523"/>
    <s v="Magnificence"/>
    <x v="3521"/>
    <n v="4000"/>
    <n v="4546"/>
    <x v="0"/>
    <x v="1"/>
    <x v="1"/>
    <n v="1474844400"/>
    <n v="1469871148"/>
    <x v="0"/>
    <n v="80"/>
    <x v="0"/>
    <x v="6"/>
    <x v="35"/>
    <n v="56.83"/>
    <x v="1"/>
    <x v="6"/>
  </r>
  <r>
    <n v="3524"/>
    <s v="Sweet, Sweet Spirit"/>
    <x v="3522"/>
    <n v="10000"/>
    <n v="10156"/>
    <x v="0"/>
    <x v="0"/>
    <x v="0"/>
    <n v="1410580800"/>
    <n v="1409336373"/>
    <x v="0"/>
    <n v="74"/>
    <x v="0"/>
    <x v="6"/>
    <x v="21"/>
    <n v="137.24"/>
    <x v="1"/>
    <x v="6"/>
  </r>
  <r>
    <n v="3525"/>
    <s v="Talk to Me Like The Rain and Let Me Listen"/>
    <x v="3523"/>
    <n v="500"/>
    <n v="530"/>
    <x v="0"/>
    <x v="0"/>
    <x v="0"/>
    <n v="1439136000"/>
    <n v="1438188106"/>
    <x v="0"/>
    <n v="7"/>
    <x v="0"/>
    <x v="6"/>
    <x v="6"/>
    <n v="75.709999999999994"/>
    <x v="1"/>
    <x v="6"/>
  </r>
  <r>
    <n v="3526"/>
    <s v="Human, Kind Theater Project"/>
    <x v="3524"/>
    <n v="3300"/>
    <n v="3366"/>
    <x v="0"/>
    <x v="0"/>
    <x v="0"/>
    <n v="1461823140"/>
    <n v="1459411371"/>
    <x v="0"/>
    <n v="34"/>
    <x v="0"/>
    <x v="6"/>
    <x v="21"/>
    <n v="99"/>
    <x v="1"/>
    <x v="6"/>
  </r>
  <r>
    <n v="3527"/>
    <s v="Darryl Reuben Hall's THE DINNER Nat'l Premiere in NY Fest!"/>
    <x v="3525"/>
    <n v="6000"/>
    <n v="7015"/>
    <x v="0"/>
    <x v="0"/>
    <x v="0"/>
    <n v="1436587140"/>
    <n v="1434069205"/>
    <x v="0"/>
    <n v="86"/>
    <x v="0"/>
    <x v="6"/>
    <x v="16"/>
    <n v="81.569999999999993"/>
    <x v="1"/>
    <x v="6"/>
  </r>
  <r>
    <n v="3528"/>
    <s v="World premiere of BIRTHDAY SUIT at the Old Red Lion"/>
    <x v="3526"/>
    <n v="1650"/>
    <n v="1669"/>
    <x v="0"/>
    <x v="1"/>
    <x v="1"/>
    <n v="1484740918"/>
    <n v="1483012918"/>
    <x v="0"/>
    <n v="37"/>
    <x v="0"/>
    <x v="6"/>
    <x v="7"/>
    <n v="45.11"/>
    <x v="1"/>
    <x v="6"/>
  </r>
  <r>
    <n v="3529"/>
    <s v="Face Off Theatre Company Inaugural Season 2015-2016"/>
    <x v="3527"/>
    <n v="500"/>
    <n v="660"/>
    <x v="0"/>
    <x v="0"/>
    <x v="0"/>
    <n v="1436749200"/>
    <n v="1434997018"/>
    <x v="0"/>
    <n v="18"/>
    <x v="0"/>
    <x v="6"/>
    <x v="88"/>
    <n v="36.67"/>
    <x v="1"/>
    <x v="6"/>
  </r>
  <r>
    <n v="3530"/>
    <s v="Far From Fiction"/>
    <x v="3528"/>
    <n v="2750"/>
    <n v="2750"/>
    <x v="0"/>
    <x v="1"/>
    <x v="1"/>
    <n v="1460318400"/>
    <n v="1457881057"/>
    <x v="0"/>
    <n v="22"/>
    <x v="0"/>
    <x v="6"/>
    <x v="8"/>
    <n v="125"/>
    <x v="1"/>
    <x v="6"/>
  </r>
  <r>
    <n v="3531"/>
    <s v="The Reinvention of Lily Johnson"/>
    <x v="3529"/>
    <n v="1000"/>
    <n v="1280"/>
    <x v="0"/>
    <x v="0"/>
    <x v="0"/>
    <n v="1467301334"/>
    <n v="1464709334"/>
    <x v="0"/>
    <n v="26"/>
    <x v="0"/>
    <x v="6"/>
    <x v="30"/>
    <n v="49.23"/>
    <x v="1"/>
    <x v="6"/>
  </r>
  <r>
    <n v="3532"/>
    <s v="&quot;I Will Speak For Myself&quot;"/>
    <x v="3530"/>
    <n v="960"/>
    <n v="1142"/>
    <x v="0"/>
    <x v="0"/>
    <x v="0"/>
    <n v="1411012740"/>
    <n v="1409667827"/>
    <x v="0"/>
    <n v="27"/>
    <x v="0"/>
    <x v="6"/>
    <x v="17"/>
    <n v="42.3"/>
    <x v="1"/>
    <x v="6"/>
  </r>
  <r>
    <n v="3533"/>
    <s v="Young Philosophers Theater Company Winter Productions"/>
    <x v="3531"/>
    <n v="500"/>
    <n v="631"/>
    <x v="0"/>
    <x v="0"/>
    <x v="0"/>
    <n v="1447269367"/>
    <n v="1444673767"/>
    <x v="0"/>
    <n v="8"/>
    <x v="0"/>
    <x v="6"/>
    <x v="9"/>
    <n v="78.88"/>
    <x v="1"/>
    <x v="6"/>
  </r>
  <r>
    <n v="3534"/>
    <s v="Night of Ashes"/>
    <x v="3532"/>
    <n v="5000"/>
    <n v="7810"/>
    <x v="0"/>
    <x v="0"/>
    <x v="0"/>
    <n v="1443711623"/>
    <n v="1440687623"/>
    <x v="0"/>
    <n v="204"/>
    <x v="0"/>
    <x v="6"/>
    <x v="94"/>
    <n v="38.28"/>
    <x v="1"/>
    <x v="6"/>
  </r>
  <r>
    <n v="3535"/>
    <s v="Twelve Angry Women"/>
    <x v="3533"/>
    <n v="2000"/>
    <n v="2063"/>
    <x v="0"/>
    <x v="1"/>
    <x v="1"/>
    <n v="1443808800"/>
    <n v="1441120910"/>
    <x v="0"/>
    <n v="46"/>
    <x v="0"/>
    <x v="6"/>
    <x v="33"/>
    <n v="44.85"/>
    <x v="1"/>
    <x v="6"/>
  </r>
  <r>
    <n v="3536"/>
    <s v="Paria Exchange at Dave's Leicester Comedy Festival"/>
    <x v="3534"/>
    <n v="150"/>
    <n v="230"/>
    <x v="0"/>
    <x v="1"/>
    <x v="1"/>
    <n v="1450612740"/>
    <n v="1448040425"/>
    <x v="0"/>
    <n v="17"/>
    <x v="0"/>
    <x v="6"/>
    <x v="42"/>
    <n v="13.53"/>
    <x v="1"/>
    <x v="6"/>
  </r>
  <r>
    <n v="3537"/>
    <s v="The Untold Tales of the Brothers Grimm"/>
    <x v="3535"/>
    <n v="675"/>
    <n v="1218"/>
    <x v="0"/>
    <x v="5"/>
    <x v="5"/>
    <n v="1416211140"/>
    <n v="1413016216"/>
    <x v="0"/>
    <n v="28"/>
    <x v="0"/>
    <x v="6"/>
    <x v="144"/>
    <n v="43.5"/>
    <x v="1"/>
    <x v="6"/>
  </r>
  <r>
    <n v="3538"/>
    <s v="'Mooring' - Vocal Point Theatre Project"/>
    <x v="3536"/>
    <n v="2000"/>
    <n v="2569"/>
    <x v="0"/>
    <x v="1"/>
    <x v="1"/>
    <n v="1471428340"/>
    <n v="1469009140"/>
    <x v="0"/>
    <n v="83"/>
    <x v="0"/>
    <x v="6"/>
    <x v="30"/>
    <n v="30.95"/>
    <x v="1"/>
    <x v="6"/>
  </r>
  <r>
    <n v="3539"/>
    <s v="Chokehold"/>
    <x v="3537"/>
    <n v="600"/>
    <n v="718"/>
    <x v="0"/>
    <x v="0"/>
    <x v="0"/>
    <n v="1473358122"/>
    <n v="1471543722"/>
    <x v="0"/>
    <n v="13"/>
    <x v="0"/>
    <x v="6"/>
    <x v="28"/>
    <n v="55.23"/>
    <x v="1"/>
    <x v="6"/>
  </r>
  <r>
    <n v="3540"/>
    <s v="The Silence at the Song's End"/>
    <x v="3538"/>
    <n v="300"/>
    <n v="369"/>
    <x v="0"/>
    <x v="1"/>
    <x v="1"/>
    <n v="1466899491"/>
    <n v="1464307491"/>
    <x v="0"/>
    <n v="8"/>
    <x v="0"/>
    <x v="6"/>
    <x v="4"/>
    <n v="46.13"/>
    <x v="1"/>
    <x v="6"/>
  </r>
  <r>
    <n v="3541"/>
    <s v="Twelfth Night or What You Will"/>
    <x v="3539"/>
    <n v="1200"/>
    <n v="1260"/>
    <x v="0"/>
    <x v="1"/>
    <x v="1"/>
    <n v="1441042275"/>
    <n v="1438882275"/>
    <x v="0"/>
    <n v="32"/>
    <x v="0"/>
    <x v="6"/>
    <x v="2"/>
    <n v="39.380000000000003"/>
    <x v="1"/>
    <x v="6"/>
  </r>
  <r>
    <n v="3542"/>
    <s v="Gifts of War"/>
    <x v="3540"/>
    <n v="5500"/>
    <n v="5623"/>
    <x v="0"/>
    <x v="0"/>
    <x v="0"/>
    <n v="1410099822"/>
    <n v="1404915822"/>
    <x v="0"/>
    <n v="85"/>
    <x v="0"/>
    <x v="6"/>
    <x v="21"/>
    <n v="66.150000000000006"/>
    <x v="1"/>
    <x v="6"/>
  </r>
  <r>
    <n v="3543"/>
    <s v="&quot;CIRQUE CAPRICIEUX, the greatest one woman show on earth&quot;"/>
    <x v="3541"/>
    <n v="1500"/>
    <n v="1570"/>
    <x v="0"/>
    <x v="12"/>
    <x v="3"/>
    <n v="1435255659"/>
    <n v="1432663659"/>
    <x v="0"/>
    <n v="29"/>
    <x v="0"/>
    <x v="6"/>
    <x v="2"/>
    <n v="54.14"/>
    <x v="1"/>
    <x v="6"/>
  </r>
  <r>
    <n v="3544"/>
    <s v="Gruoch, or Lady Macbeth"/>
    <x v="3542"/>
    <n v="2500"/>
    <n v="2500"/>
    <x v="0"/>
    <x v="0"/>
    <x v="0"/>
    <n v="1425758257"/>
    <n v="1423166257"/>
    <x v="0"/>
    <n v="24"/>
    <x v="0"/>
    <x v="6"/>
    <x v="8"/>
    <n v="104.17"/>
    <x v="1"/>
    <x v="6"/>
  </r>
  <r>
    <n v="3545"/>
    <s v="Shakespeare!! To fund or not to fund, that is the Question?"/>
    <x v="3543"/>
    <n v="250"/>
    <n v="251"/>
    <x v="0"/>
    <x v="0"/>
    <x v="0"/>
    <n v="1428780159"/>
    <n v="1426188159"/>
    <x v="0"/>
    <n v="8"/>
    <x v="0"/>
    <x v="6"/>
    <x v="8"/>
    <n v="31.38"/>
    <x v="1"/>
    <x v="6"/>
  </r>
  <r>
    <n v="3546"/>
    <s v="2015 Philadelphia Premier: Bonhoeffer's Cost"/>
    <x v="3544"/>
    <n v="1100"/>
    <n v="1125"/>
    <x v="0"/>
    <x v="0"/>
    <x v="0"/>
    <n v="1427860740"/>
    <n v="1426002684"/>
    <x v="0"/>
    <n v="19"/>
    <x v="0"/>
    <x v="6"/>
    <x v="21"/>
    <n v="59.21"/>
    <x v="1"/>
    <x v="6"/>
  </r>
  <r>
    <n v="3547"/>
    <s v="Tommy and Me by Ray Didinger - Theatre Exile"/>
    <x v="3545"/>
    <n v="35000"/>
    <n v="40043.25"/>
    <x v="0"/>
    <x v="0"/>
    <x v="0"/>
    <n v="1463198340"/>
    <n v="1461117201"/>
    <x v="0"/>
    <n v="336"/>
    <x v="0"/>
    <x v="6"/>
    <x v="35"/>
    <n v="119.18"/>
    <x v="1"/>
    <x v="6"/>
  </r>
  <r>
    <n v="3548"/>
    <s v="THE UNDERSTUDY @ WORKING STAGE"/>
    <x v="3546"/>
    <n v="2100"/>
    <n v="2140"/>
    <x v="0"/>
    <x v="0"/>
    <x v="0"/>
    <n v="1457139600"/>
    <n v="1455230214"/>
    <x v="0"/>
    <n v="13"/>
    <x v="0"/>
    <x v="6"/>
    <x v="21"/>
    <n v="164.62"/>
    <x v="1"/>
    <x v="6"/>
  </r>
  <r>
    <n v="3549"/>
    <s v="The Munitionettes"/>
    <x v="3547"/>
    <n v="1000"/>
    <n v="1020"/>
    <x v="0"/>
    <x v="1"/>
    <x v="1"/>
    <n v="1441358873"/>
    <n v="1438939673"/>
    <x v="0"/>
    <n v="42"/>
    <x v="0"/>
    <x v="6"/>
    <x v="21"/>
    <n v="24.29"/>
    <x v="1"/>
    <x v="6"/>
  </r>
  <r>
    <n v="3550"/>
    <s v="MOONFACE"/>
    <x v="3548"/>
    <n v="2500"/>
    <n v="2620"/>
    <x v="0"/>
    <x v="1"/>
    <x v="1"/>
    <n v="1462224398"/>
    <n v="1459632398"/>
    <x v="0"/>
    <n v="64"/>
    <x v="0"/>
    <x v="6"/>
    <x v="2"/>
    <n v="40.94"/>
    <x v="1"/>
    <x v="6"/>
  </r>
  <r>
    <n v="3551"/>
    <s v="2014 UASPA Theatre Showcase"/>
    <x v="3549"/>
    <n v="1500"/>
    <n v="1527.5"/>
    <x v="0"/>
    <x v="0"/>
    <x v="0"/>
    <n v="1400796420"/>
    <n v="1398342170"/>
    <x v="0"/>
    <n v="25"/>
    <x v="0"/>
    <x v="6"/>
    <x v="21"/>
    <n v="61.1"/>
    <x v="1"/>
    <x v="6"/>
  </r>
  <r>
    <n v="3552"/>
    <s v="Lock&amp;Key Theatre present 'Timon of Athens'"/>
    <x v="3550"/>
    <n v="773"/>
    <n v="773"/>
    <x v="0"/>
    <x v="1"/>
    <x v="1"/>
    <n v="1403964324"/>
    <n v="1401372324"/>
    <x v="0"/>
    <n v="20"/>
    <x v="0"/>
    <x v="6"/>
    <x v="8"/>
    <n v="38.65"/>
    <x v="1"/>
    <x v="6"/>
  </r>
  <r>
    <n v="3553"/>
    <s v="Coming Home"/>
    <x v="3551"/>
    <n v="5500"/>
    <n v="5845"/>
    <x v="0"/>
    <x v="0"/>
    <x v="0"/>
    <n v="1439337600"/>
    <n v="1436575280"/>
    <x v="0"/>
    <n v="104"/>
    <x v="0"/>
    <x v="6"/>
    <x v="6"/>
    <n v="56.2"/>
    <x v="1"/>
    <x v="6"/>
  </r>
  <r>
    <n v="3554"/>
    <s v="MASKS: Off-Broadway Debut"/>
    <x v="3552"/>
    <n v="5000"/>
    <n v="5671.11"/>
    <x v="0"/>
    <x v="0"/>
    <x v="0"/>
    <n v="1423674000"/>
    <n v="1421025159"/>
    <x v="0"/>
    <n v="53"/>
    <x v="0"/>
    <x v="6"/>
    <x v="40"/>
    <n v="107"/>
    <x v="1"/>
    <x v="6"/>
  </r>
  <r>
    <n v="3555"/>
    <s v="Free Theatre for Kids: Baby Living Room"/>
    <x v="3553"/>
    <n v="2400"/>
    <n v="2400"/>
    <x v="0"/>
    <x v="13"/>
    <x v="3"/>
    <n v="1479382594"/>
    <n v="1476786994"/>
    <x v="0"/>
    <n v="14"/>
    <x v="0"/>
    <x v="6"/>
    <x v="8"/>
    <n v="171.43"/>
    <x v="1"/>
    <x v="6"/>
  </r>
  <r>
    <n v="3556"/>
    <s v="Immortal"/>
    <x v="3554"/>
    <n v="2200"/>
    <n v="2210"/>
    <x v="0"/>
    <x v="1"/>
    <x v="1"/>
    <n v="1408289724"/>
    <n v="1403105724"/>
    <x v="0"/>
    <n v="20"/>
    <x v="0"/>
    <x v="6"/>
    <x v="8"/>
    <n v="110.5"/>
    <x v="1"/>
    <x v="6"/>
  </r>
  <r>
    <n v="3557"/>
    <s v="Good Bread Alley"/>
    <x v="3555"/>
    <n v="100000"/>
    <n v="100036"/>
    <x v="0"/>
    <x v="0"/>
    <x v="0"/>
    <n v="1399271911"/>
    <n v="1396334311"/>
    <x v="0"/>
    <n v="558"/>
    <x v="0"/>
    <x v="6"/>
    <x v="8"/>
    <n v="179.28"/>
    <x v="1"/>
    <x v="6"/>
  </r>
  <r>
    <n v="3558"/>
    <s v="SPILL - A verbatim show about sex"/>
    <x v="3556"/>
    <n v="350"/>
    <n v="504"/>
    <x v="0"/>
    <x v="1"/>
    <x v="1"/>
    <n v="1435352400"/>
    <n v="1431718575"/>
    <x v="0"/>
    <n v="22"/>
    <x v="0"/>
    <x v="6"/>
    <x v="124"/>
    <n v="22.91"/>
    <x v="1"/>
    <x v="6"/>
  </r>
  <r>
    <n v="3559"/>
    <s v="Let's Launch Disco Turtle Productions"/>
    <x v="3557"/>
    <n v="1000"/>
    <n v="1035"/>
    <x v="0"/>
    <x v="2"/>
    <x v="2"/>
    <n v="1438333080"/>
    <n v="1436408308"/>
    <x v="0"/>
    <n v="24"/>
    <x v="0"/>
    <x v="6"/>
    <x v="3"/>
    <n v="43.13"/>
    <x v="1"/>
    <x v="6"/>
  </r>
  <r>
    <n v="3560"/>
    <s v="Book Club: A Comedy"/>
    <x v="3558"/>
    <n v="3200"/>
    <n v="3470"/>
    <x v="0"/>
    <x v="5"/>
    <x v="5"/>
    <n v="1432694700"/>
    <n v="1429651266"/>
    <x v="0"/>
    <n v="74"/>
    <x v="0"/>
    <x v="6"/>
    <x v="29"/>
    <n v="46.89"/>
    <x v="1"/>
    <x v="6"/>
  </r>
  <r>
    <n v="3561"/>
    <s v="How You Kiss Me... at FringeNYC 2015"/>
    <x v="3559"/>
    <n v="2500"/>
    <n v="2560"/>
    <x v="0"/>
    <x v="0"/>
    <x v="0"/>
    <n v="1438799760"/>
    <n v="1437236378"/>
    <x v="0"/>
    <n v="54"/>
    <x v="0"/>
    <x v="6"/>
    <x v="21"/>
    <n v="47.41"/>
    <x v="1"/>
    <x v="6"/>
  </r>
  <r>
    <n v="3562"/>
    <s v="ThreeWay - A new play about dating and relationships."/>
    <x v="3560"/>
    <n v="315"/>
    <n v="469"/>
    <x v="0"/>
    <x v="1"/>
    <x v="1"/>
    <n v="1457906400"/>
    <n v="1457115427"/>
    <x v="0"/>
    <n v="31"/>
    <x v="0"/>
    <x v="6"/>
    <x v="328"/>
    <n v="15.13"/>
    <x v="1"/>
    <x v="6"/>
  </r>
  <r>
    <n v="3563"/>
    <s v="A History, w Nowell Edmurnds at the Edinburgh Fringe!"/>
    <x v="3561"/>
    <n v="500"/>
    <n v="527.45000000000005"/>
    <x v="0"/>
    <x v="1"/>
    <x v="1"/>
    <n v="1470078000"/>
    <n v="1467648456"/>
    <x v="0"/>
    <n v="25"/>
    <x v="0"/>
    <x v="6"/>
    <x v="2"/>
    <n v="21.1"/>
    <x v="1"/>
    <x v="6"/>
  </r>
  <r>
    <n v="3564"/>
    <s v="The Pillowman Aberdeen"/>
    <x v="3562"/>
    <n v="1000"/>
    <n v="1005"/>
    <x v="0"/>
    <x v="1"/>
    <x v="1"/>
    <n v="1444060800"/>
    <n v="1440082649"/>
    <x v="0"/>
    <n v="17"/>
    <x v="0"/>
    <x v="6"/>
    <x v="7"/>
    <n v="59.12"/>
    <x v="1"/>
    <x v="6"/>
  </r>
  <r>
    <n v="3565"/>
    <s v="The Honeymoon is Over - An Original Play by Zakry Fin"/>
    <x v="3563"/>
    <n v="900"/>
    <n v="1175"/>
    <x v="0"/>
    <x v="0"/>
    <x v="0"/>
    <n v="1420048208"/>
    <n v="1417456208"/>
    <x v="0"/>
    <n v="12"/>
    <x v="0"/>
    <x v="6"/>
    <x v="26"/>
    <n v="97.92"/>
    <x v="1"/>
    <x v="6"/>
  </r>
  <r>
    <n v="3566"/>
    <s v="VANITY BITES BACK by Helen Duff"/>
    <x v="3564"/>
    <n v="2000"/>
    <n v="2095"/>
    <x v="0"/>
    <x v="1"/>
    <x v="1"/>
    <n v="1422015083"/>
    <n v="1419423083"/>
    <x v="0"/>
    <n v="38"/>
    <x v="0"/>
    <x v="6"/>
    <x v="2"/>
    <n v="55.13"/>
    <x v="1"/>
    <x v="6"/>
  </r>
  <r>
    <n v="3567"/>
    <s v="Back To Blackbrick- A new play with live music"/>
    <x v="3565"/>
    <n v="1000"/>
    <n v="1088"/>
    <x v="0"/>
    <x v="1"/>
    <x v="1"/>
    <n v="1433964444"/>
    <n v="1431372444"/>
    <x v="0"/>
    <n v="41"/>
    <x v="0"/>
    <x v="6"/>
    <x v="15"/>
    <n v="26.54"/>
    <x v="1"/>
    <x v="6"/>
  </r>
  <r>
    <n v="3568"/>
    <s v="The Fairy Tale: A Little Daylight"/>
    <x v="3566"/>
    <n v="1000"/>
    <n v="1110"/>
    <x v="0"/>
    <x v="0"/>
    <x v="0"/>
    <n v="1410975994"/>
    <n v="1408383994"/>
    <x v="0"/>
    <n v="19"/>
    <x v="0"/>
    <x v="6"/>
    <x v="38"/>
    <n v="58.42"/>
    <x v="1"/>
    <x v="6"/>
  </r>
  <r>
    <n v="3569"/>
    <s v="Green Light Productions produces theatre created by women"/>
    <x v="3567"/>
    <n v="5000"/>
    <n v="5024"/>
    <x v="0"/>
    <x v="0"/>
    <x v="0"/>
    <n v="1420734696"/>
    <n v="1418142696"/>
    <x v="0"/>
    <n v="41"/>
    <x v="0"/>
    <x v="6"/>
    <x v="8"/>
    <n v="122.54"/>
    <x v="1"/>
    <x v="6"/>
  </r>
  <r>
    <n v="3570"/>
    <s v="The Lower Depths"/>
    <x v="3568"/>
    <n v="2000"/>
    <n v="2287"/>
    <x v="0"/>
    <x v="0"/>
    <x v="0"/>
    <n v="1420009200"/>
    <n v="1417593483"/>
    <x v="0"/>
    <n v="26"/>
    <x v="0"/>
    <x v="6"/>
    <x v="35"/>
    <n v="87.96"/>
    <x v="1"/>
    <x v="6"/>
  </r>
  <r>
    <n v="3571"/>
    <s v="Cans at Theatre503"/>
    <x v="3569"/>
    <n v="1500"/>
    <n v="1831"/>
    <x v="0"/>
    <x v="1"/>
    <x v="1"/>
    <n v="1414701413"/>
    <n v="1412109413"/>
    <x v="0"/>
    <n v="25"/>
    <x v="0"/>
    <x v="6"/>
    <x v="108"/>
    <n v="73.239999999999995"/>
    <x v="1"/>
    <x v="6"/>
  </r>
  <r>
    <n v="3572"/>
    <s v="Monster"/>
    <x v="3570"/>
    <n v="500"/>
    <n v="500"/>
    <x v="0"/>
    <x v="1"/>
    <x v="1"/>
    <n v="1434894082"/>
    <n v="1432302082"/>
    <x v="0"/>
    <n v="9"/>
    <x v="0"/>
    <x v="6"/>
    <x v="8"/>
    <n v="55.56"/>
    <x v="1"/>
    <x v="6"/>
  </r>
  <r>
    <n v="3573"/>
    <s v="Licensed To Ill"/>
    <x v="3571"/>
    <n v="3000"/>
    <n v="3084"/>
    <x v="0"/>
    <x v="1"/>
    <x v="1"/>
    <n v="1415440846"/>
    <n v="1412845246"/>
    <x v="0"/>
    <n v="78"/>
    <x v="0"/>
    <x v="6"/>
    <x v="33"/>
    <n v="39.54"/>
    <x v="1"/>
    <x v="6"/>
  </r>
  <r>
    <n v="3574"/>
    <s v="Galli Theater Fresh Start Fundraiser"/>
    <x v="3572"/>
    <n v="5800"/>
    <n v="6155"/>
    <x v="0"/>
    <x v="0"/>
    <x v="0"/>
    <n v="1415921848"/>
    <n v="1413326248"/>
    <x v="0"/>
    <n v="45"/>
    <x v="0"/>
    <x v="6"/>
    <x v="6"/>
    <n v="136.78"/>
    <x v="1"/>
    <x v="6"/>
  </r>
  <r>
    <n v="3575"/>
    <s v="AnaiÌˆs Nin Goes to Hell"/>
    <x v="3573"/>
    <n v="10000"/>
    <n v="10133"/>
    <x v="0"/>
    <x v="0"/>
    <x v="0"/>
    <n v="1470887940"/>
    <n v="1468176527"/>
    <x v="0"/>
    <n v="102"/>
    <x v="0"/>
    <x v="6"/>
    <x v="7"/>
    <n v="99.34"/>
    <x v="1"/>
    <x v="6"/>
  </r>
  <r>
    <n v="3576"/>
    <s v="Vote for Next Season's Shows!"/>
    <x v="3574"/>
    <n v="100"/>
    <n v="100"/>
    <x v="0"/>
    <x v="0"/>
    <x v="0"/>
    <n v="1480947054"/>
    <n v="1475759454"/>
    <x v="0"/>
    <n v="5"/>
    <x v="0"/>
    <x v="6"/>
    <x v="8"/>
    <n v="20"/>
    <x v="1"/>
    <x v="6"/>
  </r>
  <r>
    <n v="3577"/>
    <s v="The Laramie Project in Utah County"/>
    <x v="3575"/>
    <n v="600"/>
    <n v="780"/>
    <x v="0"/>
    <x v="0"/>
    <x v="0"/>
    <n v="1430029680"/>
    <n v="1427741583"/>
    <x v="0"/>
    <n v="27"/>
    <x v="0"/>
    <x v="6"/>
    <x v="22"/>
    <n v="28.89"/>
    <x v="1"/>
    <x v="6"/>
  </r>
  <r>
    <n v="3578"/>
    <s v="Home"/>
    <x v="3576"/>
    <n v="1500"/>
    <n v="1500.2"/>
    <x v="0"/>
    <x v="1"/>
    <x v="1"/>
    <n v="1462037777"/>
    <n v="1459445777"/>
    <x v="0"/>
    <n v="37"/>
    <x v="0"/>
    <x v="6"/>
    <x v="8"/>
    <n v="40.549999999999997"/>
    <x v="1"/>
    <x v="6"/>
  </r>
  <r>
    <n v="3579"/>
    <s v="fEast Theatre presents &quot;Winter '53&quot;, a new play by Rob John"/>
    <x v="3577"/>
    <n v="500"/>
    <n v="500"/>
    <x v="0"/>
    <x v="1"/>
    <x v="1"/>
    <n v="1459444656"/>
    <n v="1456856256"/>
    <x v="0"/>
    <n v="14"/>
    <x v="0"/>
    <x v="6"/>
    <x v="8"/>
    <n v="35.71"/>
    <x v="1"/>
    <x v="6"/>
  </r>
  <r>
    <n v="3580"/>
    <s v="Annabel Lost"/>
    <x v="3578"/>
    <n v="900"/>
    <n v="1025"/>
    <x v="0"/>
    <x v="0"/>
    <x v="0"/>
    <n v="1425185940"/>
    <n v="1421900022"/>
    <x v="0"/>
    <n v="27"/>
    <x v="0"/>
    <x v="6"/>
    <x v="35"/>
    <n v="37.96"/>
    <x v="1"/>
    <x v="6"/>
  </r>
  <r>
    <n v="3581"/>
    <s v="Get FREAK to the Edinburgh Fringe"/>
    <x v="3579"/>
    <n v="1500"/>
    <n v="1500"/>
    <x v="0"/>
    <x v="1"/>
    <x v="1"/>
    <n v="1406719110"/>
    <n v="1405509510"/>
    <x v="0"/>
    <n v="45"/>
    <x v="0"/>
    <x v="6"/>
    <x v="8"/>
    <n v="33.33"/>
    <x v="1"/>
    <x v="6"/>
  </r>
  <r>
    <n v="3582"/>
    <s v="REALLY REALLY"/>
    <x v="3580"/>
    <n v="1000"/>
    <n v="2870"/>
    <x v="0"/>
    <x v="0"/>
    <x v="0"/>
    <n v="1459822682"/>
    <n v="1458613082"/>
    <x v="0"/>
    <n v="49"/>
    <x v="0"/>
    <x v="6"/>
    <x v="315"/>
    <n v="58.57"/>
    <x v="1"/>
    <x v="6"/>
  </r>
  <r>
    <n v="3583"/>
    <s v="The Tragedy of Mario and Juliet"/>
    <x v="3581"/>
    <n v="3000"/>
    <n v="3255"/>
    <x v="0"/>
    <x v="0"/>
    <x v="0"/>
    <n v="1460970805"/>
    <n v="1455790405"/>
    <x v="0"/>
    <n v="24"/>
    <x v="0"/>
    <x v="6"/>
    <x v="15"/>
    <n v="135.63"/>
    <x v="1"/>
    <x v="6"/>
  </r>
  <r>
    <n v="3584"/>
    <s v="Pramkicker - Edinburgh and Beyond"/>
    <x v="3582"/>
    <n v="3000"/>
    <n v="3465"/>
    <x v="0"/>
    <x v="1"/>
    <x v="1"/>
    <n v="1436772944"/>
    <n v="1434180944"/>
    <x v="0"/>
    <n v="112"/>
    <x v="0"/>
    <x v="6"/>
    <x v="31"/>
    <n v="30.94"/>
    <x v="1"/>
    <x v="6"/>
  </r>
  <r>
    <n v="3585"/>
    <s v="The Lost Boy (a play)"/>
    <x v="3583"/>
    <n v="3400"/>
    <n v="4050"/>
    <x v="0"/>
    <x v="0"/>
    <x v="0"/>
    <n v="1419181890"/>
    <n v="1416589890"/>
    <x v="0"/>
    <n v="23"/>
    <x v="0"/>
    <x v="6"/>
    <x v="17"/>
    <n v="176.09"/>
    <x v="1"/>
    <x v="6"/>
  </r>
  <r>
    <n v="3586"/>
    <s v="Actors &amp; Musicians who are Blind or Autistic"/>
    <x v="3584"/>
    <n v="7500"/>
    <n v="8207"/>
    <x v="0"/>
    <x v="0"/>
    <x v="0"/>
    <n v="1474649070"/>
    <n v="1469465070"/>
    <x v="0"/>
    <n v="54"/>
    <x v="0"/>
    <x v="6"/>
    <x v="15"/>
    <n v="151.97999999999999"/>
    <x v="1"/>
    <x v="6"/>
  </r>
  <r>
    <n v="3587"/>
    <s v="Blue Stockings @ The Cockpit Theatre"/>
    <x v="3585"/>
    <n v="500"/>
    <n v="633"/>
    <x v="0"/>
    <x v="1"/>
    <x v="1"/>
    <n v="1467054000"/>
    <n v="1463144254"/>
    <x v="0"/>
    <n v="28"/>
    <x v="0"/>
    <x v="6"/>
    <x v="37"/>
    <n v="22.61"/>
    <x v="1"/>
    <x v="6"/>
  </r>
  <r>
    <n v="3588"/>
    <s v="MENTAL Play short-tour 2015!"/>
    <x v="3586"/>
    <n v="200"/>
    <n v="201"/>
    <x v="0"/>
    <x v="1"/>
    <x v="1"/>
    <n v="1430348400"/>
    <n v="1428436410"/>
    <x v="0"/>
    <n v="11"/>
    <x v="0"/>
    <x v="6"/>
    <x v="7"/>
    <n v="18.27"/>
    <x v="1"/>
    <x v="6"/>
  </r>
  <r>
    <n v="3589"/>
    <s v="God is a Woman (The Untitled Mitchell Buckley Project)"/>
    <x v="3587"/>
    <n v="4000"/>
    <n v="5100"/>
    <x v="0"/>
    <x v="0"/>
    <x v="0"/>
    <n v="1432654347"/>
    <n v="1430494347"/>
    <x v="0"/>
    <n v="62"/>
    <x v="0"/>
    <x v="6"/>
    <x v="30"/>
    <n v="82.26"/>
    <x v="1"/>
    <x v="6"/>
  </r>
  <r>
    <n v="3590"/>
    <s v="The Glasshouse"/>
    <x v="3588"/>
    <n v="5000"/>
    <n v="5003"/>
    <x v="0"/>
    <x v="1"/>
    <x v="1"/>
    <n v="1413792034"/>
    <n v="1411200034"/>
    <x v="0"/>
    <n v="73"/>
    <x v="0"/>
    <x v="6"/>
    <x v="8"/>
    <n v="68.53"/>
    <x v="1"/>
    <x v="6"/>
  </r>
  <r>
    <n v="3591"/>
    <s v="The Boy at the Edge of Everything NEXT STAGE RESIDENT SHOW"/>
    <x v="3589"/>
    <n v="700"/>
    <n v="1225"/>
    <x v="0"/>
    <x v="0"/>
    <x v="0"/>
    <n v="1422075540"/>
    <n v="1419979544"/>
    <x v="0"/>
    <n v="18"/>
    <x v="0"/>
    <x v="6"/>
    <x v="215"/>
    <n v="68.06"/>
    <x v="1"/>
    <x v="6"/>
  </r>
  <r>
    <n v="3592"/>
    <s v="boom- a play by Peter Sinn Nachtrieb"/>
    <x v="3590"/>
    <n v="2000"/>
    <n v="2545"/>
    <x v="0"/>
    <x v="0"/>
    <x v="0"/>
    <n v="1423630740"/>
    <n v="1418673307"/>
    <x v="0"/>
    <n v="35"/>
    <x v="0"/>
    <x v="6"/>
    <x v="37"/>
    <n v="72.709999999999994"/>
    <x v="1"/>
    <x v="6"/>
  </r>
  <r>
    <n v="3593"/>
    <s v="&quot;Lucy &amp; Vincente&quot; A New Play about Lucille Ball"/>
    <x v="3591"/>
    <n v="3000"/>
    <n v="3319"/>
    <x v="0"/>
    <x v="0"/>
    <x v="0"/>
    <n v="1420489560"/>
    <n v="1417469639"/>
    <x v="0"/>
    <n v="43"/>
    <x v="0"/>
    <x v="6"/>
    <x v="38"/>
    <n v="77.19"/>
    <x v="1"/>
    <x v="6"/>
  </r>
  <r>
    <n v="3594"/>
    <s v="HEDDA"/>
    <x v="3592"/>
    <n v="1600"/>
    <n v="2015"/>
    <x v="0"/>
    <x v="0"/>
    <x v="0"/>
    <n v="1472952982"/>
    <n v="1470792982"/>
    <x v="0"/>
    <n v="36"/>
    <x v="0"/>
    <x v="6"/>
    <x v="9"/>
    <n v="55.97"/>
    <x v="1"/>
    <x v="6"/>
  </r>
  <r>
    <n v="3595"/>
    <s v="The Flu Season"/>
    <x v="3593"/>
    <n v="2600"/>
    <n v="3081"/>
    <x v="0"/>
    <x v="0"/>
    <x v="0"/>
    <n v="1426229940"/>
    <n v="1423959123"/>
    <x v="0"/>
    <n v="62"/>
    <x v="0"/>
    <x v="6"/>
    <x v="17"/>
    <n v="49.69"/>
    <x v="1"/>
    <x v="6"/>
  </r>
  <r>
    <n v="3596"/>
    <s v="SHADFLY - NEW PLAY AT THE ARTS PROJECT"/>
    <x v="3594"/>
    <n v="1100"/>
    <n v="1185"/>
    <x v="0"/>
    <x v="5"/>
    <x v="5"/>
    <n v="1409072982"/>
    <n v="1407258582"/>
    <x v="0"/>
    <n v="15"/>
    <x v="0"/>
    <x v="6"/>
    <x v="29"/>
    <n v="79"/>
    <x v="1"/>
    <x v="6"/>
  </r>
  <r>
    <n v="3597"/>
    <s v="Akvavit Theatre presents NOTHING OF ME by Arne Lygre"/>
    <x v="3595"/>
    <n v="2500"/>
    <n v="2565"/>
    <x v="0"/>
    <x v="0"/>
    <x v="0"/>
    <n v="1456984740"/>
    <n v="1455717790"/>
    <x v="0"/>
    <n v="33"/>
    <x v="0"/>
    <x v="6"/>
    <x v="33"/>
    <n v="77.73"/>
    <x v="1"/>
    <x v="6"/>
  </r>
  <r>
    <n v="3598"/>
    <s v="Cinderella"/>
    <x v="3596"/>
    <n v="1000"/>
    <n v="1101"/>
    <x v="0"/>
    <x v="0"/>
    <x v="0"/>
    <n v="1409720340"/>
    <n v="1408129822"/>
    <x v="0"/>
    <n v="27"/>
    <x v="0"/>
    <x v="6"/>
    <x v="5"/>
    <n v="40.78"/>
    <x v="1"/>
    <x v="6"/>
  </r>
  <r>
    <n v="3599"/>
    <s v="Promised Land"/>
    <x v="3597"/>
    <n v="500"/>
    <n v="1010"/>
    <x v="0"/>
    <x v="0"/>
    <x v="0"/>
    <n v="1440892800"/>
    <n v="1438715077"/>
    <x v="0"/>
    <n v="17"/>
    <x v="0"/>
    <x v="6"/>
    <x v="180"/>
    <n v="59.41"/>
    <x v="1"/>
    <x v="6"/>
  </r>
  <r>
    <n v="3600"/>
    <s v="Pariah"/>
    <x v="3598"/>
    <n v="10"/>
    <n v="13"/>
    <x v="0"/>
    <x v="0"/>
    <x v="0"/>
    <n v="1476390164"/>
    <n v="1473970964"/>
    <x v="0"/>
    <n v="4"/>
    <x v="0"/>
    <x v="6"/>
    <x v="22"/>
    <n v="3.25"/>
    <x v="1"/>
    <x v="6"/>
  </r>
  <r>
    <n v="3601"/>
    <s v="Pink Confetti at The Courtyard Theatre, Hoxton"/>
    <x v="3599"/>
    <n v="2000"/>
    <n v="2087"/>
    <x v="0"/>
    <x v="1"/>
    <x v="1"/>
    <n v="1421452682"/>
    <n v="1418860682"/>
    <x v="0"/>
    <n v="53"/>
    <x v="0"/>
    <x v="6"/>
    <x v="3"/>
    <n v="39.380000000000003"/>
    <x v="1"/>
    <x v="6"/>
  </r>
  <r>
    <n v="3602"/>
    <s v="Red Lion Theatre Presents Shakespeare's Macbeth"/>
    <x v="3600"/>
    <n v="4000"/>
    <n v="4002"/>
    <x v="0"/>
    <x v="0"/>
    <x v="0"/>
    <n v="1463520479"/>
    <n v="1458336479"/>
    <x v="0"/>
    <n v="49"/>
    <x v="0"/>
    <x v="6"/>
    <x v="8"/>
    <n v="81.67"/>
    <x v="1"/>
    <x v="6"/>
  </r>
  <r>
    <n v="3603"/>
    <s v="Thank You For Waiting"/>
    <x v="3601"/>
    <n v="1500"/>
    <n v="2560"/>
    <x v="0"/>
    <x v="0"/>
    <x v="0"/>
    <n v="1446759880"/>
    <n v="1444164280"/>
    <x v="0"/>
    <n v="57"/>
    <x v="0"/>
    <x v="6"/>
    <x v="193"/>
    <n v="44.91"/>
    <x v="1"/>
    <x v="6"/>
  </r>
  <r>
    <n v="3604"/>
    <s v="Suddenly Split &amp; Swiping Over"/>
    <x v="3602"/>
    <n v="3000"/>
    <n v="3385"/>
    <x v="0"/>
    <x v="0"/>
    <x v="0"/>
    <n v="1461913140"/>
    <n v="1461370956"/>
    <x v="0"/>
    <n v="69"/>
    <x v="0"/>
    <x v="6"/>
    <x v="40"/>
    <n v="49.06"/>
    <x v="1"/>
    <x v="6"/>
  </r>
  <r>
    <n v="3605"/>
    <s v="Amateur production of The Blue Room by David Hare"/>
    <x v="3603"/>
    <n v="250"/>
    <n v="460"/>
    <x v="0"/>
    <x v="1"/>
    <x v="1"/>
    <n v="1455390126"/>
    <n v="1452798126"/>
    <x v="0"/>
    <n v="15"/>
    <x v="0"/>
    <x v="6"/>
    <x v="361"/>
    <n v="30.67"/>
    <x v="1"/>
    <x v="6"/>
  </r>
  <r>
    <n v="3606"/>
    <s v="Critical Ambition - BLINK by Phil Porter"/>
    <x v="3604"/>
    <n v="3000"/>
    <n v="3908"/>
    <x v="0"/>
    <x v="1"/>
    <x v="1"/>
    <n v="1471185057"/>
    <n v="1468593057"/>
    <x v="0"/>
    <n v="64"/>
    <x v="0"/>
    <x v="6"/>
    <x v="22"/>
    <n v="61.06"/>
    <x v="1"/>
    <x v="6"/>
  </r>
  <r>
    <n v="3607"/>
    <s v="E15 at The Pleasance and CPT"/>
    <x v="3605"/>
    <n v="550"/>
    <n v="580"/>
    <x v="0"/>
    <x v="1"/>
    <x v="1"/>
    <n v="1450137600"/>
    <n v="1448924882"/>
    <x v="0"/>
    <n v="20"/>
    <x v="0"/>
    <x v="6"/>
    <x v="2"/>
    <n v="29"/>
    <x v="1"/>
    <x v="6"/>
  </r>
  <r>
    <n v="3608"/>
    <s v="Petrification"/>
    <x v="3606"/>
    <n v="800"/>
    <n v="800"/>
    <x v="0"/>
    <x v="1"/>
    <x v="1"/>
    <n v="1466172000"/>
    <n v="1463418090"/>
    <x v="0"/>
    <n v="27"/>
    <x v="0"/>
    <x v="6"/>
    <x v="8"/>
    <n v="29.63"/>
    <x v="1"/>
    <x v="6"/>
  </r>
  <r>
    <n v="3609"/>
    <s v="KHOJALY - Giving a voice to refugees across the world"/>
    <x v="3607"/>
    <n v="1960"/>
    <n v="3005"/>
    <x v="0"/>
    <x v="1"/>
    <x v="1"/>
    <n v="1459378085"/>
    <n v="1456789685"/>
    <x v="0"/>
    <n v="21"/>
    <x v="0"/>
    <x v="6"/>
    <x v="42"/>
    <n v="143.1"/>
    <x v="1"/>
    <x v="6"/>
  </r>
  <r>
    <n v="3610"/>
    <s v="The Florence Company presents 'America'"/>
    <x v="3608"/>
    <n v="1000"/>
    <n v="1623"/>
    <x v="0"/>
    <x v="1"/>
    <x v="1"/>
    <n v="1439806936"/>
    <n v="1437214936"/>
    <x v="0"/>
    <n v="31"/>
    <x v="0"/>
    <x v="6"/>
    <x v="184"/>
    <n v="52.35"/>
    <x v="1"/>
    <x v="6"/>
  </r>
  <r>
    <n v="3611"/>
    <s v="Xavier Project: Leftovers"/>
    <x v="3609"/>
    <n v="2500"/>
    <n v="3400"/>
    <x v="0"/>
    <x v="1"/>
    <x v="1"/>
    <n v="1428483201"/>
    <n v="1425891201"/>
    <x v="0"/>
    <n v="51"/>
    <x v="0"/>
    <x v="6"/>
    <x v="104"/>
    <n v="66.67"/>
    <x v="1"/>
    <x v="6"/>
  </r>
  <r>
    <n v="3612"/>
    <s v="Welcome Back To Harlem: A Hellfighter's Story"/>
    <x v="3610"/>
    <n v="5000"/>
    <n v="7220"/>
    <x v="0"/>
    <x v="5"/>
    <x v="5"/>
    <n v="1402334811"/>
    <n v="1401470811"/>
    <x v="0"/>
    <n v="57"/>
    <x v="0"/>
    <x v="6"/>
    <x v="124"/>
    <n v="126.67"/>
    <x v="1"/>
    <x v="6"/>
  </r>
  <r>
    <n v="3613"/>
    <s v="HIS NAME IS ARTHUR HOLMBERG"/>
    <x v="3611"/>
    <n v="1250"/>
    <n v="1250"/>
    <x v="0"/>
    <x v="0"/>
    <x v="0"/>
    <n v="1403964574"/>
    <n v="1401372574"/>
    <x v="0"/>
    <n v="20"/>
    <x v="0"/>
    <x v="6"/>
    <x v="8"/>
    <n v="62.5"/>
    <x v="1"/>
    <x v="6"/>
  </r>
  <r>
    <n v="3614"/>
    <s v="Gruesome Playground Injuries"/>
    <x v="3612"/>
    <n v="2500"/>
    <n v="2520"/>
    <x v="0"/>
    <x v="0"/>
    <x v="0"/>
    <n v="1434675616"/>
    <n v="1432083616"/>
    <x v="0"/>
    <n v="71"/>
    <x v="0"/>
    <x v="6"/>
    <x v="7"/>
    <n v="35.49"/>
    <x v="1"/>
    <x v="6"/>
  </r>
  <r>
    <n v="3615"/>
    <s v="See Bob Run by Daniel MacIvor"/>
    <x v="3613"/>
    <n v="2500"/>
    <n v="2670"/>
    <x v="0"/>
    <x v="1"/>
    <x v="1"/>
    <n v="1449756896"/>
    <n v="1447164896"/>
    <x v="0"/>
    <n v="72"/>
    <x v="0"/>
    <x v="6"/>
    <x v="13"/>
    <n v="37.08"/>
    <x v="1"/>
    <x v="6"/>
  </r>
  <r>
    <n v="3616"/>
    <s v="Taming of the Shrew - New Wimbledon Theatre"/>
    <x v="3614"/>
    <n v="2500"/>
    <n v="3120"/>
    <x v="0"/>
    <x v="1"/>
    <x v="1"/>
    <n v="1426801664"/>
    <n v="1424213264"/>
    <x v="0"/>
    <n v="45"/>
    <x v="0"/>
    <x v="6"/>
    <x v="105"/>
    <n v="69.33"/>
    <x v="1"/>
    <x v="6"/>
  </r>
  <r>
    <n v="3617"/>
    <s v="One Good Night by Aisling Caffrey"/>
    <x v="3615"/>
    <n v="740"/>
    <n v="880"/>
    <x v="0"/>
    <x v="1"/>
    <x v="1"/>
    <n v="1488240000"/>
    <n v="1486996729"/>
    <x v="0"/>
    <n v="51"/>
    <x v="0"/>
    <x v="6"/>
    <x v="17"/>
    <n v="17.25"/>
    <x v="1"/>
    <x v="6"/>
  </r>
  <r>
    <n v="3618"/>
    <s v="Checkpoint 22"/>
    <x v="3616"/>
    <n v="2000"/>
    <n v="2020"/>
    <x v="0"/>
    <x v="1"/>
    <x v="1"/>
    <n v="1433343850"/>
    <n v="1430751850"/>
    <x v="0"/>
    <n v="56"/>
    <x v="0"/>
    <x v="6"/>
    <x v="7"/>
    <n v="36.07"/>
    <x v="1"/>
    <x v="6"/>
  </r>
  <r>
    <n v="3619"/>
    <s v="VST presents Sincerity Forever"/>
    <x v="3617"/>
    <n v="1000"/>
    <n v="1130"/>
    <x v="0"/>
    <x v="0"/>
    <x v="0"/>
    <n v="1479592800"/>
    <n v="1476760226"/>
    <x v="0"/>
    <n v="17"/>
    <x v="0"/>
    <x v="6"/>
    <x v="40"/>
    <n v="66.47"/>
    <x v="1"/>
    <x v="6"/>
  </r>
  <r>
    <n v="3620"/>
    <s v="The Irish play MISTERMAN by Enda Walsh, heads to Boulder"/>
    <x v="3618"/>
    <n v="10500"/>
    <n v="11045"/>
    <x v="0"/>
    <x v="0"/>
    <x v="0"/>
    <n v="1425528000"/>
    <n v="1422916261"/>
    <x v="0"/>
    <n v="197"/>
    <x v="0"/>
    <x v="6"/>
    <x v="2"/>
    <n v="56.07"/>
    <x v="1"/>
    <x v="6"/>
  </r>
  <r>
    <n v="3621"/>
    <s v="EverScape"/>
    <x v="3619"/>
    <n v="3000"/>
    <n v="3292"/>
    <x v="0"/>
    <x v="0"/>
    <x v="0"/>
    <n v="1475269200"/>
    <n v="1473200844"/>
    <x v="0"/>
    <n v="70"/>
    <x v="0"/>
    <x v="6"/>
    <x v="5"/>
    <n v="47.03"/>
    <x v="1"/>
    <x v="6"/>
  </r>
  <r>
    <n v="3622"/>
    <s v="Shakespeare's Pericles, Prince of Tyre"/>
    <x v="3620"/>
    <n v="1000"/>
    <n v="1000.99"/>
    <x v="0"/>
    <x v="0"/>
    <x v="0"/>
    <n v="1411874580"/>
    <n v="1409030371"/>
    <x v="0"/>
    <n v="21"/>
    <x v="0"/>
    <x v="6"/>
    <x v="8"/>
    <n v="47.67"/>
    <x v="1"/>
    <x v="6"/>
  </r>
  <r>
    <n v="3623"/>
    <s v="Since I've Been Here"/>
    <x v="3621"/>
    <n v="2500"/>
    <n v="3000"/>
    <x v="0"/>
    <x v="0"/>
    <x v="0"/>
    <n v="1406358000"/>
    <n v="1404841270"/>
    <x v="0"/>
    <n v="34"/>
    <x v="0"/>
    <x v="6"/>
    <x v="28"/>
    <n v="88.24"/>
    <x v="1"/>
    <x v="6"/>
  </r>
  <r>
    <n v="3624"/>
    <s v="&quot;The Next Event&quot;"/>
    <x v="3622"/>
    <n v="3000"/>
    <n v="3148"/>
    <x v="0"/>
    <x v="0"/>
    <x v="0"/>
    <n v="1471977290"/>
    <n v="1466793290"/>
    <x v="0"/>
    <n v="39"/>
    <x v="0"/>
    <x v="6"/>
    <x v="2"/>
    <n v="80.72"/>
    <x v="1"/>
    <x v="6"/>
  </r>
  <r>
    <n v="3625"/>
    <s v="Village Pub Theatre- FRINGE 2015"/>
    <x v="3623"/>
    <n v="3000"/>
    <n v="3080"/>
    <x v="0"/>
    <x v="1"/>
    <x v="1"/>
    <n v="1435851577"/>
    <n v="1433259577"/>
    <x v="0"/>
    <n v="78"/>
    <x v="0"/>
    <x v="6"/>
    <x v="33"/>
    <n v="39.49"/>
    <x v="1"/>
    <x v="6"/>
  </r>
  <r>
    <n v="3626"/>
    <s v="These are your lives."/>
    <x v="3624"/>
    <n v="4000"/>
    <n v="4073"/>
    <x v="0"/>
    <x v="1"/>
    <x v="1"/>
    <n v="1408204857"/>
    <n v="1406390457"/>
    <x v="0"/>
    <n v="48"/>
    <x v="0"/>
    <x v="6"/>
    <x v="21"/>
    <n v="84.85"/>
    <x v="1"/>
    <x v="6"/>
  </r>
  <r>
    <n v="3627"/>
    <s v="One Shot Theatre Company"/>
    <x v="3625"/>
    <n v="2000"/>
    <n v="2000"/>
    <x v="0"/>
    <x v="0"/>
    <x v="0"/>
    <n v="1463803140"/>
    <n v="1459446487"/>
    <x v="0"/>
    <n v="29"/>
    <x v="0"/>
    <x v="6"/>
    <x v="8"/>
    <n v="68.97"/>
    <x v="1"/>
    <x v="6"/>
  </r>
  <r>
    <n v="3628"/>
    <s v="Blast From the Past"/>
    <x v="3626"/>
    <n v="100000"/>
    <n v="0"/>
    <x v="2"/>
    <x v="0"/>
    <x v="0"/>
    <n v="1450040396"/>
    <n v="1444852796"/>
    <x v="0"/>
    <n v="0"/>
    <x v="1"/>
    <x v="40"/>
    <x v="50"/>
    <n v="0"/>
    <x v="1"/>
    <x v="40"/>
  </r>
  <r>
    <n v="3629"/>
    <s v="Capricorn Horn- Entertainment for the World's Finest Gents"/>
    <x v="3627"/>
    <n v="1000000"/>
    <n v="2"/>
    <x v="2"/>
    <x v="0"/>
    <x v="0"/>
    <n v="1462467600"/>
    <n v="1457403364"/>
    <x v="0"/>
    <n v="2"/>
    <x v="1"/>
    <x v="40"/>
    <x v="50"/>
    <n v="1"/>
    <x v="1"/>
    <x v="40"/>
  </r>
  <r>
    <n v="3630"/>
    <s v="Jeremy Kyle- The Opera"/>
    <x v="3628"/>
    <n v="3000"/>
    <n v="1"/>
    <x v="2"/>
    <x v="1"/>
    <x v="1"/>
    <n v="1417295990"/>
    <n v="1414700390"/>
    <x v="0"/>
    <n v="1"/>
    <x v="1"/>
    <x v="40"/>
    <x v="50"/>
    <n v="1"/>
    <x v="1"/>
    <x v="40"/>
  </r>
  <r>
    <n v="3631"/>
    <s v="Evo: An Original Rock Opera"/>
    <x v="3629"/>
    <n v="17100"/>
    <n v="8725"/>
    <x v="2"/>
    <x v="0"/>
    <x v="0"/>
    <n v="1411444740"/>
    <n v="1409335497"/>
    <x v="0"/>
    <n v="59"/>
    <x v="1"/>
    <x v="40"/>
    <x v="76"/>
    <n v="147.88"/>
    <x v="1"/>
    <x v="40"/>
  </r>
  <r>
    <n v="3632"/>
    <s v="Some Enchanted Evening UK TOUR"/>
    <x v="3630"/>
    <n v="500"/>
    <n v="100"/>
    <x v="2"/>
    <x v="1"/>
    <x v="1"/>
    <n v="1416781749"/>
    <n v="1415053749"/>
    <x v="0"/>
    <n v="1"/>
    <x v="1"/>
    <x v="40"/>
    <x v="68"/>
    <n v="100"/>
    <x v="1"/>
    <x v="40"/>
  </r>
  <r>
    <n v="3633"/>
    <s v="SMOKEY AND THE BANDIT: THE MUSICAL"/>
    <x v="3631"/>
    <n v="5000"/>
    <n v="1762"/>
    <x v="2"/>
    <x v="0"/>
    <x v="0"/>
    <n v="1479517200"/>
    <n v="1475765867"/>
    <x v="0"/>
    <n v="31"/>
    <x v="1"/>
    <x v="40"/>
    <x v="131"/>
    <n v="56.84"/>
    <x v="1"/>
    <x v="40"/>
  </r>
  <r>
    <n v="3634"/>
    <s v="Alice - A New Musical"/>
    <x v="3632"/>
    <n v="75000"/>
    <n v="3185"/>
    <x v="2"/>
    <x v="5"/>
    <x v="5"/>
    <n v="1484366340"/>
    <n v="1480219174"/>
    <x v="0"/>
    <n v="18"/>
    <x v="1"/>
    <x v="40"/>
    <x v="65"/>
    <n v="176.94"/>
    <x v="1"/>
    <x v="40"/>
  </r>
  <r>
    <n v="3635"/>
    <s v="Mary's Son"/>
    <x v="3633"/>
    <n v="3500"/>
    <n v="1276"/>
    <x v="2"/>
    <x v="0"/>
    <x v="0"/>
    <n v="1461186676"/>
    <n v="1458594676"/>
    <x v="0"/>
    <n v="10"/>
    <x v="1"/>
    <x v="40"/>
    <x v="71"/>
    <n v="127.6"/>
    <x v="1"/>
    <x v="40"/>
  </r>
  <r>
    <n v="3636"/>
    <s v="The Brother's of B-Block"/>
    <x v="3634"/>
    <n v="150000"/>
    <n v="0"/>
    <x v="2"/>
    <x v="0"/>
    <x v="0"/>
    <n v="1442248829"/>
    <n v="1439224829"/>
    <x v="0"/>
    <n v="0"/>
    <x v="1"/>
    <x v="40"/>
    <x v="50"/>
    <n v="0"/>
    <x v="1"/>
    <x v="40"/>
  </r>
  <r>
    <n v="3637"/>
    <s v="The Ballad of Downtown Jake"/>
    <x v="3635"/>
    <n v="3000"/>
    <n v="926"/>
    <x v="2"/>
    <x v="0"/>
    <x v="0"/>
    <n v="1420130935"/>
    <n v="1417538935"/>
    <x v="0"/>
    <n v="14"/>
    <x v="1"/>
    <x v="40"/>
    <x v="134"/>
    <n v="66.14"/>
    <x v="1"/>
    <x v="40"/>
  </r>
  <r>
    <n v="3638"/>
    <s v="Project Hedwig and the Angry Inch"/>
    <x v="3636"/>
    <n v="3300"/>
    <n v="216"/>
    <x v="2"/>
    <x v="5"/>
    <x v="5"/>
    <n v="1429456132"/>
    <n v="1424275732"/>
    <x v="0"/>
    <n v="2"/>
    <x v="1"/>
    <x v="40"/>
    <x v="113"/>
    <n v="108"/>
    <x v="1"/>
    <x v="40"/>
  </r>
  <r>
    <n v="3639"/>
    <s v="POE!"/>
    <x v="3637"/>
    <n v="25000"/>
    <n v="1"/>
    <x v="2"/>
    <x v="0"/>
    <x v="0"/>
    <n v="1475853060"/>
    <n v="1470672906"/>
    <x v="0"/>
    <n v="1"/>
    <x v="1"/>
    <x v="40"/>
    <x v="50"/>
    <n v="1"/>
    <x v="1"/>
    <x v="40"/>
  </r>
  <r>
    <n v="3640"/>
    <s v="Spring Awakening Presented by Catoctin Mountain Players"/>
    <x v="3638"/>
    <n v="1000"/>
    <n v="55"/>
    <x v="2"/>
    <x v="0"/>
    <x v="0"/>
    <n v="1431283530"/>
    <n v="1428691530"/>
    <x v="0"/>
    <n v="3"/>
    <x v="1"/>
    <x v="40"/>
    <x v="52"/>
    <n v="18.329999999999998"/>
    <x v="1"/>
    <x v="40"/>
  </r>
  <r>
    <n v="3641"/>
    <s v="THE PRYOR EMPIRE: A RICHARD PRYOR TRIBUTE"/>
    <x v="3639"/>
    <n v="3000"/>
    <n v="0"/>
    <x v="2"/>
    <x v="0"/>
    <x v="0"/>
    <n v="1412485200"/>
    <n v="1410966179"/>
    <x v="0"/>
    <n v="0"/>
    <x v="1"/>
    <x v="40"/>
    <x v="50"/>
    <n v="0"/>
    <x v="1"/>
    <x v="40"/>
  </r>
  <r>
    <n v="3642"/>
    <s v="My own musical"/>
    <x v="3640"/>
    <n v="700"/>
    <n v="15"/>
    <x v="2"/>
    <x v="12"/>
    <x v="3"/>
    <n v="1448902800"/>
    <n v="1445369727"/>
    <x v="0"/>
    <n v="2"/>
    <x v="1"/>
    <x v="40"/>
    <x v="53"/>
    <n v="7.5"/>
    <x v="1"/>
    <x v="40"/>
  </r>
  <r>
    <n v="3643"/>
    <s v="Puberty: The Musical"/>
    <x v="3641"/>
    <n v="25000"/>
    <n v="0"/>
    <x v="2"/>
    <x v="0"/>
    <x v="0"/>
    <n v="1447734439"/>
    <n v="1444274839"/>
    <x v="0"/>
    <n v="0"/>
    <x v="1"/>
    <x v="40"/>
    <x v="50"/>
    <n v="0"/>
    <x v="1"/>
    <x v="40"/>
  </r>
  <r>
    <n v="3644"/>
    <s v="SHS presents Rodgers and Hammerstein's Cinderella"/>
    <x v="3642"/>
    <n v="5000"/>
    <n v="821"/>
    <x v="2"/>
    <x v="0"/>
    <x v="0"/>
    <n v="1457413140"/>
    <n v="1454996887"/>
    <x v="0"/>
    <n v="12"/>
    <x v="1"/>
    <x v="40"/>
    <x v="63"/>
    <n v="68.42"/>
    <x v="1"/>
    <x v="40"/>
  </r>
  <r>
    <n v="3645"/>
    <s v="If the Shoe Fits"/>
    <x v="3643"/>
    <n v="1000"/>
    <n v="1"/>
    <x v="2"/>
    <x v="5"/>
    <x v="5"/>
    <n v="1479773838"/>
    <n v="1477178238"/>
    <x v="0"/>
    <n v="1"/>
    <x v="1"/>
    <x v="40"/>
    <x v="50"/>
    <n v="1"/>
    <x v="1"/>
    <x v="40"/>
  </r>
  <r>
    <n v="3646"/>
    <s v="Our Sacred Honor"/>
    <x v="3644"/>
    <n v="10000"/>
    <n v="481"/>
    <x v="2"/>
    <x v="0"/>
    <x v="0"/>
    <n v="1434497400"/>
    <n v="1431770802"/>
    <x v="0"/>
    <n v="8"/>
    <x v="1"/>
    <x v="40"/>
    <x v="62"/>
    <n v="60.13"/>
    <x v="1"/>
    <x v="40"/>
  </r>
  <r>
    <n v="3647"/>
    <s v="Zachariah Sheldon: A musical to chill your blood"/>
    <x v="3645"/>
    <n v="500"/>
    <n v="30"/>
    <x v="2"/>
    <x v="1"/>
    <x v="1"/>
    <n v="1475258327"/>
    <n v="1471370327"/>
    <x v="0"/>
    <n v="2"/>
    <x v="1"/>
    <x v="40"/>
    <x v="52"/>
    <n v="15"/>
    <x v="1"/>
    <x v="40"/>
  </r>
  <r>
    <n v="3648"/>
    <s v="Moth Theater Lives"/>
    <x v="3646"/>
    <n v="40000"/>
    <n v="40153"/>
    <x v="0"/>
    <x v="0"/>
    <x v="0"/>
    <n v="1412492445"/>
    <n v="1409900445"/>
    <x v="0"/>
    <n v="73"/>
    <x v="0"/>
    <x v="6"/>
    <x v="8"/>
    <n v="550.04"/>
    <x v="1"/>
    <x v="6"/>
  </r>
  <r>
    <n v="3649"/>
    <s v="Honest Aesop's Fables - Tall tales for short people"/>
    <x v="3647"/>
    <n v="750"/>
    <n v="780"/>
    <x v="0"/>
    <x v="5"/>
    <x v="5"/>
    <n v="1402938394"/>
    <n v="1400691994"/>
    <x v="0"/>
    <n v="8"/>
    <x v="0"/>
    <x v="6"/>
    <x v="3"/>
    <n v="97.5"/>
    <x v="1"/>
    <x v="6"/>
  </r>
  <r>
    <n v="3650"/>
    <s v="Weald at The Finborough Theatre"/>
    <x v="3648"/>
    <n v="500"/>
    <n v="500"/>
    <x v="0"/>
    <x v="1"/>
    <x v="1"/>
    <n v="1454412584"/>
    <n v="1452598184"/>
    <x v="0"/>
    <n v="17"/>
    <x v="0"/>
    <x v="6"/>
    <x v="8"/>
    <n v="29.41"/>
    <x v="1"/>
    <x v="6"/>
  </r>
  <r>
    <n v="3651"/>
    <s v="Staged Reading of &quot;The Rise and Fall of Little Voice&quot;"/>
    <x v="3649"/>
    <n v="500"/>
    <n v="520"/>
    <x v="0"/>
    <x v="0"/>
    <x v="0"/>
    <n v="1407686340"/>
    <n v="1404833442"/>
    <x v="0"/>
    <n v="9"/>
    <x v="0"/>
    <x v="6"/>
    <x v="3"/>
    <n v="57.78"/>
    <x v="1"/>
    <x v="6"/>
  </r>
  <r>
    <n v="3652"/>
    <s v="A Midsummer Night's Dream"/>
    <x v="3650"/>
    <n v="300"/>
    <n v="752"/>
    <x v="0"/>
    <x v="5"/>
    <x v="5"/>
    <n v="1472097540"/>
    <n v="1471188502"/>
    <x v="0"/>
    <n v="17"/>
    <x v="0"/>
    <x v="6"/>
    <x v="365"/>
    <n v="44.24"/>
    <x v="1"/>
    <x v="6"/>
  </r>
  <r>
    <n v="3653"/>
    <s v="ALLIE"/>
    <x v="3651"/>
    <n v="2000"/>
    <n v="2010"/>
    <x v="0"/>
    <x v="1"/>
    <x v="1"/>
    <n v="1438764207"/>
    <n v="1436172207"/>
    <x v="0"/>
    <n v="33"/>
    <x v="0"/>
    <x v="6"/>
    <x v="7"/>
    <n v="60.91"/>
    <x v="1"/>
    <x v="6"/>
  </r>
  <r>
    <n v="3654"/>
    <s v="Funding for 'Cooked' a dark comedy by Christopher Adams"/>
    <x v="3652"/>
    <n v="1500"/>
    <n v="2616"/>
    <x v="0"/>
    <x v="1"/>
    <x v="1"/>
    <n v="1459702800"/>
    <n v="1457690386"/>
    <x v="0"/>
    <n v="38"/>
    <x v="0"/>
    <x v="6"/>
    <x v="107"/>
    <n v="68.84"/>
    <x v="1"/>
    <x v="6"/>
  </r>
  <r>
    <n v="3655"/>
    <s v="The Tumbleweed Zephyr"/>
    <x v="3653"/>
    <n v="5000"/>
    <n v="5813"/>
    <x v="0"/>
    <x v="0"/>
    <x v="0"/>
    <n v="1437202740"/>
    <n v="1434654998"/>
    <x v="0"/>
    <n v="79"/>
    <x v="0"/>
    <x v="6"/>
    <x v="31"/>
    <n v="73.58"/>
    <x v="1"/>
    <x v="6"/>
  </r>
  <r>
    <n v="3656"/>
    <s v="AG Theater RÃ¤mibÃ¼hl Projekt 2017"/>
    <x v="3654"/>
    <n v="5000"/>
    <n v="5291"/>
    <x v="0"/>
    <x v="16"/>
    <x v="11"/>
    <n v="1485989940"/>
    <n v="1483393836"/>
    <x v="0"/>
    <n v="46"/>
    <x v="0"/>
    <x v="6"/>
    <x v="6"/>
    <n v="115.02"/>
    <x v="1"/>
    <x v="6"/>
  </r>
  <r>
    <n v="3657"/>
    <s v="Teaterforestilling: Shakespeare patchwork"/>
    <x v="3655"/>
    <n v="2000"/>
    <n v="2215"/>
    <x v="0"/>
    <x v="8"/>
    <x v="7"/>
    <n v="1464817320"/>
    <n v="1462806419"/>
    <x v="0"/>
    <n v="20"/>
    <x v="0"/>
    <x v="6"/>
    <x v="38"/>
    <n v="110.75"/>
    <x v="1"/>
    <x v="6"/>
  </r>
  <r>
    <n v="3658"/>
    <s v="Mr. Marmalade"/>
    <x v="3656"/>
    <n v="1500"/>
    <n v="1510"/>
    <x v="0"/>
    <x v="0"/>
    <x v="0"/>
    <n v="1404273540"/>
    <n v="1400272580"/>
    <x v="0"/>
    <n v="20"/>
    <x v="0"/>
    <x v="6"/>
    <x v="7"/>
    <n v="75.5"/>
    <x v="1"/>
    <x v="6"/>
  </r>
  <r>
    <n v="3659"/>
    <s v="Reality of Love Remix (Love in Disguise)"/>
    <x v="3657"/>
    <n v="3000"/>
    <n v="3061"/>
    <x v="0"/>
    <x v="0"/>
    <x v="0"/>
    <n v="1426775940"/>
    <n v="1424414350"/>
    <x v="0"/>
    <n v="13"/>
    <x v="0"/>
    <x v="6"/>
    <x v="21"/>
    <n v="235.46"/>
    <x v="1"/>
    <x v="6"/>
  </r>
  <r>
    <n v="3660"/>
    <s v="ThÃ©rÃ¨se Raquin at The Courtyard Theatre"/>
    <x v="3658"/>
    <n v="250"/>
    <n v="250"/>
    <x v="0"/>
    <x v="1"/>
    <x v="1"/>
    <n v="1419368925"/>
    <n v="1417208925"/>
    <x v="0"/>
    <n v="22"/>
    <x v="0"/>
    <x v="6"/>
    <x v="8"/>
    <n v="11.36"/>
    <x v="1"/>
    <x v="6"/>
  </r>
  <r>
    <n v="3661"/>
    <s v="AENY's Production of An Invisible Piece of this World"/>
    <x v="3659"/>
    <n v="3000"/>
    <n v="3330"/>
    <x v="0"/>
    <x v="0"/>
    <x v="0"/>
    <n v="1460260800"/>
    <n v="1458336672"/>
    <x v="0"/>
    <n v="36"/>
    <x v="0"/>
    <x v="6"/>
    <x v="38"/>
    <n v="92.5"/>
    <x v="1"/>
    <x v="6"/>
  </r>
  <r>
    <n v="3662"/>
    <s v="Searching for Tookoolito. An Inuk Woman's Arctic Expedition."/>
    <x v="3660"/>
    <n v="8000"/>
    <n v="8114"/>
    <x v="0"/>
    <x v="5"/>
    <x v="5"/>
    <n v="1427775414"/>
    <n v="1425187014"/>
    <x v="0"/>
    <n v="40"/>
    <x v="0"/>
    <x v="6"/>
    <x v="7"/>
    <n v="202.85"/>
    <x v="1"/>
    <x v="6"/>
  </r>
  <r>
    <n v="3663"/>
    <s v="IHDC's 2017 Pantomime - Jack and the Beanstalk"/>
    <x v="3661"/>
    <n v="225"/>
    <n v="234"/>
    <x v="0"/>
    <x v="1"/>
    <x v="1"/>
    <n v="1482321030"/>
    <n v="1477133430"/>
    <x v="0"/>
    <n v="9"/>
    <x v="0"/>
    <x v="6"/>
    <x v="3"/>
    <n v="26"/>
    <x v="1"/>
    <x v="6"/>
  </r>
  <r>
    <n v="3664"/>
    <s v="Cubs: an Original Work"/>
    <x v="3662"/>
    <n v="800"/>
    <n v="875"/>
    <x v="0"/>
    <x v="0"/>
    <x v="0"/>
    <n v="1466056689"/>
    <n v="1464847089"/>
    <x v="0"/>
    <n v="19"/>
    <x v="0"/>
    <x v="6"/>
    <x v="15"/>
    <n v="46.05"/>
    <x v="1"/>
    <x v="6"/>
  </r>
  <r>
    <n v="3665"/>
    <s v="Napoleon in Scotland / NapolÃ©on en Ecosse"/>
    <x v="3663"/>
    <n v="620"/>
    <n v="714"/>
    <x v="0"/>
    <x v="6"/>
    <x v="3"/>
    <n v="1446062040"/>
    <n v="1445109822"/>
    <x v="0"/>
    <n v="14"/>
    <x v="0"/>
    <x v="6"/>
    <x v="41"/>
    <n v="51"/>
    <x v="1"/>
    <x v="6"/>
  </r>
  <r>
    <n v="3666"/>
    <s v="Israel LÃ³pez @ Ojai Playwrights Conference"/>
    <x v="3664"/>
    <n v="1200"/>
    <n v="1200"/>
    <x v="0"/>
    <x v="0"/>
    <x v="0"/>
    <n v="1406185200"/>
    <n v="1404337382"/>
    <x v="0"/>
    <n v="38"/>
    <x v="0"/>
    <x v="6"/>
    <x v="8"/>
    <n v="31.58"/>
    <x v="1"/>
    <x v="6"/>
  </r>
  <r>
    <n v="3667"/>
    <s v="The Stolen Inches, Edinburgh 2015"/>
    <x v="3665"/>
    <n v="3000"/>
    <n v="3095.11"/>
    <x v="0"/>
    <x v="1"/>
    <x v="1"/>
    <n v="1437261419"/>
    <n v="1434669419"/>
    <x v="0"/>
    <n v="58"/>
    <x v="0"/>
    <x v="6"/>
    <x v="33"/>
    <n v="53.36"/>
    <x v="1"/>
    <x v="6"/>
  </r>
  <r>
    <n v="3668"/>
    <s v="Lemming Theatrical's Smell of the Kill"/>
    <x v="3666"/>
    <n v="1000"/>
    <n v="1035"/>
    <x v="0"/>
    <x v="0"/>
    <x v="0"/>
    <n v="1437676380"/>
    <n v="1435670452"/>
    <x v="0"/>
    <n v="28"/>
    <x v="0"/>
    <x v="6"/>
    <x v="3"/>
    <n v="36.96"/>
    <x v="1"/>
    <x v="6"/>
  </r>
  <r>
    <n v="3669"/>
    <s v="Prowl Theatre Company"/>
    <x v="3667"/>
    <n v="1000"/>
    <n v="1382"/>
    <x v="0"/>
    <x v="1"/>
    <x v="1"/>
    <n v="1434039137"/>
    <n v="1431447137"/>
    <x v="0"/>
    <n v="17"/>
    <x v="0"/>
    <x v="6"/>
    <x v="178"/>
    <n v="81.290000000000006"/>
    <x v="1"/>
    <x v="6"/>
  </r>
  <r>
    <n v="3670"/>
    <s v="Royal Holloway's Drama Society Presents 'Posh'"/>
    <x v="3668"/>
    <n v="220"/>
    <n v="241"/>
    <x v="0"/>
    <x v="1"/>
    <x v="1"/>
    <n v="1433113200"/>
    <n v="1431951611"/>
    <x v="0"/>
    <n v="12"/>
    <x v="0"/>
    <x v="6"/>
    <x v="5"/>
    <n v="20.079999999999998"/>
    <x v="1"/>
    <x v="6"/>
  </r>
  <r>
    <n v="3671"/>
    <s v="Kylie for President"/>
    <x v="3669"/>
    <n v="3500"/>
    <n v="3530"/>
    <x v="0"/>
    <x v="0"/>
    <x v="0"/>
    <n v="1405915140"/>
    <n v="1404140667"/>
    <x v="0"/>
    <n v="40"/>
    <x v="0"/>
    <x v="6"/>
    <x v="7"/>
    <n v="88.25"/>
    <x v="1"/>
    <x v="6"/>
  </r>
  <r>
    <n v="3672"/>
    <s v="The Bombing of the Grand Hotel. A compelling new play"/>
    <x v="3670"/>
    <n v="3000"/>
    <n v="3046"/>
    <x v="0"/>
    <x v="1"/>
    <x v="1"/>
    <n v="1411771384"/>
    <n v="1409179384"/>
    <x v="0"/>
    <n v="57"/>
    <x v="0"/>
    <x v="6"/>
    <x v="21"/>
    <n v="53.44"/>
    <x v="1"/>
    <x v="6"/>
  </r>
  <r>
    <n v="3673"/>
    <s v="CHILD Z"/>
    <x v="3671"/>
    <n v="4000"/>
    <n v="4545"/>
    <x v="0"/>
    <x v="1"/>
    <x v="1"/>
    <n v="1415191920"/>
    <n v="1412233497"/>
    <x v="0"/>
    <n v="114"/>
    <x v="0"/>
    <x v="6"/>
    <x v="35"/>
    <n v="39.869999999999997"/>
    <x v="1"/>
    <x v="6"/>
  </r>
  <r>
    <n v="3674"/>
    <s v="FAUST.hier und jetzt"/>
    <x v="3672"/>
    <n v="4500"/>
    <n v="4500"/>
    <x v="0"/>
    <x v="12"/>
    <x v="3"/>
    <n v="1472936229"/>
    <n v="1467752229"/>
    <x v="0"/>
    <n v="31"/>
    <x v="0"/>
    <x v="6"/>
    <x v="8"/>
    <n v="145.16"/>
    <x v="1"/>
    <x v="6"/>
  </r>
  <r>
    <n v="3675"/>
    <s v="Memoir of a Forgotten Past"/>
    <x v="3673"/>
    <n v="50"/>
    <n v="70"/>
    <x v="0"/>
    <x v="1"/>
    <x v="1"/>
    <n v="1463353200"/>
    <n v="1462285182"/>
    <x v="0"/>
    <n v="3"/>
    <x v="0"/>
    <x v="6"/>
    <x v="49"/>
    <n v="23.33"/>
    <x v="1"/>
    <x v="6"/>
  </r>
  <r>
    <n v="3676"/>
    <s v="The Black and White Theatre Company Inc."/>
    <x v="3674"/>
    <n v="800"/>
    <n v="1030"/>
    <x v="0"/>
    <x v="0"/>
    <x v="0"/>
    <n v="1410550484"/>
    <n v="1408995284"/>
    <x v="0"/>
    <n v="16"/>
    <x v="0"/>
    <x v="6"/>
    <x v="32"/>
    <n v="64.38"/>
    <x v="1"/>
    <x v="6"/>
  </r>
  <r>
    <n v="3677"/>
    <s v="Goldfish Memory Productions"/>
    <x v="3675"/>
    <n v="12000"/>
    <n v="12348.5"/>
    <x v="0"/>
    <x v="0"/>
    <x v="0"/>
    <n v="1404359940"/>
    <n v="1402580818"/>
    <x v="0"/>
    <n v="199"/>
    <x v="0"/>
    <x v="6"/>
    <x v="33"/>
    <n v="62.05"/>
    <x v="1"/>
    <x v="6"/>
  </r>
  <r>
    <n v="3678"/>
    <s v="Some big Some bang"/>
    <x v="3676"/>
    <n v="2000"/>
    <n v="2050"/>
    <x v="0"/>
    <x v="1"/>
    <x v="1"/>
    <n v="1433076298"/>
    <n v="1430052298"/>
    <x v="0"/>
    <n v="31"/>
    <x v="0"/>
    <x v="6"/>
    <x v="33"/>
    <n v="66.13"/>
    <x v="1"/>
    <x v="6"/>
  </r>
  <r>
    <n v="3679"/>
    <s v="DOG SEES GOD: Confessions of a Teenage Blockhead"/>
    <x v="3677"/>
    <n v="2000"/>
    <n v="2202"/>
    <x v="0"/>
    <x v="0"/>
    <x v="0"/>
    <n v="1404190740"/>
    <n v="1401214581"/>
    <x v="0"/>
    <n v="30"/>
    <x v="0"/>
    <x v="6"/>
    <x v="5"/>
    <n v="73.400000000000006"/>
    <x v="1"/>
    <x v="6"/>
  </r>
  <r>
    <n v="3680"/>
    <s v="Loading Dock Theatre Presents: The Dudleys! A Family Game"/>
    <x v="3678"/>
    <n v="3000"/>
    <n v="3383"/>
    <x v="0"/>
    <x v="0"/>
    <x v="0"/>
    <n v="1475664834"/>
    <n v="1473850434"/>
    <x v="0"/>
    <n v="34"/>
    <x v="0"/>
    <x v="6"/>
    <x v="40"/>
    <n v="99.5"/>
    <x v="1"/>
    <x v="6"/>
  </r>
  <r>
    <n v="3681"/>
    <s v="&quot;So Amazing&quot; produced at the Kraine Theater NYC"/>
    <x v="3679"/>
    <n v="1000"/>
    <n v="1119"/>
    <x v="0"/>
    <x v="0"/>
    <x v="0"/>
    <n v="1452872290"/>
    <n v="1452008290"/>
    <x v="0"/>
    <n v="18"/>
    <x v="0"/>
    <x v="6"/>
    <x v="20"/>
    <n v="62.17"/>
    <x v="1"/>
    <x v="6"/>
  </r>
  <r>
    <n v="3682"/>
    <s v="&quot;Unexpectedly Expecting&quot; - A One-Woman Show"/>
    <x v="3680"/>
    <n v="3000"/>
    <n v="4176"/>
    <x v="0"/>
    <x v="0"/>
    <x v="0"/>
    <n v="1402901940"/>
    <n v="1399998418"/>
    <x v="0"/>
    <n v="67"/>
    <x v="0"/>
    <x v="6"/>
    <x v="86"/>
    <n v="62.33"/>
    <x v="1"/>
    <x v="6"/>
  </r>
  <r>
    <n v="3683"/>
    <s v="A Krumpus Story - World Premiere"/>
    <x v="3681"/>
    <n v="3500"/>
    <n v="3880"/>
    <x v="0"/>
    <x v="0"/>
    <x v="0"/>
    <n v="1476931696"/>
    <n v="1474339696"/>
    <x v="0"/>
    <n v="66"/>
    <x v="0"/>
    <x v="6"/>
    <x v="38"/>
    <n v="58.79"/>
    <x v="1"/>
    <x v="6"/>
  </r>
  <r>
    <n v="3684"/>
    <s v="Cassiopeia"/>
    <x v="3682"/>
    <n v="750"/>
    <n v="1043"/>
    <x v="0"/>
    <x v="0"/>
    <x v="0"/>
    <n v="1441167586"/>
    <n v="1438575586"/>
    <x v="0"/>
    <n v="23"/>
    <x v="0"/>
    <x v="6"/>
    <x v="86"/>
    <n v="45.35"/>
    <x v="1"/>
    <x v="6"/>
  </r>
  <r>
    <n v="3685"/>
    <s v="Two Noble Kinsmen: Fire &amp; Shadows"/>
    <x v="3683"/>
    <n v="5000"/>
    <n v="5285"/>
    <x v="0"/>
    <x v="0"/>
    <x v="0"/>
    <n v="1400533200"/>
    <n v="1398348859"/>
    <x v="0"/>
    <n v="126"/>
    <x v="0"/>
    <x v="6"/>
    <x v="6"/>
    <n v="41.94"/>
    <x v="1"/>
    <x v="6"/>
  </r>
  <r>
    <n v="3686"/>
    <s v="Dog sees God by Bert V. Royal @ FSU"/>
    <x v="3684"/>
    <n v="350"/>
    <n v="355"/>
    <x v="0"/>
    <x v="0"/>
    <x v="0"/>
    <n v="1440820740"/>
    <n v="1439567660"/>
    <x v="0"/>
    <n v="6"/>
    <x v="0"/>
    <x v="6"/>
    <x v="7"/>
    <n v="59.17"/>
    <x v="1"/>
    <x v="6"/>
  </r>
  <r>
    <n v="3687"/>
    <s v="death (and straight boys)"/>
    <x v="3685"/>
    <n v="5000"/>
    <n v="5012.25"/>
    <x v="0"/>
    <x v="0"/>
    <x v="0"/>
    <n v="1403846055"/>
    <n v="1401254055"/>
    <x v="0"/>
    <n v="25"/>
    <x v="0"/>
    <x v="6"/>
    <x v="8"/>
    <n v="200.49"/>
    <x v="1"/>
    <x v="6"/>
  </r>
  <r>
    <n v="3688"/>
    <s v="The Tulip Tree 2014"/>
    <x v="3686"/>
    <n v="3000"/>
    <n v="3275"/>
    <x v="0"/>
    <x v="1"/>
    <x v="1"/>
    <n v="1407524004"/>
    <n v="1404932004"/>
    <x v="0"/>
    <n v="39"/>
    <x v="0"/>
    <x v="6"/>
    <x v="15"/>
    <n v="83.97"/>
    <x v="1"/>
    <x v="6"/>
  </r>
  <r>
    <n v="3689"/>
    <s v="Random Us"/>
    <x v="3687"/>
    <n v="3000"/>
    <n v="3550"/>
    <x v="0"/>
    <x v="0"/>
    <x v="0"/>
    <n v="1434925500"/>
    <n v="1432410639"/>
    <x v="0"/>
    <n v="62"/>
    <x v="0"/>
    <x v="6"/>
    <x v="90"/>
    <n v="57.26"/>
    <x v="1"/>
    <x v="6"/>
  </r>
  <r>
    <n v="3690"/>
    <s v="We Rise"/>
    <x v="3688"/>
    <n v="1500"/>
    <n v="1800"/>
    <x v="0"/>
    <x v="0"/>
    <x v="0"/>
    <n v="1417101683"/>
    <n v="1414506083"/>
    <x v="0"/>
    <n v="31"/>
    <x v="0"/>
    <x v="6"/>
    <x v="28"/>
    <n v="58.06"/>
    <x v="1"/>
    <x v="6"/>
  </r>
  <r>
    <n v="3691"/>
    <s v="Most Dangerous Man in America (WEB DuBois) by Amiri  Baraka"/>
    <x v="3689"/>
    <n v="40000"/>
    <n v="51184"/>
    <x v="0"/>
    <x v="0"/>
    <x v="0"/>
    <n v="1425272340"/>
    <n v="1421426929"/>
    <x v="0"/>
    <n v="274"/>
    <x v="0"/>
    <x v="6"/>
    <x v="30"/>
    <n v="186.8"/>
    <x v="1"/>
    <x v="6"/>
  </r>
  <r>
    <n v="3692"/>
    <s v="An Evening With Durang"/>
    <x v="3690"/>
    <n v="1000"/>
    <n v="1260"/>
    <x v="0"/>
    <x v="0"/>
    <x v="0"/>
    <n v="1411084800"/>
    <n v="1410304179"/>
    <x v="0"/>
    <n v="17"/>
    <x v="0"/>
    <x v="6"/>
    <x v="9"/>
    <n v="74.12"/>
    <x v="1"/>
    <x v="6"/>
  </r>
  <r>
    <n v="3693"/>
    <s v="Jason (Georgia on My Mind)"/>
    <x v="3691"/>
    <n v="333"/>
    <n v="430"/>
    <x v="0"/>
    <x v="1"/>
    <x v="1"/>
    <n v="1448922600"/>
    <n v="1446352529"/>
    <x v="0"/>
    <n v="14"/>
    <x v="0"/>
    <x v="6"/>
    <x v="32"/>
    <n v="30.71"/>
    <x v="1"/>
    <x v="6"/>
  </r>
  <r>
    <n v="3694"/>
    <s v="Three Christs - Presented at Dixon Place"/>
    <x v="3692"/>
    <n v="3500"/>
    <n v="3760"/>
    <x v="0"/>
    <x v="0"/>
    <x v="0"/>
    <n v="1465178400"/>
    <n v="1461985967"/>
    <x v="0"/>
    <n v="60"/>
    <x v="0"/>
    <x v="6"/>
    <x v="13"/>
    <n v="62.67"/>
    <x v="1"/>
    <x v="6"/>
  </r>
  <r>
    <n v="3695"/>
    <s v="The History Boys at USC"/>
    <x v="3693"/>
    <n v="4000"/>
    <n v="4005"/>
    <x v="0"/>
    <x v="0"/>
    <x v="0"/>
    <n v="1421009610"/>
    <n v="1419281610"/>
    <x v="0"/>
    <n v="33"/>
    <x v="0"/>
    <x v="6"/>
    <x v="8"/>
    <n v="121.36"/>
    <x v="1"/>
    <x v="6"/>
  </r>
  <r>
    <n v="3696"/>
    <s v="&quot;Lifted&quot; - The Theatre Shed's 10 Year Anniversary Show"/>
    <x v="3694"/>
    <n v="2000"/>
    <n v="3100"/>
    <x v="0"/>
    <x v="1"/>
    <x v="1"/>
    <n v="1423838916"/>
    <n v="1418654916"/>
    <x v="0"/>
    <n v="78"/>
    <x v="0"/>
    <x v="6"/>
    <x v="19"/>
    <n v="39.74"/>
    <x v="1"/>
    <x v="6"/>
  </r>
  <r>
    <n v="3697"/>
    <s v="Sid the tour 2016"/>
    <x v="3695"/>
    <n v="2000"/>
    <n v="2160"/>
    <x v="0"/>
    <x v="1"/>
    <x v="1"/>
    <n v="1462878648"/>
    <n v="1461064248"/>
    <x v="0"/>
    <n v="30"/>
    <x v="0"/>
    <x v="6"/>
    <x v="29"/>
    <n v="72"/>
    <x v="1"/>
    <x v="6"/>
  </r>
  <r>
    <n v="3698"/>
    <s v="CORIOLANUS | THE NORMAL HEART @ The Lab Theater"/>
    <x v="3696"/>
    <n v="5000"/>
    <n v="5526"/>
    <x v="0"/>
    <x v="0"/>
    <x v="0"/>
    <n v="1456946487"/>
    <n v="1454354487"/>
    <x v="0"/>
    <n v="136"/>
    <x v="0"/>
    <x v="6"/>
    <x v="38"/>
    <n v="40.630000000000003"/>
    <x v="1"/>
    <x v="6"/>
  </r>
  <r>
    <n v="3699"/>
    <s v="Tell Me That You Love Me"/>
    <x v="3697"/>
    <n v="2500"/>
    <n v="2520"/>
    <x v="0"/>
    <x v="0"/>
    <x v="0"/>
    <n v="1413383216"/>
    <n v="1410791216"/>
    <x v="0"/>
    <n v="40"/>
    <x v="0"/>
    <x v="6"/>
    <x v="7"/>
    <n v="63"/>
    <x v="1"/>
    <x v="6"/>
  </r>
  <r>
    <n v="3700"/>
    <s v="Generations (Senior Project)"/>
    <x v="3698"/>
    <n v="500"/>
    <n v="606"/>
    <x v="0"/>
    <x v="0"/>
    <x v="0"/>
    <n v="1412092800"/>
    <n v="1409493800"/>
    <x v="0"/>
    <n v="18"/>
    <x v="0"/>
    <x v="6"/>
    <x v="10"/>
    <n v="33.67"/>
    <x v="1"/>
    <x v="6"/>
  </r>
  <r>
    <n v="3701"/>
    <s v="Dog Show"/>
    <x v="3699"/>
    <n v="1500"/>
    <n v="1505"/>
    <x v="0"/>
    <x v="1"/>
    <x v="1"/>
    <n v="1433422793"/>
    <n v="1430830793"/>
    <x v="0"/>
    <n v="39"/>
    <x v="0"/>
    <x v="6"/>
    <x v="8"/>
    <n v="38.590000000000003"/>
    <x v="1"/>
    <x v="6"/>
  </r>
  <r>
    <n v="3702"/>
    <s v="SANKARA"/>
    <x v="3700"/>
    <n v="3000"/>
    <n v="3275"/>
    <x v="0"/>
    <x v="1"/>
    <x v="1"/>
    <n v="1468191540"/>
    <n v="1464958484"/>
    <x v="0"/>
    <n v="21"/>
    <x v="0"/>
    <x v="6"/>
    <x v="15"/>
    <n v="155.94999999999999"/>
    <x v="1"/>
    <x v="6"/>
  </r>
  <r>
    <n v="3703"/>
    <s v="REBATEnsemble Presents: &quot;The Tempest&quot; by William Shakespeare"/>
    <x v="3701"/>
    <n v="1050"/>
    <n v="1296"/>
    <x v="0"/>
    <x v="0"/>
    <x v="0"/>
    <n v="1471071540"/>
    <n v="1467720388"/>
    <x v="0"/>
    <n v="30"/>
    <x v="0"/>
    <x v="6"/>
    <x v="4"/>
    <n v="43.2"/>
    <x v="1"/>
    <x v="6"/>
  </r>
  <r>
    <n v="3704"/>
    <s v="Constellations by Nick Payne at the Nottingham New Theatre"/>
    <x v="3702"/>
    <n v="300"/>
    <n v="409.01"/>
    <x v="0"/>
    <x v="1"/>
    <x v="1"/>
    <n v="1464712394"/>
    <n v="1459528394"/>
    <x v="0"/>
    <n v="27"/>
    <x v="0"/>
    <x v="6"/>
    <x v="104"/>
    <n v="15.15"/>
    <x v="1"/>
    <x v="6"/>
  </r>
  <r>
    <n v="3705"/>
    <s v="Pennywinkle: A New Chicago Comedy"/>
    <x v="3703"/>
    <n v="2827"/>
    <n v="2925"/>
    <x v="0"/>
    <x v="0"/>
    <x v="0"/>
    <n v="1403546400"/>
    <n v="1401714114"/>
    <x v="0"/>
    <n v="35"/>
    <x v="0"/>
    <x v="6"/>
    <x v="33"/>
    <n v="83.57"/>
    <x v="1"/>
    <x v="6"/>
  </r>
  <r>
    <n v="3706"/>
    <s v="The Drama Factory presents : The Magic Flute"/>
    <x v="3704"/>
    <n v="1500"/>
    <n v="1820"/>
    <x v="0"/>
    <x v="0"/>
    <x v="0"/>
    <n v="1410558949"/>
    <n v="1409262949"/>
    <x v="0"/>
    <n v="13"/>
    <x v="0"/>
    <x v="6"/>
    <x v="10"/>
    <n v="140"/>
    <x v="1"/>
    <x v="6"/>
  </r>
  <r>
    <n v="3707"/>
    <s v="A KC Fringe World Premiere: DESPERATE ACTS"/>
    <x v="3705"/>
    <n v="1000"/>
    <n v="1860"/>
    <x v="0"/>
    <x v="0"/>
    <x v="0"/>
    <n v="1469165160"/>
    <n v="1467335378"/>
    <x v="0"/>
    <n v="23"/>
    <x v="0"/>
    <x v="6"/>
    <x v="362"/>
    <n v="80.87"/>
    <x v="1"/>
    <x v="6"/>
  </r>
  <r>
    <n v="3708"/>
    <s v="Much Ado About Nothing"/>
    <x v="3706"/>
    <n v="700"/>
    <n v="2100"/>
    <x v="0"/>
    <x v="0"/>
    <x v="0"/>
    <n v="1404444286"/>
    <n v="1403234686"/>
    <x v="0"/>
    <n v="39"/>
    <x v="0"/>
    <x v="6"/>
    <x v="126"/>
    <n v="53.85"/>
    <x v="1"/>
    <x v="6"/>
  </r>
  <r>
    <n v="3709"/>
    <s v="The Ruby Darlings Show"/>
    <x v="3707"/>
    <n v="1000"/>
    <n v="1082.5"/>
    <x v="0"/>
    <x v="1"/>
    <x v="1"/>
    <n v="1403715546"/>
    <n v="1401123546"/>
    <x v="0"/>
    <n v="35"/>
    <x v="0"/>
    <x v="6"/>
    <x v="29"/>
    <n v="30.93"/>
    <x v="1"/>
    <x v="6"/>
  </r>
  <r>
    <n v="3710"/>
    <s v="&quot;Loving Alanis&quot; Rocky Mountain Regional Premier"/>
    <x v="3708"/>
    <n v="1300"/>
    <n v="1835"/>
    <x v="0"/>
    <x v="0"/>
    <x v="0"/>
    <n v="1428068988"/>
    <n v="1425908988"/>
    <x v="0"/>
    <n v="27"/>
    <x v="0"/>
    <x v="6"/>
    <x v="48"/>
    <n v="67.959999999999994"/>
    <x v="1"/>
    <x v="6"/>
  </r>
  <r>
    <n v="3711"/>
    <s v="The Youth Shakespeare Project 2014"/>
    <x v="3709"/>
    <n v="500"/>
    <n v="570"/>
    <x v="0"/>
    <x v="0"/>
    <x v="0"/>
    <n v="1402848000"/>
    <n v="1400606573"/>
    <x v="0"/>
    <n v="21"/>
    <x v="0"/>
    <x v="6"/>
    <x v="35"/>
    <n v="27.14"/>
    <x v="1"/>
    <x v="6"/>
  </r>
  <r>
    <n v="3712"/>
    <s v="IT'S JUST MY LIFE"/>
    <x v="3710"/>
    <n v="7500"/>
    <n v="11530"/>
    <x v="0"/>
    <x v="0"/>
    <x v="0"/>
    <n v="1433055540"/>
    <n v="1431230867"/>
    <x v="0"/>
    <n v="104"/>
    <x v="0"/>
    <x v="6"/>
    <x v="224"/>
    <n v="110.87"/>
    <x v="1"/>
    <x v="6"/>
  </r>
  <r>
    <n v="3713"/>
    <s v="Bring Matt Fotis's Nights on the Couch to NYC!"/>
    <x v="3711"/>
    <n v="2000"/>
    <n v="2030"/>
    <x v="0"/>
    <x v="0"/>
    <x v="0"/>
    <n v="1465062166"/>
    <n v="1463334166"/>
    <x v="0"/>
    <n v="19"/>
    <x v="0"/>
    <x v="6"/>
    <x v="21"/>
    <n v="106.84"/>
    <x v="1"/>
    <x v="6"/>
  </r>
  <r>
    <n v="3714"/>
    <s v="Expedition (to NYC)"/>
    <x v="3712"/>
    <n v="10000"/>
    <n v="10235"/>
    <x v="0"/>
    <x v="0"/>
    <x v="0"/>
    <n v="1432612740"/>
    <n v="1429881667"/>
    <x v="0"/>
    <n v="97"/>
    <x v="0"/>
    <x v="6"/>
    <x v="21"/>
    <n v="105.52"/>
    <x v="1"/>
    <x v="6"/>
  </r>
  <r>
    <n v="3715"/>
    <s v="The Inspectors Call"/>
    <x v="3713"/>
    <n v="3500"/>
    <n v="3590"/>
    <x v="0"/>
    <x v="1"/>
    <x v="1"/>
    <n v="1427806320"/>
    <n v="1422834819"/>
    <x v="0"/>
    <n v="27"/>
    <x v="0"/>
    <x v="6"/>
    <x v="33"/>
    <n v="132.96"/>
    <x v="1"/>
    <x v="6"/>
  </r>
  <r>
    <n v="3716"/>
    <s v="Sylvia (a benefit show)"/>
    <x v="3714"/>
    <n v="800"/>
    <n v="1246"/>
    <x v="0"/>
    <x v="0"/>
    <x v="0"/>
    <n v="1453411109"/>
    <n v="1450819109"/>
    <x v="0"/>
    <n v="24"/>
    <x v="0"/>
    <x v="6"/>
    <x v="94"/>
    <n v="51.92"/>
    <x v="1"/>
    <x v="6"/>
  </r>
  <r>
    <n v="3717"/>
    <s v="Told Look Younger at Jermyn Street Theatre"/>
    <x v="3715"/>
    <n v="4000"/>
    <n v="4030"/>
    <x v="0"/>
    <x v="1"/>
    <x v="1"/>
    <n v="1431204449"/>
    <n v="1428526049"/>
    <x v="0"/>
    <n v="13"/>
    <x v="0"/>
    <x v="6"/>
    <x v="7"/>
    <n v="310"/>
    <x v="1"/>
    <x v="6"/>
  </r>
  <r>
    <n v="3718"/>
    <s v="PUNK ROCK"/>
    <x v="3716"/>
    <n v="500"/>
    <n v="1197"/>
    <x v="0"/>
    <x v="1"/>
    <x v="1"/>
    <n v="1425057075"/>
    <n v="1422465075"/>
    <x v="0"/>
    <n v="46"/>
    <x v="0"/>
    <x v="6"/>
    <x v="366"/>
    <n v="26.02"/>
    <x v="1"/>
    <x v="6"/>
  </r>
  <r>
    <n v="3719"/>
    <s v="Corium"/>
    <x v="3717"/>
    <n v="200"/>
    <n v="420"/>
    <x v="0"/>
    <x v="1"/>
    <x v="1"/>
    <n v="1434994266"/>
    <n v="1432402266"/>
    <x v="0"/>
    <n v="4"/>
    <x v="0"/>
    <x v="6"/>
    <x v="367"/>
    <n v="105"/>
    <x v="1"/>
    <x v="6"/>
  </r>
  <r>
    <n v="3720"/>
    <s v="Lakotas and the American Theatre"/>
    <x v="3718"/>
    <n v="3300"/>
    <n v="3449"/>
    <x v="0"/>
    <x v="0"/>
    <x v="0"/>
    <n v="1435881006"/>
    <n v="1433980206"/>
    <x v="0"/>
    <n v="40"/>
    <x v="0"/>
    <x v="6"/>
    <x v="2"/>
    <n v="86.23"/>
    <x v="1"/>
    <x v="6"/>
  </r>
  <r>
    <n v="3721"/>
    <s v="MamaÃ­ Kickstarts its 2015 Season: Chekhov, Williams &amp; more!"/>
    <x v="3719"/>
    <n v="5000"/>
    <n v="5040"/>
    <x v="0"/>
    <x v="0"/>
    <x v="0"/>
    <n v="1415230084"/>
    <n v="1413412084"/>
    <x v="0"/>
    <n v="44"/>
    <x v="0"/>
    <x v="6"/>
    <x v="7"/>
    <n v="114.55"/>
    <x v="1"/>
    <x v="6"/>
  </r>
  <r>
    <n v="3722"/>
    <s v="PSYCHOC une comÃ©die libertine de Bernard Granger"/>
    <x v="3720"/>
    <n v="1500"/>
    <n v="1668"/>
    <x v="0"/>
    <x v="5"/>
    <x v="5"/>
    <n v="1455231540"/>
    <n v="1452614847"/>
    <x v="0"/>
    <n v="35"/>
    <x v="0"/>
    <x v="6"/>
    <x v="38"/>
    <n v="47.66"/>
    <x v="1"/>
    <x v="6"/>
  </r>
  <r>
    <n v="3723"/>
    <s v="Beauty and the Beast"/>
    <x v="3721"/>
    <n v="4500"/>
    <n v="4592"/>
    <x v="0"/>
    <x v="1"/>
    <x v="1"/>
    <n v="1417374262"/>
    <n v="1414778662"/>
    <x v="0"/>
    <n v="63"/>
    <x v="0"/>
    <x v="6"/>
    <x v="21"/>
    <n v="72.89"/>
    <x v="1"/>
    <x v="6"/>
  </r>
  <r>
    <n v="3724"/>
    <s v="Send 'Bin Laden: The One Man Show' to Hollywood!"/>
    <x v="3722"/>
    <n v="4300"/>
    <n v="4409.55"/>
    <x v="0"/>
    <x v="1"/>
    <x v="1"/>
    <n v="1462402800"/>
    <n v="1459856860"/>
    <x v="0"/>
    <n v="89"/>
    <x v="0"/>
    <x v="6"/>
    <x v="33"/>
    <n v="49.55"/>
    <x v="1"/>
    <x v="6"/>
  </r>
  <r>
    <n v="3725"/>
    <s v="Mine by Polly Teale A Paper Parachutes Production"/>
    <x v="3723"/>
    <n v="300"/>
    <n v="381"/>
    <x v="0"/>
    <x v="1"/>
    <x v="1"/>
    <n v="1455831000"/>
    <n v="1454366467"/>
    <x v="0"/>
    <n v="15"/>
    <x v="0"/>
    <x v="6"/>
    <x v="37"/>
    <n v="25.4"/>
    <x v="1"/>
    <x v="6"/>
  </r>
  <r>
    <n v="3726"/>
    <s v="Howard's End 3.0"/>
    <x v="3724"/>
    <n v="850"/>
    <n v="2879"/>
    <x v="0"/>
    <x v="0"/>
    <x v="0"/>
    <n v="1461963600"/>
    <n v="1459567371"/>
    <x v="0"/>
    <n v="46"/>
    <x v="0"/>
    <x v="6"/>
    <x v="368"/>
    <n v="62.59"/>
    <x v="1"/>
    <x v="6"/>
  </r>
  <r>
    <n v="3727"/>
    <s v="Star-Spangled Sitcoms: Huzzah &amp; John Adams"/>
    <x v="3725"/>
    <n v="2000"/>
    <n v="2015"/>
    <x v="0"/>
    <x v="0"/>
    <x v="0"/>
    <n v="1476939300"/>
    <n v="1474273294"/>
    <x v="0"/>
    <n v="33"/>
    <x v="0"/>
    <x v="6"/>
    <x v="7"/>
    <n v="61.06"/>
    <x v="1"/>
    <x v="6"/>
  </r>
  <r>
    <n v="3728"/>
    <s v="Bare Bones Shakespeare 2015-16 Season"/>
    <x v="3726"/>
    <n v="20000"/>
    <n v="1862"/>
    <x v="2"/>
    <x v="0"/>
    <x v="0"/>
    <n v="1439957176"/>
    <n v="1437365176"/>
    <x v="0"/>
    <n v="31"/>
    <x v="1"/>
    <x v="6"/>
    <x v="114"/>
    <n v="60.06"/>
    <x v="1"/>
    <x v="6"/>
  </r>
  <r>
    <n v="3729"/>
    <s v="Picasso at The Lapin Agile, a play by Steve Martin"/>
    <x v="3727"/>
    <n v="5000"/>
    <n v="362"/>
    <x v="2"/>
    <x v="0"/>
    <x v="0"/>
    <n v="1427082912"/>
    <n v="1423198512"/>
    <x v="0"/>
    <n v="5"/>
    <x v="1"/>
    <x v="6"/>
    <x v="113"/>
    <n v="72.400000000000006"/>
    <x v="1"/>
    <x v="6"/>
  </r>
  <r>
    <n v="3730"/>
    <s v="Mark Twain is Hell for the Company - Original Play"/>
    <x v="3728"/>
    <n v="1000"/>
    <n v="100"/>
    <x v="2"/>
    <x v="0"/>
    <x v="0"/>
    <n v="1439828159"/>
    <n v="1437236159"/>
    <x v="0"/>
    <n v="1"/>
    <x v="1"/>
    <x v="6"/>
    <x v="54"/>
    <n v="100"/>
    <x v="1"/>
    <x v="6"/>
  </r>
  <r>
    <n v="3731"/>
    <s v="The Rabbit on the Moon"/>
    <x v="3729"/>
    <n v="5500"/>
    <n v="620"/>
    <x v="2"/>
    <x v="0"/>
    <x v="0"/>
    <n v="1420860180"/>
    <n v="1418234646"/>
    <x v="0"/>
    <n v="12"/>
    <x v="1"/>
    <x v="6"/>
    <x v="57"/>
    <n v="51.67"/>
    <x v="1"/>
    <x v="6"/>
  </r>
  <r>
    <n v="3732"/>
    <s v="Elektra Bekent - Afstudeervoorstelling"/>
    <x v="3730"/>
    <n v="850"/>
    <n v="131"/>
    <x v="2"/>
    <x v="9"/>
    <x v="3"/>
    <n v="1422100800"/>
    <n v="1416932133"/>
    <x v="0"/>
    <n v="4"/>
    <x v="1"/>
    <x v="6"/>
    <x v="77"/>
    <n v="32.75"/>
    <x v="1"/>
    <x v="6"/>
  </r>
  <r>
    <n v="3733"/>
    <s v="laughter in the hood"/>
    <x v="3731"/>
    <n v="1500"/>
    <n v="0"/>
    <x v="2"/>
    <x v="0"/>
    <x v="0"/>
    <n v="1429396200"/>
    <n v="1428539708"/>
    <x v="0"/>
    <n v="0"/>
    <x v="1"/>
    <x v="6"/>
    <x v="50"/>
    <n v="0"/>
    <x v="1"/>
    <x v="6"/>
  </r>
  <r>
    <n v="3734"/>
    <s v="Shakespeare in Sarajevo"/>
    <x v="3732"/>
    <n v="1500"/>
    <n v="427"/>
    <x v="2"/>
    <x v="0"/>
    <x v="0"/>
    <n v="1432589896"/>
    <n v="1427405896"/>
    <x v="0"/>
    <n v="7"/>
    <x v="1"/>
    <x v="6"/>
    <x v="58"/>
    <n v="61"/>
    <x v="1"/>
    <x v="6"/>
  </r>
  <r>
    <n v="3735"/>
    <s v="Women Beware Women"/>
    <x v="3733"/>
    <n v="150"/>
    <n v="20"/>
    <x v="2"/>
    <x v="1"/>
    <x v="1"/>
    <n v="1432831089"/>
    <n v="1430239089"/>
    <x v="0"/>
    <n v="2"/>
    <x v="1"/>
    <x v="6"/>
    <x v="55"/>
    <n v="10"/>
    <x v="1"/>
    <x v="6"/>
  </r>
  <r>
    <n v="3736"/>
    <s v="Hot Dogs a new play by Suhayla El-Bushra"/>
    <x v="3734"/>
    <n v="1500"/>
    <n v="10"/>
    <x v="2"/>
    <x v="1"/>
    <x v="1"/>
    <n v="1427133600"/>
    <n v="1423847093"/>
    <x v="0"/>
    <n v="1"/>
    <x v="1"/>
    <x v="6"/>
    <x v="60"/>
    <n v="10"/>
    <x v="1"/>
    <x v="6"/>
  </r>
  <r>
    <n v="3737"/>
    <s v="Measure For Measure"/>
    <x v="3735"/>
    <n v="700"/>
    <n v="150"/>
    <x v="2"/>
    <x v="0"/>
    <x v="0"/>
    <n v="1447311540"/>
    <n v="1445358903"/>
    <x v="0"/>
    <n v="4"/>
    <x v="1"/>
    <x v="6"/>
    <x v="70"/>
    <n v="37.5"/>
    <x v="1"/>
    <x v="6"/>
  </r>
  <r>
    <n v="3738"/>
    <s v="'GULF' - a new play by PIVOT THEATRE"/>
    <x v="3736"/>
    <n v="1500"/>
    <n v="270"/>
    <x v="2"/>
    <x v="1"/>
    <x v="1"/>
    <n v="1405461600"/>
    <n v="1403562705"/>
    <x v="0"/>
    <n v="6"/>
    <x v="1"/>
    <x v="6"/>
    <x v="82"/>
    <n v="45"/>
    <x v="1"/>
    <x v="6"/>
  </r>
  <r>
    <n v="3739"/>
    <s v="Verge of Strife - The life and poetry of Rupert Brooke"/>
    <x v="3737"/>
    <n v="4000"/>
    <n v="805"/>
    <x v="2"/>
    <x v="1"/>
    <x v="1"/>
    <n v="1468752468"/>
    <n v="1467024468"/>
    <x v="0"/>
    <n v="8"/>
    <x v="1"/>
    <x v="6"/>
    <x v="68"/>
    <n v="100.63"/>
    <x v="1"/>
    <x v="6"/>
  </r>
  <r>
    <n v="3740"/>
    <s v="dasGROUP Theatre: Savage in Limbo"/>
    <x v="3738"/>
    <n v="2000"/>
    <n v="358"/>
    <x v="2"/>
    <x v="0"/>
    <x v="0"/>
    <n v="1407808438"/>
    <n v="1405217355"/>
    <x v="0"/>
    <n v="14"/>
    <x v="1"/>
    <x v="6"/>
    <x v="82"/>
    <n v="25.57"/>
    <x v="1"/>
    <x v="6"/>
  </r>
  <r>
    <n v="3741"/>
    <s v="Open House Theater"/>
    <x v="3739"/>
    <n v="20000"/>
    <n v="0"/>
    <x v="2"/>
    <x v="0"/>
    <x v="0"/>
    <n v="1450389950"/>
    <n v="1447797950"/>
    <x v="0"/>
    <n v="0"/>
    <x v="1"/>
    <x v="6"/>
    <x v="50"/>
    <n v="0"/>
    <x v="1"/>
    <x v="6"/>
  </r>
  <r>
    <n v="3742"/>
    <s v="The Jennings Family Reunion"/>
    <x v="3740"/>
    <n v="5000"/>
    <n v="100"/>
    <x v="2"/>
    <x v="0"/>
    <x v="0"/>
    <n v="1409980144"/>
    <n v="1407388144"/>
    <x v="0"/>
    <n v="4"/>
    <x v="1"/>
    <x v="6"/>
    <x v="53"/>
    <n v="25"/>
    <x v="1"/>
    <x v="6"/>
  </r>
  <r>
    <n v="3743"/>
    <s v="Down the Mississippi"/>
    <x v="3741"/>
    <n v="2200"/>
    <n v="0"/>
    <x v="2"/>
    <x v="0"/>
    <x v="0"/>
    <n v="1404406964"/>
    <n v="1401814964"/>
    <x v="0"/>
    <n v="0"/>
    <x v="1"/>
    <x v="6"/>
    <x v="50"/>
    <n v="0"/>
    <x v="1"/>
    <x v="6"/>
  </r>
  <r>
    <n v="3744"/>
    <s v="The Game's Afoot - Spotlight"/>
    <x v="3742"/>
    <n v="1200"/>
    <n v="0"/>
    <x v="2"/>
    <x v="0"/>
    <x v="0"/>
    <n v="1404532740"/>
    <n v="1401823952"/>
    <x v="0"/>
    <n v="0"/>
    <x v="1"/>
    <x v="6"/>
    <x v="50"/>
    <n v="0"/>
    <x v="1"/>
    <x v="6"/>
  </r>
  <r>
    <n v="3745"/>
    <s v="Tyke Theatre Web Show"/>
    <x v="3743"/>
    <n v="100"/>
    <n v="10"/>
    <x v="2"/>
    <x v="0"/>
    <x v="0"/>
    <n v="1407689102"/>
    <n v="1405097102"/>
    <x v="0"/>
    <n v="1"/>
    <x v="1"/>
    <x v="6"/>
    <x v="54"/>
    <n v="10"/>
    <x v="1"/>
    <x v="6"/>
  </r>
  <r>
    <n v="3746"/>
    <s v="Stage Play Production - &quot;I Love You to Death&quot;"/>
    <x v="3744"/>
    <n v="8500"/>
    <n v="202"/>
    <x v="2"/>
    <x v="0"/>
    <x v="0"/>
    <n v="1475918439"/>
    <n v="1473326439"/>
    <x v="0"/>
    <n v="1"/>
    <x v="1"/>
    <x v="6"/>
    <x v="53"/>
    <n v="202"/>
    <x v="1"/>
    <x v="6"/>
  </r>
  <r>
    <n v="3747"/>
    <s v="Counting Stars"/>
    <x v="3745"/>
    <n v="2500"/>
    <n v="25"/>
    <x v="2"/>
    <x v="1"/>
    <x v="1"/>
    <n v="1436137140"/>
    <n v="1433833896"/>
    <x v="0"/>
    <n v="1"/>
    <x v="1"/>
    <x v="6"/>
    <x v="60"/>
    <n v="25"/>
    <x v="1"/>
    <x v="6"/>
  </r>
  <r>
    <n v="3748"/>
    <s v="CAUCUS! THE MUSICAL"/>
    <x v="3746"/>
    <n v="5000"/>
    <n v="5176"/>
    <x v="0"/>
    <x v="0"/>
    <x v="0"/>
    <n v="1455602340"/>
    <n v="1453827436"/>
    <x v="0"/>
    <n v="52"/>
    <x v="0"/>
    <x v="40"/>
    <x v="3"/>
    <n v="99.54"/>
    <x v="1"/>
    <x v="40"/>
  </r>
  <r>
    <n v="3749"/>
    <s v="Dante's Capstone Project: Who am I?"/>
    <x v="3747"/>
    <n v="500"/>
    <n v="525"/>
    <x v="0"/>
    <x v="0"/>
    <x v="0"/>
    <n v="1461902340"/>
    <n v="1459220588"/>
    <x v="0"/>
    <n v="7"/>
    <x v="0"/>
    <x v="40"/>
    <x v="2"/>
    <n v="75"/>
    <x v="1"/>
    <x v="40"/>
  </r>
  <r>
    <n v="3750"/>
    <s v="Stars on Stage, Kids be Heard!"/>
    <x v="3748"/>
    <n v="6000"/>
    <n v="6027"/>
    <x v="0"/>
    <x v="0"/>
    <x v="0"/>
    <n v="1423555140"/>
    <n v="1421105608"/>
    <x v="0"/>
    <n v="28"/>
    <x v="0"/>
    <x v="40"/>
    <x v="8"/>
    <n v="215.25"/>
    <x v="1"/>
    <x v="40"/>
  </r>
  <r>
    <n v="3751"/>
    <s v="GGC Productions 2016"/>
    <x v="3749"/>
    <n v="1000"/>
    <n v="1326"/>
    <x v="0"/>
    <x v="0"/>
    <x v="0"/>
    <n v="1459641073"/>
    <n v="1454460673"/>
    <x v="0"/>
    <n v="11"/>
    <x v="0"/>
    <x v="40"/>
    <x v="18"/>
    <n v="120.55"/>
    <x v="1"/>
    <x v="40"/>
  </r>
  <r>
    <n v="3752"/>
    <s v="POP! Community Cabaret Presents..."/>
    <x v="3750"/>
    <n v="500"/>
    <n v="565"/>
    <x v="0"/>
    <x v="1"/>
    <x v="1"/>
    <n v="1476651600"/>
    <n v="1473189335"/>
    <x v="0"/>
    <n v="15"/>
    <x v="0"/>
    <x v="40"/>
    <x v="40"/>
    <n v="37.67"/>
    <x v="1"/>
    <x v="40"/>
  </r>
  <r>
    <n v="3753"/>
    <s v="Wagner in English"/>
    <x v="3751"/>
    <n v="5000"/>
    <n v="5167"/>
    <x v="0"/>
    <x v="0"/>
    <x v="0"/>
    <n v="1433289600"/>
    <n v="1430768800"/>
    <x v="0"/>
    <n v="30"/>
    <x v="0"/>
    <x v="40"/>
    <x v="33"/>
    <n v="172.23"/>
    <x v="1"/>
    <x v="40"/>
  </r>
  <r>
    <n v="3754"/>
    <s v="Little Shop of Horrors"/>
    <x v="3752"/>
    <n v="2500"/>
    <n v="3000"/>
    <x v="0"/>
    <x v="0"/>
    <x v="0"/>
    <n v="1406350740"/>
    <n v="1403125737"/>
    <x v="0"/>
    <n v="27"/>
    <x v="0"/>
    <x v="40"/>
    <x v="28"/>
    <n v="111.11"/>
    <x v="1"/>
    <x v="40"/>
  </r>
  <r>
    <n v="3755"/>
    <s v="Retro Rhapsody"/>
    <x v="3753"/>
    <n v="550"/>
    <n v="713"/>
    <x v="0"/>
    <x v="1"/>
    <x v="1"/>
    <n v="1460753307"/>
    <n v="1458161307"/>
    <x v="0"/>
    <n v="28"/>
    <x v="0"/>
    <x v="40"/>
    <x v="22"/>
    <n v="25.46"/>
    <x v="1"/>
    <x v="40"/>
  </r>
  <r>
    <n v="3756"/>
    <s v="the purple light theatre company's Into the Woods"/>
    <x v="3754"/>
    <n v="4500"/>
    <n v="4550"/>
    <x v="0"/>
    <x v="0"/>
    <x v="0"/>
    <n v="1402515198"/>
    <n v="1399923198"/>
    <x v="0"/>
    <n v="17"/>
    <x v="0"/>
    <x v="40"/>
    <x v="7"/>
    <n v="267.64999999999998"/>
    <x v="1"/>
    <x v="40"/>
  </r>
  <r>
    <n v="3757"/>
    <s v="Anti-Bullying Musicalâ€¦ &quot;It's Easy!&quot;"/>
    <x v="3755"/>
    <n v="3500"/>
    <n v="3798"/>
    <x v="0"/>
    <x v="0"/>
    <x v="0"/>
    <n v="1417465515"/>
    <n v="1415737515"/>
    <x v="0"/>
    <n v="50"/>
    <x v="0"/>
    <x v="40"/>
    <x v="15"/>
    <n v="75.959999999999994"/>
    <x v="1"/>
    <x v="40"/>
  </r>
  <r>
    <n v="3758"/>
    <s v="Luigi's Ladies"/>
    <x v="3756"/>
    <n v="1500"/>
    <n v="1535"/>
    <x v="0"/>
    <x v="0"/>
    <x v="0"/>
    <n v="1400475600"/>
    <n v="1397819938"/>
    <x v="0"/>
    <n v="26"/>
    <x v="0"/>
    <x v="40"/>
    <x v="21"/>
    <n v="59.04"/>
    <x v="1"/>
    <x v="40"/>
  </r>
  <r>
    <n v="3759"/>
    <s v="Pared Down Productions"/>
    <x v="3757"/>
    <n v="4000"/>
    <n v="4409.7700000000004"/>
    <x v="0"/>
    <x v="0"/>
    <x v="0"/>
    <n v="1440556553"/>
    <n v="1435372553"/>
    <x v="0"/>
    <n v="88"/>
    <x v="0"/>
    <x v="40"/>
    <x v="5"/>
    <n v="50.11"/>
    <x v="1"/>
    <x v="40"/>
  </r>
  <r>
    <n v="3760"/>
    <s v="Song of the Sea"/>
    <x v="3758"/>
    <n v="5000"/>
    <n v="5050.7700000000004"/>
    <x v="0"/>
    <x v="0"/>
    <x v="0"/>
    <n v="1399293386"/>
    <n v="1397133386"/>
    <x v="0"/>
    <n v="91"/>
    <x v="0"/>
    <x v="40"/>
    <x v="7"/>
    <n v="55.5"/>
    <x v="1"/>
    <x v="40"/>
  </r>
  <r>
    <n v="3761"/>
    <s v="MARSHA - a girl who does bad things"/>
    <x v="3759"/>
    <n v="500"/>
    <n v="500"/>
    <x v="0"/>
    <x v="1"/>
    <x v="1"/>
    <n v="1439247600"/>
    <n v="1434625937"/>
    <x v="0"/>
    <n v="3"/>
    <x v="0"/>
    <x v="40"/>
    <x v="8"/>
    <n v="166.67"/>
    <x v="1"/>
    <x v="40"/>
  </r>
  <r>
    <n v="3762"/>
    <s v="iolite the musical"/>
    <x v="3760"/>
    <n v="1250"/>
    <n v="1328"/>
    <x v="0"/>
    <x v="1"/>
    <x v="1"/>
    <n v="1438543889"/>
    <n v="1436383889"/>
    <x v="0"/>
    <n v="28"/>
    <x v="0"/>
    <x v="40"/>
    <x v="6"/>
    <n v="47.43"/>
    <x v="1"/>
    <x v="40"/>
  </r>
  <r>
    <n v="3763"/>
    <s v="[title of show] â€” The Chicago Storefront Premiere"/>
    <x v="3761"/>
    <n v="5000"/>
    <n v="5000"/>
    <x v="0"/>
    <x v="0"/>
    <x v="0"/>
    <n v="1427907626"/>
    <n v="1425319226"/>
    <x v="0"/>
    <n v="77"/>
    <x v="0"/>
    <x v="40"/>
    <x v="8"/>
    <n v="64.94"/>
    <x v="1"/>
    <x v="40"/>
  </r>
  <r>
    <n v="3764"/>
    <s v="Agape Performing Arts Company, a Ministry of OLG"/>
    <x v="3762"/>
    <n v="1500"/>
    <n v="1500"/>
    <x v="0"/>
    <x v="0"/>
    <x v="0"/>
    <n v="1464482160"/>
    <n v="1462824832"/>
    <x v="0"/>
    <n v="27"/>
    <x v="0"/>
    <x v="40"/>
    <x v="8"/>
    <n v="55.56"/>
    <x v="1"/>
    <x v="40"/>
  </r>
  <r>
    <n v="3765"/>
    <s v="Before and After"/>
    <x v="3763"/>
    <n v="7000"/>
    <n v="7942"/>
    <x v="0"/>
    <x v="0"/>
    <x v="0"/>
    <n v="1406745482"/>
    <n v="1404153482"/>
    <x v="0"/>
    <n v="107"/>
    <x v="0"/>
    <x v="40"/>
    <x v="40"/>
    <n v="74.22"/>
    <x v="1"/>
    <x v="40"/>
  </r>
  <r>
    <n v="3766"/>
    <s v="Held Momentarily The Musical Takes FringeNYC"/>
    <x v="3764"/>
    <n v="10000"/>
    <n v="10265.01"/>
    <x v="0"/>
    <x v="0"/>
    <x v="0"/>
    <n v="1404360045"/>
    <n v="1401336045"/>
    <x v="0"/>
    <n v="96"/>
    <x v="0"/>
    <x v="40"/>
    <x v="33"/>
    <n v="106.93"/>
    <x v="1"/>
    <x v="40"/>
  </r>
  <r>
    <n v="3767"/>
    <s v="Accidental Artists Lab"/>
    <x v="3765"/>
    <n v="2000"/>
    <n v="2335"/>
    <x v="0"/>
    <x v="0"/>
    <x v="0"/>
    <n v="1425185940"/>
    <n v="1423960097"/>
    <x v="0"/>
    <n v="56"/>
    <x v="0"/>
    <x v="40"/>
    <x v="16"/>
    <n v="41.7"/>
    <x v="1"/>
    <x v="40"/>
  </r>
  <r>
    <n v="3768"/>
    <s v="Unexpected Stage's Dani Girl, A New Musical"/>
    <x v="3766"/>
    <n v="4000"/>
    <n v="4306.1099999999997"/>
    <x v="0"/>
    <x v="0"/>
    <x v="0"/>
    <n v="1402594090"/>
    <n v="1400002090"/>
    <x v="0"/>
    <n v="58"/>
    <x v="0"/>
    <x v="40"/>
    <x v="29"/>
    <n v="74.239999999999995"/>
    <x v="1"/>
    <x v="40"/>
  </r>
  <r>
    <n v="3769"/>
    <s v="The Last Five Years Distinction Project"/>
    <x v="3767"/>
    <n v="1100"/>
    <n v="1100"/>
    <x v="0"/>
    <x v="0"/>
    <x v="0"/>
    <n v="1460730079"/>
    <n v="1458138079"/>
    <x v="0"/>
    <n v="15"/>
    <x v="0"/>
    <x v="40"/>
    <x v="8"/>
    <n v="73.33"/>
    <x v="1"/>
    <x v="40"/>
  </r>
  <r>
    <n v="3770"/>
    <s v="The White Feather: a new musical"/>
    <x v="3768"/>
    <n v="2000"/>
    <n v="2000"/>
    <x v="0"/>
    <x v="1"/>
    <x v="1"/>
    <n v="1434234010"/>
    <n v="1431642010"/>
    <x v="0"/>
    <n v="20"/>
    <x v="0"/>
    <x v="40"/>
    <x v="8"/>
    <n v="100"/>
    <x v="1"/>
    <x v="40"/>
  </r>
  <r>
    <n v="3771"/>
    <s v="COME OUT SWINGIN'!"/>
    <x v="3769"/>
    <n v="1000"/>
    <n v="1460"/>
    <x v="0"/>
    <x v="0"/>
    <x v="0"/>
    <n v="1463529600"/>
    <n v="1462307652"/>
    <x v="0"/>
    <n v="38"/>
    <x v="0"/>
    <x v="40"/>
    <x v="91"/>
    <n v="38.42"/>
    <x v="1"/>
    <x v="40"/>
  </r>
  <r>
    <n v="3772"/>
    <s v="Make &quot;Tonya and Nancy&quot; a Rock Opera!"/>
    <x v="3770"/>
    <n v="5000"/>
    <n v="5510"/>
    <x v="0"/>
    <x v="0"/>
    <x v="0"/>
    <n v="1480399200"/>
    <n v="1478616506"/>
    <x v="0"/>
    <n v="33"/>
    <x v="0"/>
    <x v="40"/>
    <x v="5"/>
    <n v="166.97"/>
    <x v="1"/>
    <x v="40"/>
  </r>
  <r>
    <n v="3773"/>
    <s v="Dundee: A Hip-Hopera"/>
    <x v="3771"/>
    <n v="5000"/>
    <n v="5410"/>
    <x v="0"/>
    <x v="0"/>
    <x v="0"/>
    <n v="1479175680"/>
    <n v="1476317247"/>
    <x v="0"/>
    <n v="57"/>
    <x v="0"/>
    <x v="40"/>
    <x v="29"/>
    <n v="94.91"/>
    <x v="1"/>
    <x v="40"/>
  </r>
  <r>
    <n v="3774"/>
    <s v="Mabel Moon Goes to Earth!"/>
    <x v="3772"/>
    <n v="2500"/>
    <n v="2500"/>
    <x v="0"/>
    <x v="5"/>
    <x v="5"/>
    <n v="1428606055"/>
    <n v="1427223655"/>
    <x v="0"/>
    <n v="25"/>
    <x v="0"/>
    <x v="40"/>
    <x v="8"/>
    <n v="100"/>
    <x v="1"/>
    <x v="40"/>
  </r>
  <r>
    <n v="3775"/>
    <s v="TRAVIS KENT : MY FIRST TIME live and unprotected at 54 BELOW"/>
    <x v="3773"/>
    <n v="2000"/>
    <n v="2005"/>
    <x v="0"/>
    <x v="0"/>
    <x v="0"/>
    <n v="1428552000"/>
    <n v="1426199843"/>
    <x v="0"/>
    <n v="14"/>
    <x v="0"/>
    <x v="40"/>
    <x v="8"/>
    <n v="143.21"/>
    <x v="1"/>
    <x v="40"/>
  </r>
  <r>
    <n v="3776"/>
    <s v="Peter Pan is out of pixie dust &amp; can't fly without your help"/>
    <x v="3774"/>
    <n v="8000"/>
    <n v="8537"/>
    <x v="0"/>
    <x v="0"/>
    <x v="0"/>
    <n v="1406854800"/>
    <n v="1403599778"/>
    <x v="0"/>
    <n v="94"/>
    <x v="0"/>
    <x v="40"/>
    <x v="13"/>
    <n v="90.82"/>
    <x v="1"/>
    <x v="40"/>
  </r>
  <r>
    <n v="3777"/>
    <s v="The Musical Adventure of Mimi and the Ghosts"/>
    <x v="3775"/>
    <n v="2000"/>
    <n v="2864"/>
    <x v="0"/>
    <x v="0"/>
    <x v="0"/>
    <n v="1411790400"/>
    <n v="1409884821"/>
    <x v="0"/>
    <n v="59"/>
    <x v="0"/>
    <x v="40"/>
    <x v="1"/>
    <n v="48.54"/>
    <x v="1"/>
    <x v="40"/>
  </r>
  <r>
    <n v="3778"/>
    <s v="Give a Puppet a Hand"/>
    <x v="3776"/>
    <n v="2400"/>
    <n v="2521"/>
    <x v="0"/>
    <x v="0"/>
    <x v="0"/>
    <n v="1423942780"/>
    <n v="1418758780"/>
    <x v="0"/>
    <n v="36"/>
    <x v="0"/>
    <x v="40"/>
    <x v="2"/>
    <n v="70.03"/>
    <x v="1"/>
    <x v="40"/>
  </r>
  <r>
    <n v="3779"/>
    <s v="&quot;The Last Adam&quot; A New Musical, NYC reading"/>
    <x v="3777"/>
    <n v="15000"/>
    <n v="15597"/>
    <x v="0"/>
    <x v="0"/>
    <x v="0"/>
    <n v="1459010340"/>
    <n v="1456421940"/>
    <x v="0"/>
    <n v="115"/>
    <x v="0"/>
    <x v="40"/>
    <x v="3"/>
    <n v="135.63"/>
    <x v="1"/>
    <x v="40"/>
  </r>
  <r>
    <n v="3780"/>
    <s v="Melissa Youth OnSTAGE Season 5. Act Like you Mean it!"/>
    <x v="3778"/>
    <n v="2500"/>
    <n v="3000"/>
    <x v="0"/>
    <x v="0"/>
    <x v="0"/>
    <n v="1436817960"/>
    <n v="1433999785"/>
    <x v="0"/>
    <n v="30"/>
    <x v="0"/>
    <x v="40"/>
    <x v="28"/>
    <n v="100"/>
    <x v="1"/>
    <x v="40"/>
  </r>
  <r>
    <n v="3781"/>
    <s v="I GOT FIRED - Keith and Jenny are back!"/>
    <x v="3779"/>
    <n v="4500"/>
    <n v="4935"/>
    <x v="0"/>
    <x v="0"/>
    <x v="0"/>
    <n v="1410210685"/>
    <n v="1408050685"/>
    <x v="0"/>
    <n v="52"/>
    <x v="0"/>
    <x v="40"/>
    <x v="5"/>
    <n v="94.9"/>
    <x v="1"/>
    <x v="40"/>
  </r>
  <r>
    <n v="3782"/>
    <s v="No Horizon - The forgotten story, told in a unique musical."/>
    <x v="3780"/>
    <n v="2000"/>
    <n v="2035"/>
    <x v="0"/>
    <x v="1"/>
    <x v="1"/>
    <n v="1469401200"/>
    <n v="1466887297"/>
    <x v="0"/>
    <n v="27"/>
    <x v="0"/>
    <x v="40"/>
    <x v="21"/>
    <n v="75.37"/>
    <x v="1"/>
    <x v="40"/>
  </r>
  <r>
    <n v="3783"/>
    <s v="Help DORO &amp; DIEGA find their way to the Orlando FRINGE 2016"/>
    <x v="3781"/>
    <n v="1200"/>
    <n v="1547"/>
    <x v="0"/>
    <x v="0"/>
    <x v="0"/>
    <n v="1458057600"/>
    <n v="1455938520"/>
    <x v="0"/>
    <n v="24"/>
    <x v="0"/>
    <x v="40"/>
    <x v="32"/>
    <n v="64.459999999999994"/>
    <x v="1"/>
    <x v="40"/>
  </r>
  <r>
    <n v="3784"/>
    <s v="Whitehall Theatre Presents: Little Shop of Horrors"/>
    <x v="3782"/>
    <n v="1000"/>
    <n v="1150"/>
    <x v="0"/>
    <x v="5"/>
    <x v="5"/>
    <n v="1468193532"/>
    <n v="1465601532"/>
    <x v="0"/>
    <n v="10"/>
    <x v="0"/>
    <x v="40"/>
    <x v="41"/>
    <n v="115"/>
    <x v="1"/>
    <x v="40"/>
  </r>
  <r>
    <n v="3785"/>
    <s v="Send &quot;Pawn&quot; to Edinburgh!"/>
    <x v="3783"/>
    <n v="2000"/>
    <n v="3015"/>
    <x v="0"/>
    <x v="1"/>
    <x v="1"/>
    <n v="1470132180"/>
    <n v="1467040769"/>
    <x v="0"/>
    <n v="30"/>
    <x v="0"/>
    <x v="40"/>
    <x v="298"/>
    <n v="100.5"/>
    <x v="1"/>
    <x v="40"/>
  </r>
  <r>
    <n v="3786"/>
    <s v="Puberty the Musical: Original Cast Recording"/>
    <x v="3784"/>
    <n v="6000"/>
    <n v="6658"/>
    <x v="0"/>
    <x v="0"/>
    <x v="0"/>
    <n v="1464310475"/>
    <n v="1461718475"/>
    <x v="0"/>
    <n v="71"/>
    <x v="0"/>
    <x v="40"/>
    <x v="38"/>
    <n v="93.77"/>
    <x v="1"/>
    <x v="40"/>
  </r>
  <r>
    <n v="3787"/>
    <s v="Happiest Show On Earth Production Sponsor"/>
    <x v="3785"/>
    <n v="350"/>
    <n v="351"/>
    <x v="0"/>
    <x v="0"/>
    <x v="0"/>
    <n v="1436587140"/>
    <n v="1434113406"/>
    <x v="0"/>
    <n v="10"/>
    <x v="0"/>
    <x v="40"/>
    <x v="8"/>
    <n v="35.1"/>
    <x v="1"/>
    <x v="40"/>
  </r>
  <r>
    <n v="3788"/>
    <s v="WHAT'S A NICE JEWISH GIRL DOING IN A PLACE LIKE THIS?"/>
    <x v="3786"/>
    <n v="75000"/>
    <n v="500"/>
    <x v="2"/>
    <x v="0"/>
    <x v="0"/>
    <n v="1450887480"/>
    <n v="1448469719"/>
    <x v="0"/>
    <n v="1"/>
    <x v="1"/>
    <x v="40"/>
    <x v="60"/>
    <n v="500"/>
    <x v="1"/>
    <x v="40"/>
  </r>
  <r>
    <n v="3789"/>
    <s v="Austen a New Musical Play"/>
    <x v="3787"/>
    <n v="3550"/>
    <n v="116"/>
    <x v="2"/>
    <x v="1"/>
    <x v="1"/>
    <n v="1434395418"/>
    <n v="1431630618"/>
    <x v="0"/>
    <n v="4"/>
    <x v="1"/>
    <x v="40"/>
    <x v="56"/>
    <n v="29"/>
    <x v="1"/>
    <x v="40"/>
  </r>
  <r>
    <n v="3790"/>
    <s v="Funding a Performing Arts Theatre for Children and Adults"/>
    <x v="3788"/>
    <n v="15000"/>
    <n v="0"/>
    <x v="2"/>
    <x v="0"/>
    <x v="0"/>
    <n v="1479834023"/>
    <n v="1477238423"/>
    <x v="0"/>
    <n v="0"/>
    <x v="1"/>
    <x v="40"/>
    <x v="50"/>
    <n v="0"/>
    <x v="1"/>
    <x v="40"/>
  </r>
  <r>
    <n v="3791"/>
    <s v="Spin! at The Cumming Playhouse"/>
    <x v="3789"/>
    <n v="1500"/>
    <n v="0"/>
    <x v="2"/>
    <x v="0"/>
    <x v="0"/>
    <n v="1404664592"/>
    <n v="1399480592"/>
    <x v="0"/>
    <n v="0"/>
    <x v="1"/>
    <x v="40"/>
    <x v="50"/>
    <n v="0"/>
    <x v="1"/>
    <x v="40"/>
  </r>
  <r>
    <n v="3792"/>
    <s v="BorikÃ©n: The Show"/>
    <x v="3790"/>
    <n v="12500"/>
    <n v="35"/>
    <x v="2"/>
    <x v="0"/>
    <x v="0"/>
    <n v="1436957022"/>
    <n v="1434365022"/>
    <x v="0"/>
    <n v="2"/>
    <x v="1"/>
    <x v="40"/>
    <x v="50"/>
    <n v="17.5"/>
    <x v="1"/>
    <x v="40"/>
  </r>
  <r>
    <n v="3793"/>
    <s v="Carolyn German Songbook &quot;Go From Here&quot; Sheet Music &amp; Concert"/>
    <x v="3791"/>
    <n v="7000"/>
    <n v="4176"/>
    <x v="2"/>
    <x v="0"/>
    <x v="0"/>
    <n v="1418769129"/>
    <n v="1416954729"/>
    <x v="0"/>
    <n v="24"/>
    <x v="1"/>
    <x v="40"/>
    <x v="64"/>
    <n v="174"/>
    <x v="1"/>
    <x v="40"/>
  </r>
  <r>
    <n v="3794"/>
    <s v="Jack and the Beanstalk, The Family Pantomime December 2015"/>
    <x v="3792"/>
    <n v="5000"/>
    <n v="50"/>
    <x v="2"/>
    <x v="1"/>
    <x v="1"/>
    <n v="1433685354"/>
    <n v="1431093354"/>
    <x v="0"/>
    <n v="1"/>
    <x v="1"/>
    <x v="40"/>
    <x v="60"/>
    <n v="50"/>
    <x v="1"/>
    <x v="40"/>
  </r>
  <r>
    <n v="3795"/>
    <s v="Duodeca"/>
    <x v="3793"/>
    <n v="600"/>
    <n v="10"/>
    <x v="2"/>
    <x v="1"/>
    <x v="1"/>
    <n v="1440801000"/>
    <n v="1437042490"/>
    <x v="0"/>
    <n v="2"/>
    <x v="1"/>
    <x v="40"/>
    <x v="53"/>
    <n v="5"/>
    <x v="1"/>
    <x v="40"/>
  </r>
  <r>
    <n v="3796"/>
    <s v="A Staged Reading of &quot;CALL ME TANIA&quot;"/>
    <x v="3794"/>
    <n v="22500"/>
    <n v="1"/>
    <x v="2"/>
    <x v="0"/>
    <x v="0"/>
    <n v="1484354556"/>
    <n v="1479170556"/>
    <x v="0"/>
    <n v="1"/>
    <x v="1"/>
    <x v="40"/>
    <x v="50"/>
    <n v="1"/>
    <x v="1"/>
    <x v="40"/>
  </r>
  <r>
    <n v="3797"/>
    <s v="FACING EAST: New LGBT Musical Eyes London Concert"/>
    <x v="3795"/>
    <n v="6000"/>
    <n v="5380"/>
    <x v="2"/>
    <x v="0"/>
    <x v="0"/>
    <n v="1429564165"/>
    <n v="1426972165"/>
    <x v="0"/>
    <n v="37"/>
    <x v="1"/>
    <x v="40"/>
    <x v="369"/>
    <n v="145.41"/>
    <x v="1"/>
    <x v="40"/>
  </r>
  <r>
    <n v="3798"/>
    <s v="&quot;Final Day,&quot; A Dramatic Musical Play (Broadway,Theater, NYC)"/>
    <x v="3796"/>
    <n v="70000"/>
    <n v="1025"/>
    <x v="2"/>
    <x v="0"/>
    <x v="0"/>
    <n v="1407691248"/>
    <n v="1405099248"/>
    <x v="0"/>
    <n v="5"/>
    <x v="1"/>
    <x v="40"/>
    <x v="60"/>
    <n v="205"/>
    <x v="1"/>
    <x v="40"/>
  </r>
  <r>
    <n v="3799"/>
    <s v="A Story Once Told"/>
    <x v="3797"/>
    <n v="10000"/>
    <n v="402"/>
    <x v="2"/>
    <x v="0"/>
    <x v="0"/>
    <n v="1457734843"/>
    <n v="1455142843"/>
    <x v="0"/>
    <n v="4"/>
    <x v="1"/>
    <x v="40"/>
    <x v="65"/>
    <n v="100.5"/>
    <x v="1"/>
    <x v="40"/>
  </r>
  <r>
    <n v="3800"/>
    <s v="Be The Change ~ The Children's Campaign"/>
    <x v="3798"/>
    <n v="22000"/>
    <n v="881"/>
    <x v="2"/>
    <x v="0"/>
    <x v="0"/>
    <n v="1420952340"/>
    <n v="1418146883"/>
    <x v="0"/>
    <n v="16"/>
    <x v="1"/>
    <x v="40"/>
    <x v="65"/>
    <n v="55.06"/>
    <x v="1"/>
    <x v="40"/>
  </r>
  <r>
    <n v="3801"/>
    <s v="The Imaginary A Musical"/>
    <x v="3799"/>
    <n v="5000"/>
    <n v="426"/>
    <x v="2"/>
    <x v="0"/>
    <x v="0"/>
    <n v="1420215216"/>
    <n v="1417536816"/>
    <x v="0"/>
    <n v="9"/>
    <x v="1"/>
    <x v="40"/>
    <x v="114"/>
    <n v="47.33"/>
    <x v="1"/>
    <x v="40"/>
  </r>
  <r>
    <n v="3802"/>
    <s v="The Lost Play of William Shakespeare"/>
    <x v="3800"/>
    <n v="3000"/>
    <n v="0"/>
    <x v="2"/>
    <x v="0"/>
    <x v="0"/>
    <n v="1445482906"/>
    <n v="1442890906"/>
    <x v="0"/>
    <n v="0"/>
    <x v="1"/>
    <x v="40"/>
    <x v="50"/>
    <n v="0"/>
    <x v="1"/>
    <x v="40"/>
  </r>
  <r>
    <n v="3803"/>
    <s v="Benjamin Button the Musical Concept Album"/>
    <x v="3801"/>
    <n v="12000"/>
    <n v="2358"/>
    <x v="2"/>
    <x v="0"/>
    <x v="0"/>
    <n v="1457133568"/>
    <n v="1454541568"/>
    <x v="0"/>
    <n v="40"/>
    <x v="1"/>
    <x v="40"/>
    <x v="68"/>
    <n v="58.95"/>
    <x v="1"/>
    <x v="40"/>
  </r>
  <r>
    <n v="3804"/>
    <s v="Spring Awakening: The Hit Coming-of-Age Rock Musical"/>
    <x v="3802"/>
    <n v="8000"/>
    <n v="0"/>
    <x v="2"/>
    <x v="0"/>
    <x v="0"/>
    <n v="1469948400"/>
    <n v="1465172024"/>
    <x v="0"/>
    <n v="0"/>
    <x v="1"/>
    <x v="40"/>
    <x v="50"/>
    <n v="0"/>
    <x v="1"/>
    <x v="40"/>
  </r>
  <r>
    <n v="3805"/>
    <s v="&quot;Sounds By The River&quot; ( Original Musical)"/>
    <x v="3803"/>
    <n v="150000"/>
    <n v="3"/>
    <x v="2"/>
    <x v="0"/>
    <x v="0"/>
    <n v="1411852640"/>
    <n v="1406668640"/>
    <x v="0"/>
    <n v="2"/>
    <x v="1"/>
    <x v="40"/>
    <x v="50"/>
    <n v="1.5"/>
    <x v="1"/>
    <x v="40"/>
  </r>
  <r>
    <n v="3806"/>
    <s v="The Rhythm of Revolution - Charity Musical Production"/>
    <x v="3804"/>
    <n v="7500"/>
    <n v="5"/>
    <x v="2"/>
    <x v="2"/>
    <x v="2"/>
    <n v="1404022381"/>
    <n v="1402294381"/>
    <x v="0"/>
    <n v="1"/>
    <x v="1"/>
    <x v="40"/>
    <x v="50"/>
    <n v="5"/>
    <x v="1"/>
    <x v="40"/>
  </r>
  <r>
    <n v="3807"/>
    <s v="&quot;In the Heights&quot; at The University of Michigan"/>
    <x v="3805"/>
    <n v="1500"/>
    <n v="455"/>
    <x v="2"/>
    <x v="0"/>
    <x v="0"/>
    <n v="1428097739"/>
    <n v="1427492939"/>
    <x v="0"/>
    <n v="9"/>
    <x v="1"/>
    <x v="40"/>
    <x v="75"/>
    <n v="50.56"/>
    <x v="1"/>
    <x v="40"/>
  </r>
  <r>
    <n v="3808"/>
    <s v="Time at the Bar! The road to Edinburgh"/>
    <x v="3806"/>
    <n v="1000"/>
    <n v="1000"/>
    <x v="0"/>
    <x v="1"/>
    <x v="1"/>
    <n v="1429955619"/>
    <n v="1424775219"/>
    <x v="0"/>
    <n v="24"/>
    <x v="0"/>
    <x v="6"/>
    <x v="8"/>
    <n v="41.67"/>
    <x v="1"/>
    <x v="6"/>
  </r>
  <r>
    <n v="3809"/>
    <s v="15% of The Seagull Flies to Edinburgh"/>
    <x v="3807"/>
    <n v="2000"/>
    <n v="2025"/>
    <x v="0"/>
    <x v="1"/>
    <x v="1"/>
    <n v="1406761200"/>
    <n v="1402403907"/>
    <x v="0"/>
    <n v="38"/>
    <x v="0"/>
    <x v="6"/>
    <x v="7"/>
    <n v="53.29"/>
    <x v="1"/>
    <x v="6"/>
  </r>
  <r>
    <n v="3810"/>
    <s v="Romeo &amp; Juliet"/>
    <x v="3808"/>
    <n v="1500"/>
    <n v="1826"/>
    <x v="0"/>
    <x v="0"/>
    <x v="0"/>
    <n v="1426965758"/>
    <n v="1424377358"/>
    <x v="0"/>
    <n v="26"/>
    <x v="0"/>
    <x v="6"/>
    <x v="108"/>
    <n v="70.23"/>
    <x v="1"/>
    <x v="6"/>
  </r>
  <r>
    <n v="3811"/>
    <s v="The Merchant of Venice"/>
    <x v="3809"/>
    <n v="250"/>
    <n v="825"/>
    <x v="0"/>
    <x v="1"/>
    <x v="1"/>
    <n v="1464692400"/>
    <n v="1461769373"/>
    <x v="0"/>
    <n v="19"/>
    <x v="0"/>
    <x v="6"/>
    <x v="370"/>
    <n v="43.42"/>
    <x v="1"/>
    <x v="6"/>
  </r>
  <r>
    <n v="3812"/>
    <s v="Save &quot;The Stage Door&quot;"/>
    <x v="3810"/>
    <n v="2000"/>
    <n v="2191"/>
    <x v="0"/>
    <x v="5"/>
    <x v="5"/>
    <n v="1433131140"/>
    <n v="1429120908"/>
    <x v="0"/>
    <n v="11"/>
    <x v="0"/>
    <x v="6"/>
    <x v="5"/>
    <n v="199.18"/>
    <x v="1"/>
    <x v="6"/>
  </r>
  <r>
    <n v="3813"/>
    <s v="SUCKIN INJUN"/>
    <x v="3811"/>
    <n v="2100"/>
    <n v="2119.9899999999998"/>
    <x v="0"/>
    <x v="0"/>
    <x v="0"/>
    <n v="1465940580"/>
    <n v="1462603021"/>
    <x v="0"/>
    <n v="27"/>
    <x v="0"/>
    <x v="6"/>
    <x v="7"/>
    <n v="78.52"/>
    <x v="1"/>
    <x v="6"/>
  </r>
  <r>
    <n v="3814"/>
    <s v="Eyes Shut. Door Open - A New Play by Cassie M. Seinuk"/>
    <x v="3812"/>
    <n v="1500"/>
    <n v="2102"/>
    <x v="0"/>
    <x v="0"/>
    <x v="0"/>
    <n v="1427860740"/>
    <n v="1424727712"/>
    <x v="0"/>
    <n v="34"/>
    <x v="0"/>
    <x v="6"/>
    <x v="49"/>
    <n v="61.82"/>
    <x v="1"/>
    <x v="6"/>
  </r>
  <r>
    <n v="3815"/>
    <s v="The Canterbury Shakespeare Festival - first season"/>
    <x v="3813"/>
    <n v="1000"/>
    <n v="1000.01"/>
    <x v="0"/>
    <x v="1"/>
    <x v="1"/>
    <n v="1440111600"/>
    <n v="1437545657"/>
    <x v="0"/>
    <n v="20"/>
    <x v="0"/>
    <x v="6"/>
    <x v="8"/>
    <n v="50"/>
    <x v="1"/>
    <x v="6"/>
  </r>
  <r>
    <n v="3816"/>
    <s v="AFTER LIFE: Minnesota Fringe Festival 2014"/>
    <x v="3814"/>
    <n v="1500"/>
    <n v="1788.57"/>
    <x v="0"/>
    <x v="0"/>
    <x v="0"/>
    <n v="1405614823"/>
    <n v="1403022823"/>
    <x v="0"/>
    <n v="37"/>
    <x v="0"/>
    <x v="6"/>
    <x v="17"/>
    <n v="48.34"/>
    <x v="1"/>
    <x v="6"/>
  </r>
  <r>
    <n v="3817"/>
    <s v="TWIST: adapted from the novel Oliver Twist"/>
    <x v="3815"/>
    <n v="2000"/>
    <n v="2145"/>
    <x v="0"/>
    <x v="0"/>
    <x v="0"/>
    <n v="1445659140"/>
    <n v="1444236216"/>
    <x v="0"/>
    <n v="20"/>
    <x v="0"/>
    <x v="6"/>
    <x v="13"/>
    <n v="107.25"/>
    <x v="1"/>
    <x v="6"/>
  </r>
  <r>
    <n v="3818"/>
    <s v="The AOA Presents: The Maiden of Orleans"/>
    <x v="3816"/>
    <n v="250"/>
    <n v="570"/>
    <x v="0"/>
    <x v="0"/>
    <x v="0"/>
    <n v="1426187582"/>
    <n v="1423599182"/>
    <x v="0"/>
    <n v="10"/>
    <x v="0"/>
    <x v="6"/>
    <x v="371"/>
    <n v="57"/>
    <x v="1"/>
    <x v="6"/>
  </r>
  <r>
    <n v="3819"/>
    <s v="A Kansas City Fringe Festival premiere: &quot;The Art is a Lie&quot;"/>
    <x v="3705"/>
    <n v="1000"/>
    <n v="1064"/>
    <x v="0"/>
    <x v="0"/>
    <x v="0"/>
    <n v="1437166920"/>
    <n v="1435554104"/>
    <x v="0"/>
    <n v="26"/>
    <x v="0"/>
    <x v="6"/>
    <x v="6"/>
    <n v="40.92"/>
    <x v="1"/>
    <x v="6"/>
  </r>
  <r>
    <n v="3820"/>
    <s v="TUSENTACK THEATRE"/>
    <x v="3817"/>
    <n v="300"/>
    <n v="430"/>
    <x v="0"/>
    <x v="1"/>
    <x v="1"/>
    <n v="1436110717"/>
    <n v="1433518717"/>
    <x v="0"/>
    <n v="20"/>
    <x v="0"/>
    <x v="6"/>
    <x v="1"/>
    <n v="21.5"/>
    <x v="1"/>
    <x v="6"/>
  </r>
  <r>
    <n v="3821"/>
    <s v="Brooklyn Quartet, directed by reg e gaines. Spring of 2016"/>
    <x v="3818"/>
    <n v="3500"/>
    <n v="3659"/>
    <x v="0"/>
    <x v="0"/>
    <x v="0"/>
    <n v="1451881207"/>
    <n v="1449116407"/>
    <x v="0"/>
    <n v="46"/>
    <x v="0"/>
    <x v="6"/>
    <x v="2"/>
    <n v="79.540000000000006"/>
    <x v="1"/>
    <x v="6"/>
  </r>
  <r>
    <n v="3822"/>
    <s v="Geschichten sollen leben"/>
    <x v="3819"/>
    <n v="5000"/>
    <n v="5501"/>
    <x v="0"/>
    <x v="12"/>
    <x v="3"/>
    <n v="1453244340"/>
    <n v="1448136417"/>
    <x v="0"/>
    <n v="76"/>
    <x v="0"/>
    <x v="6"/>
    <x v="5"/>
    <n v="72.38"/>
    <x v="1"/>
    <x v="6"/>
  </r>
  <r>
    <n v="3823"/>
    <s v="FEED"/>
    <x v="3820"/>
    <n v="2500"/>
    <n v="2650"/>
    <x v="0"/>
    <x v="0"/>
    <x v="0"/>
    <n v="1437364740"/>
    <n v="1434405044"/>
    <x v="0"/>
    <n v="41"/>
    <x v="0"/>
    <x v="6"/>
    <x v="6"/>
    <n v="64.63"/>
    <x v="1"/>
    <x v="6"/>
  </r>
  <r>
    <n v="3824"/>
    <s v="Count Your Blessings - A Verbatim Performance"/>
    <x v="3821"/>
    <n v="250"/>
    <n v="270"/>
    <x v="0"/>
    <x v="1"/>
    <x v="1"/>
    <n v="1470058860"/>
    <n v="1469026903"/>
    <x v="0"/>
    <n v="7"/>
    <x v="0"/>
    <x v="6"/>
    <x v="29"/>
    <n v="38.57"/>
    <x v="1"/>
    <x v="6"/>
  </r>
  <r>
    <n v="3825"/>
    <s v="Help keep girls in school in Burkina Faso"/>
    <x v="3822"/>
    <n v="5000"/>
    <n v="5271"/>
    <x v="0"/>
    <x v="0"/>
    <x v="0"/>
    <n v="1434505214"/>
    <n v="1432690814"/>
    <x v="0"/>
    <n v="49"/>
    <x v="0"/>
    <x v="6"/>
    <x v="2"/>
    <n v="107.57"/>
    <x v="1"/>
    <x v="6"/>
  </r>
  <r>
    <n v="3826"/>
    <s v="DAY OF THE DOG by Blue Sparrow Theatre Company"/>
    <x v="3823"/>
    <n v="600"/>
    <n v="715"/>
    <x v="0"/>
    <x v="1"/>
    <x v="1"/>
    <n v="1430993394"/>
    <n v="1428401394"/>
    <x v="0"/>
    <n v="26"/>
    <x v="0"/>
    <x v="6"/>
    <x v="17"/>
    <n v="27.5"/>
    <x v="1"/>
    <x v="6"/>
  </r>
  <r>
    <n v="3827"/>
    <s v="BROKEN BISCUITS EDINBURGH"/>
    <x v="3824"/>
    <n v="3000"/>
    <n v="4580"/>
    <x v="0"/>
    <x v="1"/>
    <x v="1"/>
    <n v="1427414400"/>
    <n v="1422656201"/>
    <x v="0"/>
    <n v="65"/>
    <x v="0"/>
    <x v="6"/>
    <x v="42"/>
    <n v="70.459999999999994"/>
    <x v="1"/>
    <x v="6"/>
  </r>
  <r>
    <n v="3828"/>
    <s v="A Few Brave Men: The Chosen Few"/>
    <x v="3825"/>
    <n v="5000"/>
    <n v="5000"/>
    <x v="0"/>
    <x v="0"/>
    <x v="0"/>
    <n v="1420033187"/>
    <n v="1414845587"/>
    <x v="0"/>
    <n v="28"/>
    <x v="0"/>
    <x v="6"/>
    <x v="8"/>
    <n v="178.57"/>
    <x v="1"/>
    <x v="6"/>
  </r>
  <r>
    <n v="3829"/>
    <s v="Returning Home."/>
    <x v="3826"/>
    <n v="500"/>
    <n v="501"/>
    <x v="0"/>
    <x v="0"/>
    <x v="0"/>
    <n v="1472676371"/>
    <n v="1470948371"/>
    <x v="0"/>
    <n v="8"/>
    <x v="0"/>
    <x v="6"/>
    <x v="8"/>
    <n v="62.63"/>
    <x v="1"/>
    <x v="6"/>
  </r>
  <r>
    <n v="3830"/>
    <s v="Run Away"/>
    <x v="3827"/>
    <n v="100"/>
    <n v="225"/>
    <x v="0"/>
    <x v="0"/>
    <x v="0"/>
    <n v="1464371211"/>
    <n v="1463161611"/>
    <x v="0"/>
    <n v="3"/>
    <x v="0"/>
    <x v="6"/>
    <x v="372"/>
    <n v="75"/>
    <x v="1"/>
    <x v="6"/>
  </r>
  <r>
    <n v="3831"/>
    <s v="Adopt a School for Shared Shakes Artists in the Schools"/>
    <x v="3828"/>
    <n v="500"/>
    <n v="530.11"/>
    <x v="0"/>
    <x v="0"/>
    <x v="0"/>
    <n v="1415222545"/>
    <n v="1413404545"/>
    <x v="0"/>
    <n v="9"/>
    <x v="0"/>
    <x v="6"/>
    <x v="6"/>
    <n v="58.9"/>
    <x v="1"/>
    <x v="6"/>
  </r>
  <r>
    <n v="3832"/>
    <s v="SBYET 2016 Hairspray at the Lobero Theatre!"/>
    <x v="3829"/>
    <n v="1200"/>
    <n v="1256"/>
    <x v="0"/>
    <x v="0"/>
    <x v="0"/>
    <n v="1455936335"/>
    <n v="1452048335"/>
    <x v="0"/>
    <n v="9"/>
    <x v="0"/>
    <x v="6"/>
    <x v="2"/>
    <n v="139.56"/>
    <x v="1"/>
    <x v="6"/>
  </r>
  <r>
    <n v="3833"/>
    <s v="Shakespeare is Boffo! Teachers' Edition"/>
    <x v="3830"/>
    <n v="1200"/>
    <n v="1400"/>
    <x v="0"/>
    <x v="5"/>
    <x v="5"/>
    <n v="1417460940"/>
    <n v="1416516972"/>
    <x v="0"/>
    <n v="20"/>
    <x v="0"/>
    <x v="6"/>
    <x v="16"/>
    <n v="70"/>
    <x v="1"/>
    <x v="6"/>
  </r>
  <r>
    <n v="3834"/>
    <s v="Better to Have Loved...?"/>
    <x v="3831"/>
    <n v="3000"/>
    <n v="3271"/>
    <x v="0"/>
    <x v="1"/>
    <x v="1"/>
    <n v="1434624067"/>
    <n v="1432032067"/>
    <x v="0"/>
    <n v="57"/>
    <x v="0"/>
    <x v="6"/>
    <x v="15"/>
    <n v="57.39"/>
    <x v="1"/>
    <x v="6"/>
  </r>
  <r>
    <n v="3835"/>
    <s v="Support new theatre piece IT DOESN'T MATTER"/>
    <x v="3832"/>
    <n v="200"/>
    <n v="320"/>
    <x v="0"/>
    <x v="1"/>
    <x v="1"/>
    <n v="1461278208"/>
    <n v="1459463808"/>
    <x v="0"/>
    <n v="8"/>
    <x v="0"/>
    <x v="6"/>
    <x v="12"/>
    <n v="40"/>
    <x v="1"/>
    <x v="6"/>
  </r>
  <r>
    <n v="3836"/>
    <s v="Home (The Place Where My Stuff Resides)"/>
    <x v="3833"/>
    <n v="800"/>
    <n v="900"/>
    <x v="0"/>
    <x v="0"/>
    <x v="0"/>
    <n v="1470197340"/>
    <n v="1467497652"/>
    <x v="0"/>
    <n v="14"/>
    <x v="0"/>
    <x v="6"/>
    <x v="40"/>
    <n v="64.290000000000006"/>
    <x v="1"/>
    <x v="6"/>
  </r>
  <r>
    <n v="3837"/>
    <s v="Farcical Elements Presents Boeing-Boeing"/>
    <x v="3834"/>
    <n v="2000"/>
    <n v="2042"/>
    <x v="0"/>
    <x v="1"/>
    <x v="1"/>
    <n v="1435947758"/>
    <n v="1432837358"/>
    <x v="0"/>
    <n v="17"/>
    <x v="0"/>
    <x v="6"/>
    <x v="21"/>
    <n v="120.12"/>
    <x v="1"/>
    <x v="6"/>
  </r>
  <r>
    <n v="3838"/>
    <s v="BlodsbrÃ¶llop pÃ¥ Fredriksdal / Blood Wedding at Fredriksdal"/>
    <x v="3835"/>
    <n v="100000"/>
    <n v="100824"/>
    <x v="0"/>
    <x v="11"/>
    <x v="9"/>
    <n v="1432314209"/>
    <n v="1429722209"/>
    <x v="0"/>
    <n v="100"/>
    <x v="0"/>
    <x v="6"/>
    <x v="7"/>
    <n v="1008.24"/>
    <x v="1"/>
    <x v="6"/>
  </r>
  <r>
    <n v="3839"/>
    <s v="El Campanario: A place to &quot;rest&quot; in times of war..."/>
    <x v="3836"/>
    <n v="2000"/>
    <n v="2025"/>
    <x v="0"/>
    <x v="0"/>
    <x v="0"/>
    <n v="1438226724"/>
    <n v="1433042724"/>
    <x v="0"/>
    <n v="32"/>
    <x v="0"/>
    <x v="6"/>
    <x v="7"/>
    <n v="63.28"/>
    <x v="1"/>
    <x v="6"/>
  </r>
  <r>
    <n v="3840"/>
    <s v="Tonight I'll be April"/>
    <x v="3837"/>
    <n v="1"/>
    <n v="65"/>
    <x v="0"/>
    <x v="1"/>
    <x v="1"/>
    <n v="1459180229"/>
    <n v="1457023829"/>
    <x v="0"/>
    <n v="3"/>
    <x v="0"/>
    <x v="6"/>
    <x v="373"/>
    <n v="21.67"/>
    <x v="1"/>
    <x v="6"/>
  </r>
  <r>
    <n v="3841"/>
    <s v="&quot;If They Come Back&quot;"/>
    <x v="3838"/>
    <n v="10000"/>
    <n v="872"/>
    <x v="2"/>
    <x v="0"/>
    <x v="0"/>
    <n v="1405882287"/>
    <n v="1400698287"/>
    <x v="1"/>
    <n v="34"/>
    <x v="1"/>
    <x v="6"/>
    <x v="114"/>
    <n v="25.65"/>
    <x v="1"/>
    <x v="6"/>
  </r>
  <r>
    <n v="3842"/>
    <s v="Shakespeare's The Tempest: In-The-Round"/>
    <x v="3839"/>
    <n v="5000"/>
    <n v="1097"/>
    <x v="2"/>
    <x v="1"/>
    <x v="1"/>
    <n v="1399809052"/>
    <n v="1397217052"/>
    <x v="1"/>
    <n v="23"/>
    <x v="1"/>
    <x v="6"/>
    <x v="66"/>
    <n v="47.7"/>
    <x v="1"/>
    <x v="6"/>
  </r>
  <r>
    <n v="3843"/>
    <s v="Vengeance Can Wait"/>
    <x v="3840"/>
    <n v="5000"/>
    <n v="1065"/>
    <x v="2"/>
    <x v="0"/>
    <x v="0"/>
    <n v="1401587064"/>
    <n v="1399427064"/>
    <x v="1"/>
    <n v="19"/>
    <x v="1"/>
    <x v="6"/>
    <x v="70"/>
    <n v="56.05"/>
    <x v="1"/>
    <x v="6"/>
  </r>
  <r>
    <n v="3844"/>
    <s v="Get &quot;Walken in His Shoes&quot; to Capital Fringe Festival in DC!"/>
    <x v="3841"/>
    <n v="9800"/>
    <n v="4066"/>
    <x v="2"/>
    <x v="0"/>
    <x v="0"/>
    <n v="1401778740"/>
    <n v="1399474134"/>
    <x v="1"/>
    <n v="50"/>
    <x v="1"/>
    <x v="6"/>
    <x v="139"/>
    <n v="81.319999999999993"/>
    <x v="1"/>
    <x v="6"/>
  </r>
  <r>
    <n v="3845"/>
    <s v="Marilyn Madness &amp; Me"/>
    <x v="3842"/>
    <n v="40000"/>
    <n v="842"/>
    <x v="2"/>
    <x v="0"/>
    <x v="0"/>
    <n v="1443711774"/>
    <n v="1441119774"/>
    <x v="1"/>
    <n v="12"/>
    <x v="1"/>
    <x v="6"/>
    <x v="53"/>
    <n v="70.17"/>
    <x v="1"/>
    <x v="6"/>
  </r>
  <r>
    <n v="3846"/>
    <s v="My Insane Shakespeare"/>
    <x v="3843"/>
    <n v="7000"/>
    <n v="189"/>
    <x v="2"/>
    <x v="0"/>
    <x v="0"/>
    <n v="1412405940"/>
    <n v="1409721542"/>
    <x v="1"/>
    <n v="8"/>
    <x v="1"/>
    <x v="6"/>
    <x v="56"/>
    <n v="23.63"/>
    <x v="1"/>
    <x v="6"/>
  </r>
  <r>
    <n v="3847"/>
    <s v="Madame X"/>
    <x v="3844"/>
    <n v="10500"/>
    <n v="1697"/>
    <x v="2"/>
    <x v="0"/>
    <x v="0"/>
    <n v="1437283391"/>
    <n v="1433395391"/>
    <x v="1"/>
    <n v="9"/>
    <x v="1"/>
    <x v="6"/>
    <x v="63"/>
    <n v="188.56"/>
    <x v="1"/>
    <x v="6"/>
  </r>
  <r>
    <n v="3848"/>
    <s v="'LETTERS FROM WAR' Losing loved ones to Alzheimer's Disease"/>
    <x v="3845"/>
    <n v="13000"/>
    <n v="2129"/>
    <x v="2"/>
    <x v="0"/>
    <x v="0"/>
    <n v="1445196989"/>
    <n v="1442604989"/>
    <x v="1"/>
    <n v="43"/>
    <x v="1"/>
    <x v="6"/>
    <x v="63"/>
    <n v="49.51"/>
    <x v="1"/>
    <x v="6"/>
  </r>
  <r>
    <n v="3849"/>
    <s v="Auf geht's beim Schichtl"/>
    <x v="3846"/>
    <n v="30000"/>
    <n v="2113"/>
    <x v="2"/>
    <x v="12"/>
    <x v="3"/>
    <n v="1434047084"/>
    <n v="1431455084"/>
    <x v="1"/>
    <n v="28"/>
    <x v="1"/>
    <x v="6"/>
    <x v="113"/>
    <n v="75.459999999999994"/>
    <x v="1"/>
    <x v="6"/>
  </r>
  <r>
    <n v="3850"/>
    <s v="The Vagina Monologues 2015"/>
    <x v="3847"/>
    <n v="1000"/>
    <n v="38"/>
    <x v="2"/>
    <x v="0"/>
    <x v="0"/>
    <n v="1420081143"/>
    <n v="1417489143"/>
    <x v="1"/>
    <n v="4"/>
    <x v="1"/>
    <x v="6"/>
    <x v="65"/>
    <n v="9.5"/>
    <x v="1"/>
    <x v="6"/>
  </r>
  <r>
    <n v="3851"/>
    <s v="Waving Goodbye"/>
    <x v="3848"/>
    <n v="2500"/>
    <n v="852"/>
    <x v="2"/>
    <x v="1"/>
    <x v="1"/>
    <n v="1437129179"/>
    <n v="1434537179"/>
    <x v="1"/>
    <n v="24"/>
    <x v="1"/>
    <x v="6"/>
    <x v="122"/>
    <n v="35.5"/>
    <x v="1"/>
    <x v="6"/>
  </r>
  <r>
    <n v="3852"/>
    <s v="Rob Base Presents Unequally Yoked The Stage Play"/>
    <x v="3849"/>
    <n v="10000"/>
    <n v="20"/>
    <x v="2"/>
    <x v="0"/>
    <x v="0"/>
    <n v="1427427276"/>
    <n v="1425270876"/>
    <x v="0"/>
    <n v="2"/>
    <x v="1"/>
    <x v="6"/>
    <x v="50"/>
    <n v="10"/>
    <x v="1"/>
    <x v="6"/>
  </r>
  <r>
    <n v="3853"/>
    <s v="The Original Laughter Therapist"/>
    <x v="3850"/>
    <n v="100000"/>
    <n v="26"/>
    <x v="2"/>
    <x v="0"/>
    <x v="0"/>
    <n v="1409602178"/>
    <n v="1406578178"/>
    <x v="0"/>
    <n v="2"/>
    <x v="1"/>
    <x v="6"/>
    <x v="50"/>
    <n v="13"/>
    <x v="1"/>
    <x v="6"/>
  </r>
  <r>
    <n v="3854"/>
    <s v="The Case Of Soghomon Tehlirian"/>
    <x v="3851"/>
    <n v="11000"/>
    <n v="1788"/>
    <x v="2"/>
    <x v="0"/>
    <x v="0"/>
    <n v="1431206058"/>
    <n v="1428614058"/>
    <x v="0"/>
    <n v="20"/>
    <x v="1"/>
    <x v="6"/>
    <x v="63"/>
    <n v="89.4"/>
    <x v="1"/>
    <x v="6"/>
  </r>
  <r>
    <n v="3855"/>
    <s v="The Happy Family and Devoted Dreams new theater plays NYC"/>
    <x v="3852"/>
    <n v="1000"/>
    <n v="25"/>
    <x v="2"/>
    <x v="0"/>
    <x v="0"/>
    <n v="1427408271"/>
    <n v="1424819871"/>
    <x v="0"/>
    <n v="1"/>
    <x v="1"/>
    <x v="6"/>
    <x v="56"/>
    <n v="25"/>
    <x v="1"/>
    <x v="6"/>
  </r>
  <r>
    <n v="3856"/>
    <s v="&quot;Trouble at the Gate&quot; play"/>
    <x v="3853"/>
    <n v="5000"/>
    <n v="1"/>
    <x v="2"/>
    <x v="0"/>
    <x v="0"/>
    <n v="1425833403"/>
    <n v="1423245003"/>
    <x v="0"/>
    <n v="1"/>
    <x v="1"/>
    <x v="6"/>
    <x v="50"/>
    <n v="1"/>
    <x v="1"/>
    <x v="6"/>
  </r>
  <r>
    <n v="3857"/>
    <s v="I support Molding Heartz"/>
    <x v="3854"/>
    <n v="5000"/>
    <n v="260"/>
    <x v="2"/>
    <x v="0"/>
    <x v="0"/>
    <n v="1406913120"/>
    <n v="1404927690"/>
    <x v="0"/>
    <n v="4"/>
    <x v="1"/>
    <x v="6"/>
    <x v="62"/>
    <n v="65"/>
    <x v="1"/>
    <x v="6"/>
  </r>
  <r>
    <n v="3858"/>
    <s v="Hamlet by CattyWhamPuss (with non-traditional casting)"/>
    <x v="3855"/>
    <n v="500"/>
    <n v="10"/>
    <x v="2"/>
    <x v="1"/>
    <x v="1"/>
    <n v="1432328400"/>
    <n v="1430734844"/>
    <x v="0"/>
    <n v="1"/>
    <x v="1"/>
    <x v="6"/>
    <x v="53"/>
    <n v="10"/>
    <x v="1"/>
    <x v="6"/>
  </r>
  <r>
    <n v="3859"/>
    <s v="What Dreams Were Made Of"/>
    <x v="3856"/>
    <n v="2500"/>
    <n v="1"/>
    <x v="2"/>
    <x v="0"/>
    <x v="0"/>
    <n v="1403730000"/>
    <n v="1401485207"/>
    <x v="0"/>
    <n v="1"/>
    <x v="1"/>
    <x v="6"/>
    <x v="50"/>
    <n v="1"/>
    <x v="1"/>
    <x v="6"/>
  </r>
  <r>
    <n v="3860"/>
    <s v="Tennessee Williams' ONE ARM @ Minnesota Fringe"/>
    <x v="3857"/>
    <n v="6000"/>
    <n v="1060"/>
    <x v="2"/>
    <x v="0"/>
    <x v="0"/>
    <n v="1407858710"/>
    <n v="1405266710"/>
    <x v="0"/>
    <n v="13"/>
    <x v="1"/>
    <x v="6"/>
    <x v="82"/>
    <n v="81.540000000000006"/>
    <x v="1"/>
    <x v="6"/>
  </r>
  <r>
    <n v="3861"/>
    <s v="READY OR NOT HERE I COME"/>
    <x v="3858"/>
    <n v="2000"/>
    <n v="100"/>
    <x v="2"/>
    <x v="0"/>
    <x v="0"/>
    <n v="1415828820"/>
    <n v="1412258977"/>
    <x v="0"/>
    <n v="1"/>
    <x v="1"/>
    <x v="6"/>
    <x v="62"/>
    <n v="100"/>
    <x v="1"/>
    <x v="6"/>
  </r>
  <r>
    <n v="3862"/>
    <s v="The Container Play"/>
    <x v="3859"/>
    <n v="7500"/>
    <n v="1"/>
    <x v="2"/>
    <x v="0"/>
    <x v="0"/>
    <n v="1473699540"/>
    <n v="1472451356"/>
    <x v="0"/>
    <n v="1"/>
    <x v="1"/>
    <x v="6"/>
    <x v="50"/>
    <n v="1"/>
    <x v="1"/>
    <x v="6"/>
  </r>
  <r>
    <n v="3863"/>
    <s v="Umma Yemaya"/>
    <x v="3860"/>
    <n v="6000"/>
    <n v="0"/>
    <x v="2"/>
    <x v="0"/>
    <x v="0"/>
    <n v="1446739905"/>
    <n v="1441552305"/>
    <x v="0"/>
    <n v="0"/>
    <x v="1"/>
    <x v="6"/>
    <x v="50"/>
    <n v="0"/>
    <x v="1"/>
    <x v="6"/>
  </r>
  <r>
    <n v="3864"/>
    <s v="Grammar Land Performances"/>
    <x v="3861"/>
    <n v="5000"/>
    <n v="60"/>
    <x v="2"/>
    <x v="0"/>
    <x v="0"/>
    <n v="1447799054"/>
    <n v="1445203454"/>
    <x v="0"/>
    <n v="3"/>
    <x v="1"/>
    <x v="6"/>
    <x v="60"/>
    <n v="20"/>
    <x v="1"/>
    <x v="6"/>
  </r>
  <r>
    <n v="3865"/>
    <s v="Fellatia's-Fantastic-Fun-Time-Show"/>
    <x v="3862"/>
    <n v="2413"/>
    <n v="650"/>
    <x v="2"/>
    <x v="5"/>
    <x v="5"/>
    <n v="1409376600"/>
    <n v="1405957098"/>
    <x v="0"/>
    <n v="14"/>
    <x v="1"/>
    <x v="6"/>
    <x v="117"/>
    <n v="46.43"/>
    <x v="1"/>
    <x v="6"/>
  </r>
  <r>
    <n v="3866"/>
    <s v="a feminine ending, brought to you by the East End Theatre Co"/>
    <x v="3863"/>
    <n v="2000"/>
    <n v="11"/>
    <x v="2"/>
    <x v="0"/>
    <x v="0"/>
    <n v="1458703740"/>
    <n v="1454453021"/>
    <x v="0"/>
    <n v="2"/>
    <x v="1"/>
    <x v="6"/>
    <x v="60"/>
    <n v="5.5"/>
    <x v="1"/>
    <x v="6"/>
  </r>
  <r>
    <n v="3867"/>
    <s v="RUSSIAN PLAY &quot;HOW TO BE BRAVE&quot;"/>
    <x v="3864"/>
    <n v="2000"/>
    <n v="251"/>
    <x v="2"/>
    <x v="0"/>
    <x v="0"/>
    <n v="1466278339"/>
    <n v="1463686339"/>
    <x v="0"/>
    <n v="5"/>
    <x v="1"/>
    <x v="6"/>
    <x v="55"/>
    <n v="50.2"/>
    <x v="1"/>
    <x v="6"/>
  </r>
  <r>
    <n v="3868"/>
    <s v="1000 words (Canceled)"/>
    <x v="3865"/>
    <n v="5000"/>
    <n v="10"/>
    <x v="1"/>
    <x v="1"/>
    <x v="1"/>
    <n v="1410191405"/>
    <n v="1408031405"/>
    <x v="0"/>
    <n v="1"/>
    <x v="1"/>
    <x v="40"/>
    <x v="50"/>
    <n v="10"/>
    <x v="1"/>
    <x v="40"/>
  </r>
  <r>
    <n v="3869"/>
    <s v="The Masturbation Musical (Canceled)"/>
    <x v="3866"/>
    <n v="13111"/>
    <n v="452"/>
    <x v="1"/>
    <x v="0"/>
    <x v="0"/>
    <n v="1426302660"/>
    <n v="1423761792"/>
    <x v="0"/>
    <n v="15"/>
    <x v="1"/>
    <x v="40"/>
    <x v="56"/>
    <n v="30.13"/>
    <x v="1"/>
    <x v="40"/>
  </r>
  <r>
    <n v="3870"/>
    <s v="MARTIN, LOVE, SEX &amp; RHYTHM The Musical Performance"/>
    <x v="3867"/>
    <n v="10000"/>
    <n v="1500"/>
    <x v="1"/>
    <x v="0"/>
    <x v="0"/>
    <n v="1404360478"/>
    <n v="1401768478"/>
    <x v="0"/>
    <n v="10"/>
    <x v="1"/>
    <x v="40"/>
    <x v="77"/>
    <n v="150"/>
    <x v="1"/>
    <x v="40"/>
  </r>
  <r>
    <n v="3871"/>
    <s v="Pocket Monsters: A Musical Parody (Canceled)"/>
    <x v="3868"/>
    <n v="1500"/>
    <n v="40"/>
    <x v="1"/>
    <x v="0"/>
    <x v="0"/>
    <n v="1490809450"/>
    <n v="1485629050"/>
    <x v="0"/>
    <n v="3"/>
    <x v="1"/>
    <x v="40"/>
    <x v="56"/>
    <n v="13.33"/>
    <x v="1"/>
    <x v="40"/>
  </r>
  <r>
    <n v="3872"/>
    <s v="Shining Star Players (Canceled)"/>
    <x v="3869"/>
    <n v="15000"/>
    <n v="0"/>
    <x v="1"/>
    <x v="0"/>
    <x v="0"/>
    <n v="1439522996"/>
    <n v="1435202996"/>
    <x v="0"/>
    <n v="0"/>
    <x v="1"/>
    <x v="40"/>
    <x v="50"/>
    <n v="0"/>
    <x v="1"/>
    <x v="40"/>
  </r>
  <r>
    <n v="3873"/>
    <s v="Dream Big, Work Hard Character Development Show Tour"/>
    <x v="3870"/>
    <n v="5500"/>
    <n v="0"/>
    <x v="1"/>
    <x v="0"/>
    <x v="0"/>
    <n v="1444322535"/>
    <n v="1441730535"/>
    <x v="0"/>
    <n v="0"/>
    <x v="1"/>
    <x v="40"/>
    <x v="50"/>
    <n v="0"/>
    <x v="1"/>
    <x v="40"/>
  </r>
  <r>
    <n v="3874"/>
    <s v="HEAL event - Selfless Acts of Love - Musical Extravaganza"/>
    <x v="3871"/>
    <n v="620"/>
    <n v="0"/>
    <x v="1"/>
    <x v="4"/>
    <x v="4"/>
    <n v="1422061200"/>
    <n v="1420244622"/>
    <x v="0"/>
    <n v="0"/>
    <x v="1"/>
    <x v="40"/>
    <x v="50"/>
    <n v="0"/>
    <x v="1"/>
    <x v="40"/>
  </r>
  <r>
    <n v="3875"/>
    <s v="&quot;Sweeney Todd&quot; - NÃ¸rrebro Musicalteater (Canceled)"/>
    <x v="3872"/>
    <n v="30000"/>
    <n v="0"/>
    <x v="1"/>
    <x v="8"/>
    <x v="7"/>
    <n v="1472896800"/>
    <n v="1472804365"/>
    <x v="0"/>
    <n v="0"/>
    <x v="1"/>
    <x v="40"/>
    <x v="50"/>
    <n v="0"/>
    <x v="1"/>
    <x v="40"/>
  </r>
  <r>
    <n v="3876"/>
    <s v="Drinking with Angelika - Marlowe Studio Canterbury May 2016"/>
    <x v="3873"/>
    <n v="3900"/>
    <n v="2059"/>
    <x v="1"/>
    <x v="1"/>
    <x v="1"/>
    <n v="1454425128"/>
    <n v="1451833128"/>
    <x v="0"/>
    <n v="46"/>
    <x v="1"/>
    <x v="40"/>
    <x v="226"/>
    <n v="44.76"/>
    <x v="1"/>
    <x v="40"/>
  </r>
  <r>
    <n v="3877"/>
    <s v="Does NY Heart Me? The Musical (Canceled)"/>
    <x v="3874"/>
    <n v="25000"/>
    <n v="1241"/>
    <x v="1"/>
    <x v="0"/>
    <x v="0"/>
    <n v="1481213752"/>
    <n v="1478621752"/>
    <x v="0"/>
    <n v="14"/>
    <x v="1"/>
    <x v="40"/>
    <x v="62"/>
    <n v="88.64"/>
    <x v="1"/>
    <x v="40"/>
  </r>
  <r>
    <n v="3878"/>
    <s v="Boys In The Arts Scholarship Program (Canceled)"/>
    <x v="3875"/>
    <n v="18000"/>
    <n v="10"/>
    <x v="1"/>
    <x v="0"/>
    <x v="0"/>
    <n v="1435636740"/>
    <n v="1433014746"/>
    <x v="0"/>
    <n v="1"/>
    <x v="1"/>
    <x v="40"/>
    <x v="50"/>
    <n v="10"/>
    <x v="1"/>
    <x v="40"/>
  </r>
  <r>
    <n v="3879"/>
    <s v="Theatre 'Portable' Royal (Canceled)"/>
    <x v="3876"/>
    <n v="15000"/>
    <n v="0"/>
    <x v="1"/>
    <x v="1"/>
    <x v="1"/>
    <n v="1422218396"/>
    <n v="1419626396"/>
    <x v="0"/>
    <n v="0"/>
    <x v="1"/>
    <x v="40"/>
    <x v="50"/>
    <n v="0"/>
    <x v="1"/>
    <x v="40"/>
  </r>
  <r>
    <n v="3880"/>
    <s v="Thoroughly Modern Millie (Canceled)"/>
    <x v="3877"/>
    <n v="7500"/>
    <n v="980"/>
    <x v="1"/>
    <x v="1"/>
    <x v="1"/>
    <n v="1406761200"/>
    <n v="1403724820"/>
    <x v="0"/>
    <n v="17"/>
    <x v="1"/>
    <x v="40"/>
    <x v="55"/>
    <n v="57.65"/>
    <x v="1"/>
    <x v="40"/>
  </r>
  <r>
    <n v="3881"/>
    <s v="My Real Mother's Name is... (Canceled)"/>
    <x v="3878"/>
    <n v="500"/>
    <n v="25"/>
    <x v="1"/>
    <x v="0"/>
    <x v="0"/>
    <n v="1487550399"/>
    <n v="1484958399"/>
    <x v="0"/>
    <n v="1"/>
    <x v="1"/>
    <x v="40"/>
    <x v="62"/>
    <n v="25"/>
    <x v="1"/>
    <x v="40"/>
  </r>
  <r>
    <n v="3882"/>
    <s v="Mephistopheles by R. Garth &amp; The S.O.L. (Canceled)"/>
    <x v="3879"/>
    <n v="30000"/>
    <n v="0"/>
    <x v="1"/>
    <x v="2"/>
    <x v="2"/>
    <n v="1454281380"/>
    <n v="1451950570"/>
    <x v="0"/>
    <n v="0"/>
    <x v="1"/>
    <x v="40"/>
    <x v="50"/>
    <n v="0"/>
    <x v="1"/>
    <x v="40"/>
  </r>
  <r>
    <n v="3883"/>
    <s v="CAGED - A New Musical (Canceled)"/>
    <x v="3880"/>
    <n v="15000"/>
    <n v="0"/>
    <x v="1"/>
    <x v="1"/>
    <x v="1"/>
    <n v="1409668069"/>
    <n v="1407076069"/>
    <x v="0"/>
    <n v="0"/>
    <x v="1"/>
    <x v="40"/>
    <x v="50"/>
    <n v="0"/>
    <x v="1"/>
    <x v="40"/>
  </r>
  <r>
    <n v="3884"/>
    <s v="Alive Portrait Of Christ in Pembroke Township, IL (Canceled)"/>
    <x v="3881"/>
    <n v="10000"/>
    <n v="0"/>
    <x v="1"/>
    <x v="0"/>
    <x v="0"/>
    <n v="1427479192"/>
    <n v="1425322792"/>
    <x v="0"/>
    <n v="0"/>
    <x v="1"/>
    <x v="40"/>
    <x v="50"/>
    <n v="0"/>
    <x v="1"/>
    <x v="40"/>
  </r>
  <r>
    <n v="3885"/>
    <s v="THE SESSIONS - The Beatles at Abbey Road Studios (Canceled)"/>
    <x v="3882"/>
    <n v="375000"/>
    <n v="0"/>
    <x v="1"/>
    <x v="0"/>
    <x v="0"/>
    <n v="1462834191"/>
    <n v="1460242191"/>
    <x v="0"/>
    <n v="0"/>
    <x v="1"/>
    <x v="40"/>
    <x v="50"/>
    <n v="0"/>
    <x v="1"/>
    <x v="40"/>
  </r>
  <r>
    <n v="3886"/>
    <s v="a (Canceled)"/>
    <x v="3883"/>
    <n v="10000"/>
    <n v="0"/>
    <x v="1"/>
    <x v="2"/>
    <x v="2"/>
    <n v="1418275702"/>
    <n v="1415683702"/>
    <x v="0"/>
    <n v="0"/>
    <x v="1"/>
    <x v="40"/>
    <x v="50"/>
    <n v="0"/>
    <x v="1"/>
    <x v="40"/>
  </r>
  <r>
    <n v="3887"/>
    <s v="SUPER!: An Original Musical (KC Fringe 2015) (Canceled)"/>
    <x v="3884"/>
    <n v="2000"/>
    <n v="35"/>
    <x v="1"/>
    <x v="0"/>
    <x v="0"/>
    <n v="1430517600"/>
    <n v="1426538129"/>
    <x v="0"/>
    <n v="2"/>
    <x v="1"/>
    <x v="40"/>
    <x v="53"/>
    <n v="17.5"/>
    <x v="1"/>
    <x v="40"/>
  </r>
  <r>
    <n v="3888"/>
    <s v="Popinjay Productions' The Odyssey"/>
    <x v="3885"/>
    <n v="2000"/>
    <n v="542"/>
    <x v="2"/>
    <x v="1"/>
    <x v="1"/>
    <n v="1488114358"/>
    <n v="1485522358"/>
    <x v="0"/>
    <n v="14"/>
    <x v="1"/>
    <x v="6"/>
    <x v="117"/>
    <n v="38.71"/>
    <x v="1"/>
    <x v="6"/>
  </r>
  <r>
    <n v="3889"/>
    <s v="Sherri's Playhouse Present's A Heavenly Hand!"/>
    <x v="3886"/>
    <n v="8000"/>
    <n v="118"/>
    <x v="2"/>
    <x v="0"/>
    <x v="0"/>
    <n v="1420413960"/>
    <n v="1417651630"/>
    <x v="0"/>
    <n v="9"/>
    <x v="1"/>
    <x v="6"/>
    <x v="60"/>
    <n v="13.11"/>
    <x v="1"/>
    <x v="6"/>
  </r>
  <r>
    <n v="3890"/>
    <s v="Something Wicked This Way Comes"/>
    <x v="3887"/>
    <n v="15000"/>
    <n v="2524"/>
    <x v="2"/>
    <x v="0"/>
    <x v="0"/>
    <n v="1439662344"/>
    <n v="1434478344"/>
    <x v="0"/>
    <n v="8"/>
    <x v="1"/>
    <x v="6"/>
    <x v="123"/>
    <n v="315.5"/>
    <x v="1"/>
    <x v="6"/>
  </r>
  <r>
    <n v="3891"/>
    <s v="Out of the Box: A Mime Story"/>
    <x v="3888"/>
    <n v="800"/>
    <n v="260"/>
    <x v="2"/>
    <x v="0"/>
    <x v="0"/>
    <n v="1427086740"/>
    <n v="1424488244"/>
    <x v="0"/>
    <n v="7"/>
    <x v="1"/>
    <x v="6"/>
    <x v="69"/>
    <n v="37.14"/>
    <x v="1"/>
    <x v="6"/>
  </r>
  <r>
    <n v="3892"/>
    <s v="The Sea Horse, presented by Different Stages"/>
    <x v="3889"/>
    <n v="1000"/>
    <n v="0"/>
    <x v="2"/>
    <x v="0"/>
    <x v="0"/>
    <n v="1408863600"/>
    <n v="1408203557"/>
    <x v="0"/>
    <n v="0"/>
    <x v="1"/>
    <x v="6"/>
    <x v="50"/>
    <n v="0"/>
    <x v="1"/>
    <x v="6"/>
  </r>
  <r>
    <n v="3893"/>
    <s v="MY PRIVATE REVOLUTION"/>
    <x v="3890"/>
    <n v="50000"/>
    <n v="10775"/>
    <x v="2"/>
    <x v="0"/>
    <x v="0"/>
    <n v="1404194400"/>
    <n v="1400600840"/>
    <x v="0"/>
    <n v="84"/>
    <x v="1"/>
    <x v="6"/>
    <x v="66"/>
    <n v="128.27000000000001"/>
    <x v="1"/>
    <x v="6"/>
  </r>
  <r>
    <n v="3894"/>
    <s v="MADE-UP: A Sitcom Theater Special"/>
    <x v="3891"/>
    <n v="15000"/>
    <n v="520"/>
    <x v="2"/>
    <x v="0"/>
    <x v="0"/>
    <n v="1481000340"/>
    <n v="1478386812"/>
    <x v="0"/>
    <n v="11"/>
    <x v="1"/>
    <x v="6"/>
    <x v="56"/>
    <n v="47.27"/>
    <x v="1"/>
    <x v="6"/>
  </r>
  <r>
    <n v="3895"/>
    <s v="Vestige"/>
    <x v="3892"/>
    <n v="1000"/>
    <n v="50"/>
    <x v="2"/>
    <x v="0"/>
    <x v="0"/>
    <n v="1425103218"/>
    <n v="1422424818"/>
    <x v="0"/>
    <n v="1"/>
    <x v="1"/>
    <x v="6"/>
    <x v="62"/>
    <n v="50"/>
    <x v="1"/>
    <x v="6"/>
  </r>
  <r>
    <n v="3896"/>
    <s v="Yorick and Company"/>
    <x v="3893"/>
    <n v="1600"/>
    <n v="170"/>
    <x v="2"/>
    <x v="0"/>
    <x v="0"/>
    <n v="1402979778"/>
    <n v="1401770178"/>
    <x v="0"/>
    <n v="4"/>
    <x v="1"/>
    <x v="6"/>
    <x v="57"/>
    <n v="42.5"/>
    <x v="1"/>
    <x v="6"/>
  </r>
  <r>
    <n v="3897"/>
    <s v="Terry Pratchett's Wyrd Sisters at Paeroa Little Theatre"/>
    <x v="3894"/>
    <n v="2500"/>
    <n v="440"/>
    <x v="2"/>
    <x v="4"/>
    <x v="4"/>
    <n v="1420750683"/>
    <n v="1418158683"/>
    <x v="0"/>
    <n v="10"/>
    <x v="1"/>
    <x v="6"/>
    <x v="82"/>
    <n v="44"/>
    <x v="1"/>
    <x v="6"/>
  </r>
  <r>
    <n v="3898"/>
    <s v="The Return of The Walthamstow Mysteries"/>
    <x v="3895"/>
    <n v="2500"/>
    <n v="814"/>
    <x v="2"/>
    <x v="1"/>
    <x v="1"/>
    <n v="1439827200"/>
    <n v="1436355270"/>
    <x v="0"/>
    <n v="16"/>
    <x v="1"/>
    <x v="6"/>
    <x v="69"/>
    <n v="50.88"/>
    <x v="1"/>
    <x v="6"/>
  </r>
  <r>
    <n v="3899"/>
    <s v="RAIN | a theatrical production of life-changing proportions"/>
    <x v="3896"/>
    <n v="10000"/>
    <n v="125"/>
    <x v="2"/>
    <x v="0"/>
    <x v="0"/>
    <n v="1407868561"/>
    <n v="1406140561"/>
    <x v="0"/>
    <n v="2"/>
    <x v="1"/>
    <x v="6"/>
    <x v="60"/>
    <n v="62.5"/>
    <x v="1"/>
    <x v="6"/>
  </r>
  <r>
    <n v="3900"/>
    <s v="HUB Theatre Group presents John Logan's RED"/>
    <x v="3897"/>
    <n v="2500"/>
    <n v="135"/>
    <x v="2"/>
    <x v="0"/>
    <x v="0"/>
    <n v="1433988791"/>
    <n v="1431396791"/>
    <x v="0"/>
    <n v="5"/>
    <x v="1"/>
    <x v="6"/>
    <x v="62"/>
    <n v="27"/>
    <x v="1"/>
    <x v="6"/>
  </r>
  <r>
    <n v="3901"/>
    <s v="De Lewe: A Youth Movement(Traveling Show)"/>
    <x v="3898"/>
    <n v="3000"/>
    <n v="25"/>
    <x v="2"/>
    <x v="0"/>
    <x v="0"/>
    <n v="1450554599"/>
    <n v="1447098599"/>
    <x v="0"/>
    <n v="1"/>
    <x v="1"/>
    <x v="6"/>
    <x v="60"/>
    <n v="25"/>
    <x v="1"/>
    <x v="6"/>
  </r>
  <r>
    <n v="3902"/>
    <s v="Over Here Theatre/Scotchbonnet present: Love, Sex and Apps"/>
    <x v="3899"/>
    <n v="3000"/>
    <n v="1465"/>
    <x v="2"/>
    <x v="1"/>
    <x v="1"/>
    <n v="1479125642"/>
    <n v="1476962042"/>
    <x v="0"/>
    <n v="31"/>
    <x v="1"/>
    <x v="6"/>
    <x v="190"/>
    <n v="47.26"/>
    <x v="1"/>
    <x v="6"/>
  </r>
  <r>
    <n v="3903"/>
    <s v="Know Thy Law"/>
    <x v="3900"/>
    <n v="1500"/>
    <n v="0"/>
    <x v="2"/>
    <x v="0"/>
    <x v="0"/>
    <n v="1439581080"/>
    <n v="1435709765"/>
    <x v="0"/>
    <n v="0"/>
    <x v="1"/>
    <x v="6"/>
    <x v="50"/>
    <n v="0"/>
    <x v="1"/>
    <x v="6"/>
  </r>
  <r>
    <n v="3904"/>
    <s v="Black America from Prophets to Pimps"/>
    <x v="3901"/>
    <n v="10000"/>
    <n v="3"/>
    <x v="2"/>
    <x v="0"/>
    <x v="0"/>
    <n v="1429074240"/>
    <n v="1427866200"/>
    <x v="0"/>
    <n v="2"/>
    <x v="1"/>
    <x v="6"/>
    <x v="50"/>
    <n v="1.5"/>
    <x v="1"/>
    <x v="6"/>
  </r>
  <r>
    <n v="3905"/>
    <s v="Antonym Theatre - &quot;STAIRCASES&quot;"/>
    <x v="3902"/>
    <n v="1500"/>
    <n v="173"/>
    <x v="2"/>
    <x v="1"/>
    <x v="1"/>
    <n v="1434063600"/>
    <n v="1430405903"/>
    <x v="0"/>
    <n v="7"/>
    <x v="1"/>
    <x v="6"/>
    <x v="81"/>
    <n v="24.71"/>
    <x v="1"/>
    <x v="6"/>
  </r>
  <r>
    <n v="3906"/>
    <s v="First Draft Theatre"/>
    <x v="3903"/>
    <n v="1500"/>
    <n v="1010"/>
    <x v="2"/>
    <x v="1"/>
    <x v="1"/>
    <n v="1435325100"/>
    <n v="1432072893"/>
    <x v="0"/>
    <n v="16"/>
    <x v="1"/>
    <x v="6"/>
    <x v="356"/>
    <n v="63.13"/>
    <x v="1"/>
    <x v="6"/>
  </r>
  <r>
    <n v="3907"/>
    <s v="Burqa&amp;Rifle: A Drama: Two Women, Two Cultues, Two Histories"/>
    <x v="3904"/>
    <n v="1000"/>
    <n v="153"/>
    <x v="2"/>
    <x v="0"/>
    <x v="0"/>
    <n v="1414354080"/>
    <n v="1411587606"/>
    <x v="0"/>
    <n v="4"/>
    <x v="1"/>
    <x v="6"/>
    <x v="77"/>
    <n v="38.25"/>
    <x v="1"/>
    <x v="6"/>
  </r>
  <r>
    <n v="3908"/>
    <s v="Unconscious Subconscious"/>
    <x v="3905"/>
    <n v="750"/>
    <n v="65"/>
    <x v="2"/>
    <x v="0"/>
    <x v="0"/>
    <n v="1406603696"/>
    <n v="1405307696"/>
    <x v="0"/>
    <n v="4"/>
    <x v="1"/>
    <x v="6"/>
    <x v="114"/>
    <n v="16.25"/>
    <x v="1"/>
    <x v="6"/>
  </r>
  <r>
    <n v="3909"/>
    <s v="Woman2Woman"/>
    <x v="3906"/>
    <n v="60000"/>
    <n v="135"/>
    <x v="2"/>
    <x v="0"/>
    <x v="0"/>
    <n v="1410424642"/>
    <n v="1407832642"/>
    <x v="0"/>
    <n v="4"/>
    <x v="1"/>
    <x v="6"/>
    <x v="50"/>
    <n v="33.75"/>
    <x v="1"/>
    <x v="6"/>
  </r>
  <r>
    <n v="3910"/>
    <s v="&quot;SHERLOCK HOLMES AND THE SCARLET AVENGER&quot;"/>
    <x v="3907"/>
    <n v="6000"/>
    <n v="185"/>
    <x v="2"/>
    <x v="0"/>
    <x v="0"/>
    <n v="1441649397"/>
    <n v="1439057397"/>
    <x v="0"/>
    <n v="3"/>
    <x v="1"/>
    <x v="6"/>
    <x v="56"/>
    <n v="61.67"/>
    <x v="1"/>
    <x v="6"/>
  </r>
  <r>
    <n v="3911"/>
    <s v="Ministers of Grace"/>
    <x v="3908"/>
    <n v="8000"/>
    <n v="2993"/>
    <x v="2"/>
    <x v="0"/>
    <x v="0"/>
    <n v="1417033777"/>
    <n v="1414438177"/>
    <x v="0"/>
    <n v="36"/>
    <x v="1"/>
    <x v="6"/>
    <x v="121"/>
    <n v="83.14"/>
    <x v="1"/>
    <x v="6"/>
  </r>
  <r>
    <n v="3912"/>
    <s v="JoLee Productions"/>
    <x v="3909"/>
    <n v="15000"/>
    <n v="1"/>
    <x v="2"/>
    <x v="0"/>
    <x v="0"/>
    <n v="1429936500"/>
    <n v="1424759330"/>
    <x v="0"/>
    <n v="1"/>
    <x v="1"/>
    <x v="6"/>
    <x v="50"/>
    <n v="1"/>
    <x v="1"/>
    <x v="6"/>
  </r>
  <r>
    <n v="3913"/>
    <s v="The Great Gatsby at All-of-us Express Children's Theatre"/>
    <x v="3910"/>
    <n v="10000"/>
    <n v="1000"/>
    <x v="2"/>
    <x v="0"/>
    <x v="0"/>
    <n v="1448863449"/>
    <n v="1446267849"/>
    <x v="0"/>
    <n v="7"/>
    <x v="1"/>
    <x v="6"/>
    <x v="54"/>
    <n v="142.86000000000001"/>
    <x v="1"/>
    <x v="6"/>
  </r>
  <r>
    <n v="3914"/>
    <s v="Support Catalan Drama: Skin in Flames, by Guillem Clua"/>
    <x v="3911"/>
    <n v="2500"/>
    <n v="909"/>
    <x v="2"/>
    <x v="1"/>
    <x v="1"/>
    <n v="1431298740"/>
    <n v="1429558756"/>
    <x v="0"/>
    <n v="27"/>
    <x v="1"/>
    <x v="6"/>
    <x v="71"/>
    <n v="33.67"/>
    <x v="1"/>
    <x v="6"/>
  </r>
  <r>
    <n v="3915"/>
    <s v="Hardcross"/>
    <x v="3912"/>
    <n v="1500"/>
    <n v="5"/>
    <x v="2"/>
    <x v="1"/>
    <x v="1"/>
    <n v="1464824309"/>
    <n v="1462232309"/>
    <x v="0"/>
    <n v="1"/>
    <x v="1"/>
    <x v="6"/>
    <x v="50"/>
    <n v="5"/>
    <x v="1"/>
    <x v="6"/>
  </r>
  <r>
    <n v="3916"/>
    <s v="Final exam"/>
    <x v="3913"/>
    <n v="2000"/>
    <n v="0"/>
    <x v="2"/>
    <x v="8"/>
    <x v="7"/>
    <n v="1464952752"/>
    <n v="1462360752"/>
    <x v="0"/>
    <n v="0"/>
    <x v="1"/>
    <x v="6"/>
    <x v="50"/>
    <n v="0"/>
    <x v="1"/>
    <x v="6"/>
  </r>
  <r>
    <n v="3917"/>
    <s v="Romeo and Juliet by Cry of Curs"/>
    <x v="3914"/>
    <n v="3500"/>
    <n v="10"/>
    <x v="2"/>
    <x v="1"/>
    <x v="1"/>
    <n v="1410439161"/>
    <n v="1407847161"/>
    <x v="0"/>
    <n v="1"/>
    <x v="1"/>
    <x v="6"/>
    <x v="50"/>
    <n v="10"/>
    <x v="1"/>
    <x v="6"/>
  </r>
  <r>
    <n v="3918"/>
    <s v="The Singing Teacher"/>
    <x v="3915"/>
    <n v="60000"/>
    <n v="120"/>
    <x v="2"/>
    <x v="1"/>
    <x v="1"/>
    <n v="1407168000"/>
    <n v="1406131023"/>
    <x v="0"/>
    <n v="3"/>
    <x v="1"/>
    <x v="6"/>
    <x v="50"/>
    <n v="40"/>
    <x v="1"/>
    <x v="6"/>
  </r>
  <r>
    <n v="3919"/>
    <s v="After The Blue"/>
    <x v="3916"/>
    <n v="5000"/>
    <n v="90"/>
    <x v="2"/>
    <x v="1"/>
    <x v="1"/>
    <n v="1453075200"/>
    <n v="1450628773"/>
    <x v="0"/>
    <n v="3"/>
    <x v="1"/>
    <x v="6"/>
    <x v="53"/>
    <n v="30"/>
    <x v="1"/>
    <x v="6"/>
  </r>
  <r>
    <n v="3920"/>
    <s v="'SCARAMOUCHE JONES'' by Justin Butcher"/>
    <x v="3917"/>
    <n v="2500"/>
    <n v="135"/>
    <x v="2"/>
    <x v="1"/>
    <x v="1"/>
    <n v="1479032260"/>
    <n v="1476436660"/>
    <x v="0"/>
    <n v="3"/>
    <x v="1"/>
    <x v="6"/>
    <x v="62"/>
    <n v="45"/>
    <x v="1"/>
    <x v="6"/>
  </r>
  <r>
    <n v="3921"/>
    <s v="Shakespeare's R&amp;J - Chapel Lane Theatre Company"/>
    <x v="3918"/>
    <n v="3000"/>
    <n v="0"/>
    <x v="2"/>
    <x v="1"/>
    <x v="1"/>
    <n v="1414346400"/>
    <n v="1413291655"/>
    <x v="0"/>
    <n v="0"/>
    <x v="1"/>
    <x v="6"/>
    <x v="50"/>
    <n v="0"/>
    <x v="1"/>
    <x v="6"/>
  </r>
  <r>
    <n v="3922"/>
    <s v="Truth, Dare, Promise to be Faithful Stage Play"/>
    <x v="3919"/>
    <n v="750"/>
    <n v="61"/>
    <x v="2"/>
    <x v="0"/>
    <x v="0"/>
    <n v="1425337200"/>
    <n v="1421432810"/>
    <x v="0"/>
    <n v="6"/>
    <x v="1"/>
    <x v="6"/>
    <x v="59"/>
    <n v="10.17"/>
    <x v="1"/>
    <x v="6"/>
  </r>
  <r>
    <n v="3923"/>
    <s v="Mrs Roosevelt Flies to London UK tour"/>
    <x v="3920"/>
    <n v="11500"/>
    <n v="1384"/>
    <x v="2"/>
    <x v="1"/>
    <x v="1"/>
    <n v="1428622271"/>
    <n v="1426203071"/>
    <x v="0"/>
    <n v="17"/>
    <x v="1"/>
    <x v="6"/>
    <x v="81"/>
    <n v="81.41"/>
    <x v="1"/>
    <x v="6"/>
  </r>
  <r>
    <n v="3924"/>
    <s v="THE MAGIC OF LAUGHTER WITH REGGIE RICE'S #TEAMDREAMERS"/>
    <x v="3921"/>
    <n v="15000"/>
    <n v="2290"/>
    <x v="2"/>
    <x v="0"/>
    <x v="0"/>
    <n v="1403823722"/>
    <n v="1401231722"/>
    <x v="0"/>
    <n v="40"/>
    <x v="1"/>
    <x v="6"/>
    <x v="77"/>
    <n v="57.25"/>
    <x v="1"/>
    <x v="6"/>
  </r>
  <r>
    <n v="3925"/>
    <s v="Help Save High School Theater"/>
    <x v="3922"/>
    <n v="150"/>
    <n v="15"/>
    <x v="2"/>
    <x v="0"/>
    <x v="0"/>
    <n v="1406753639"/>
    <n v="1404161639"/>
    <x v="0"/>
    <n v="3"/>
    <x v="1"/>
    <x v="6"/>
    <x v="54"/>
    <n v="5"/>
    <x v="1"/>
    <x v="6"/>
  </r>
  <r>
    <n v="3926"/>
    <s v="Caryl Churchill's 'Top Girls' - NSW HSC Text"/>
    <x v="3923"/>
    <n v="5000"/>
    <n v="15"/>
    <x v="2"/>
    <x v="2"/>
    <x v="2"/>
    <n v="1419645748"/>
    <n v="1417053748"/>
    <x v="0"/>
    <n v="1"/>
    <x v="1"/>
    <x v="6"/>
    <x v="50"/>
    <n v="15"/>
    <x v="1"/>
    <x v="6"/>
  </r>
  <r>
    <n v="3927"/>
    <s v="'Journey's End' Tour of Dorset commemorating WW1"/>
    <x v="3924"/>
    <n v="2500"/>
    <n v="25"/>
    <x v="2"/>
    <x v="1"/>
    <x v="1"/>
    <n v="1407565504"/>
    <n v="1404973504"/>
    <x v="0"/>
    <n v="2"/>
    <x v="1"/>
    <x v="6"/>
    <x v="60"/>
    <n v="12.5"/>
    <x v="1"/>
    <x v="6"/>
  </r>
  <r>
    <n v="3928"/>
    <s v="CHARM by Philip Dawkins"/>
    <x v="3925"/>
    <n v="5000"/>
    <n v="651"/>
    <x v="2"/>
    <x v="0"/>
    <x v="0"/>
    <n v="1444971540"/>
    <n v="1442593427"/>
    <x v="0"/>
    <n v="7"/>
    <x v="1"/>
    <x v="6"/>
    <x v="55"/>
    <n v="93"/>
    <x v="1"/>
    <x v="6"/>
  </r>
  <r>
    <n v="3929"/>
    <s v="Comedy Of Errors: Antioch Community High School"/>
    <x v="3926"/>
    <n v="20000"/>
    <n v="453"/>
    <x v="2"/>
    <x v="0"/>
    <x v="0"/>
    <n v="1474228265"/>
    <n v="1471636265"/>
    <x v="0"/>
    <n v="14"/>
    <x v="1"/>
    <x v="6"/>
    <x v="53"/>
    <n v="32.36"/>
    <x v="1"/>
    <x v="6"/>
  </r>
  <r>
    <n v="3930"/>
    <s v="Foundry Theatre Brisbane"/>
    <x v="3927"/>
    <n v="10000"/>
    <n v="0"/>
    <x v="2"/>
    <x v="2"/>
    <x v="2"/>
    <n v="1459490400"/>
    <n v="1457078868"/>
    <x v="0"/>
    <n v="0"/>
    <x v="1"/>
    <x v="6"/>
    <x v="50"/>
    <n v="0"/>
    <x v="1"/>
    <x v="6"/>
  </r>
  <r>
    <n v="3931"/>
    <s v="Still I Weep"/>
    <x v="3928"/>
    <n v="8000"/>
    <n v="0"/>
    <x v="2"/>
    <x v="0"/>
    <x v="0"/>
    <n v="1441510707"/>
    <n v="1439350707"/>
    <x v="0"/>
    <n v="0"/>
    <x v="1"/>
    <x v="6"/>
    <x v="50"/>
    <n v="0"/>
    <x v="1"/>
    <x v="6"/>
  </r>
  <r>
    <n v="3932"/>
    <s v="Improv Patrol &quot;The Gift of Your Story is Our Script&quot;"/>
    <x v="3929"/>
    <n v="12000"/>
    <n v="1"/>
    <x v="2"/>
    <x v="0"/>
    <x v="0"/>
    <n v="1458097364"/>
    <n v="1455508964"/>
    <x v="0"/>
    <n v="1"/>
    <x v="1"/>
    <x v="6"/>
    <x v="50"/>
    <n v="1"/>
    <x v="1"/>
    <x v="6"/>
  </r>
  <r>
    <n v="3933"/>
    <s v="Three for 5: A King's Story"/>
    <x v="3930"/>
    <n v="7000"/>
    <n v="1102"/>
    <x v="2"/>
    <x v="0"/>
    <x v="0"/>
    <n v="1468716180"/>
    <n v="1466205262"/>
    <x v="0"/>
    <n v="12"/>
    <x v="1"/>
    <x v="6"/>
    <x v="63"/>
    <n v="91.83"/>
    <x v="1"/>
    <x v="6"/>
  </r>
  <r>
    <n v="3934"/>
    <s v="&quot;A Measure of Normalcy&quot;"/>
    <x v="3931"/>
    <n v="5000"/>
    <n v="550"/>
    <x v="2"/>
    <x v="0"/>
    <x v="0"/>
    <n v="1443704400"/>
    <n v="1439827639"/>
    <x v="0"/>
    <n v="12"/>
    <x v="1"/>
    <x v="6"/>
    <x v="57"/>
    <n v="45.83"/>
    <x v="1"/>
    <x v="6"/>
  </r>
  <r>
    <n v="3935"/>
    <s v="Mr Mineshaft - A Play about Julius Eastman"/>
    <x v="3932"/>
    <n v="3000"/>
    <n v="1315"/>
    <x v="2"/>
    <x v="1"/>
    <x v="1"/>
    <n v="1443973546"/>
    <n v="1438789546"/>
    <x v="0"/>
    <n v="23"/>
    <x v="1"/>
    <x v="6"/>
    <x v="156"/>
    <n v="57.17"/>
    <x v="1"/>
    <x v="6"/>
  </r>
  <r>
    <n v="3936"/>
    <s v="End Breast Cancer"/>
    <x v="3933"/>
    <n v="20000"/>
    <n v="0"/>
    <x v="2"/>
    <x v="0"/>
    <x v="0"/>
    <n v="1480576720"/>
    <n v="1477981120"/>
    <x v="0"/>
    <n v="0"/>
    <x v="1"/>
    <x v="6"/>
    <x v="50"/>
    <n v="0"/>
    <x v="1"/>
    <x v="6"/>
  </r>
  <r>
    <n v="3937"/>
    <s v="Fever - a workshop production"/>
    <x v="3934"/>
    <n v="2885"/>
    <n v="2485"/>
    <x v="2"/>
    <x v="0"/>
    <x v="0"/>
    <n v="1468249760"/>
    <n v="1465830560"/>
    <x v="0"/>
    <n v="10"/>
    <x v="1"/>
    <x v="6"/>
    <x v="374"/>
    <n v="248.5"/>
    <x v="1"/>
    <x v="6"/>
  </r>
  <r>
    <n v="3938"/>
    <s v="Broken Alley â€”Â Year 3"/>
    <x v="3935"/>
    <n v="3255"/>
    <n v="397"/>
    <x v="2"/>
    <x v="0"/>
    <x v="0"/>
    <n v="1435441454"/>
    <n v="1432763054"/>
    <x v="0"/>
    <n v="5"/>
    <x v="1"/>
    <x v="6"/>
    <x v="81"/>
    <n v="79.400000000000006"/>
    <x v="1"/>
    <x v="6"/>
  </r>
  <r>
    <n v="3939"/>
    <s v="'Potter.' Funding 2015"/>
    <x v="3936"/>
    <n v="5000"/>
    <n v="5"/>
    <x v="2"/>
    <x v="2"/>
    <x v="2"/>
    <n v="1412656200"/>
    <n v="1412328979"/>
    <x v="0"/>
    <n v="1"/>
    <x v="1"/>
    <x v="6"/>
    <x v="50"/>
    <n v="5"/>
    <x v="1"/>
    <x v="6"/>
  </r>
  <r>
    <n v="3940"/>
    <s v="Attraction"/>
    <x v="3937"/>
    <n v="5000"/>
    <n v="11"/>
    <x v="2"/>
    <x v="0"/>
    <x v="0"/>
    <n v="1420199351"/>
    <n v="1416311351"/>
    <x v="0"/>
    <n v="2"/>
    <x v="1"/>
    <x v="6"/>
    <x v="50"/>
    <n v="5.5"/>
    <x v="1"/>
    <x v="6"/>
  </r>
  <r>
    <n v="3941"/>
    <s v="TWO for the PRICE OF ONE THEATRE"/>
    <x v="3938"/>
    <n v="5500"/>
    <n v="50"/>
    <x v="2"/>
    <x v="0"/>
    <x v="0"/>
    <n v="1416877200"/>
    <n v="1414505137"/>
    <x v="0"/>
    <n v="2"/>
    <x v="1"/>
    <x v="6"/>
    <x v="60"/>
    <n v="25"/>
    <x v="1"/>
    <x v="6"/>
  </r>
  <r>
    <n v="3942"/>
    <s v="Epic Proportions"/>
    <x v="3939"/>
    <n v="1200"/>
    <n v="0"/>
    <x v="2"/>
    <x v="0"/>
    <x v="0"/>
    <n v="1434490914"/>
    <n v="1429306914"/>
    <x v="0"/>
    <n v="0"/>
    <x v="1"/>
    <x v="6"/>
    <x v="50"/>
    <n v="0"/>
    <x v="1"/>
    <x v="6"/>
  </r>
  <r>
    <n v="3943"/>
    <s v="Alexandra Petri's &quot;The Scrum&quot;  - Field Trip Theatre"/>
    <x v="3940"/>
    <n v="5000"/>
    <n v="1782"/>
    <x v="2"/>
    <x v="0"/>
    <x v="0"/>
    <n v="1446483000"/>
    <n v="1443811268"/>
    <x v="0"/>
    <n v="13"/>
    <x v="1"/>
    <x v="6"/>
    <x v="71"/>
    <n v="137.08000000000001"/>
    <x v="1"/>
    <x v="6"/>
  </r>
  <r>
    <n v="3944"/>
    <s v="Shakespeare Shortened School Plays"/>
    <x v="3941"/>
    <n v="5000"/>
    <n v="0"/>
    <x v="2"/>
    <x v="0"/>
    <x v="0"/>
    <n v="1440690875"/>
    <n v="1438098875"/>
    <x v="0"/>
    <n v="0"/>
    <x v="1"/>
    <x v="6"/>
    <x v="50"/>
    <n v="0"/>
    <x v="1"/>
    <x v="6"/>
  </r>
  <r>
    <n v="3945"/>
    <s v="Camp Curtain Call: Star Wars (A Parody)"/>
    <x v="3942"/>
    <n v="2000"/>
    <n v="5"/>
    <x v="2"/>
    <x v="0"/>
    <x v="0"/>
    <n v="1431717268"/>
    <n v="1429125268"/>
    <x v="0"/>
    <n v="1"/>
    <x v="1"/>
    <x v="6"/>
    <x v="50"/>
    <n v="5"/>
    <x v="1"/>
    <x v="6"/>
  </r>
  <r>
    <n v="3946"/>
    <s v="DR. Mecurio's Mythical Marvels &amp; Beastiry"/>
    <x v="3943"/>
    <n v="6000"/>
    <n v="195"/>
    <x v="2"/>
    <x v="0"/>
    <x v="0"/>
    <n v="1425110400"/>
    <n v="1422388822"/>
    <x v="0"/>
    <n v="5"/>
    <x v="1"/>
    <x v="6"/>
    <x v="56"/>
    <n v="39"/>
    <x v="1"/>
    <x v="6"/>
  </r>
  <r>
    <n v="3947"/>
    <s v="Tell'em I'm Gonna Make It"/>
    <x v="3944"/>
    <n v="3000"/>
    <n v="101"/>
    <x v="2"/>
    <x v="0"/>
    <x v="0"/>
    <n v="1475378744"/>
    <n v="1472786744"/>
    <x v="0"/>
    <n v="2"/>
    <x v="1"/>
    <x v="6"/>
    <x v="56"/>
    <n v="50.5"/>
    <x v="1"/>
    <x v="6"/>
  </r>
  <r>
    <n v="3948"/>
    <s v="The Barbican Photography Trip 2015"/>
    <x v="3945"/>
    <n v="30000"/>
    <n v="0"/>
    <x v="2"/>
    <x v="2"/>
    <x v="2"/>
    <n v="1410076123"/>
    <n v="1404892123"/>
    <x v="0"/>
    <n v="0"/>
    <x v="1"/>
    <x v="6"/>
    <x v="50"/>
    <n v="0"/>
    <x v="1"/>
    <x v="6"/>
  </r>
  <r>
    <n v="3949"/>
    <s v="Various Unfortunate Deaths of Tâ€™Abbott and Rue Doch Juniors"/>
    <x v="3946"/>
    <n v="10000"/>
    <n v="1577"/>
    <x v="2"/>
    <x v="2"/>
    <x v="2"/>
    <n v="1423623221"/>
    <n v="1421031221"/>
    <x v="0"/>
    <n v="32"/>
    <x v="1"/>
    <x v="6"/>
    <x v="63"/>
    <n v="49.28"/>
    <x v="1"/>
    <x v="6"/>
  </r>
  <r>
    <n v="3950"/>
    <s v="The Great Elephant Repertory Company"/>
    <x v="3947"/>
    <n v="4000"/>
    <n v="25"/>
    <x v="2"/>
    <x v="0"/>
    <x v="0"/>
    <n v="1460140500"/>
    <n v="1457628680"/>
    <x v="0"/>
    <n v="1"/>
    <x v="1"/>
    <x v="6"/>
    <x v="60"/>
    <n v="25"/>
    <x v="1"/>
    <x v="6"/>
  </r>
  <r>
    <n v="3951"/>
    <s v="&quot;The Divide&quot; A Great New Play To Tour the USA"/>
    <x v="2849"/>
    <n v="200000"/>
    <n v="1"/>
    <x v="2"/>
    <x v="17"/>
    <x v="3"/>
    <n v="1462301342"/>
    <n v="1457120942"/>
    <x v="0"/>
    <n v="1"/>
    <x v="1"/>
    <x v="6"/>
    <x v="50"/>
    <n v="1"/>
    <x v="1"/>
    <x v="6"/>
  </r>
  <r>
    <n v="3952"/>
    <s v="ThÃ©Ã¢tre Polichinelle Show &quot;Clown-Ballet&quot;"/>
    <x v="3948"/>
    <n v="26000"/>
    <n v="25"/>
    <x v="2"/>
    <x v="0"/>
    <x v="0"/>
    <n v="1445885890"/>
    <n v="1440701890"/>
    <x v="0"/>
    <n v="1"/>
    <x v="1"/>
    <x v="6"/>
    <x v="50"/>
    <n v="25"/>
    <x v="1"/>
    <x v="6"/>
  </r>
  <r>
    <n v="3953"/>
    <s v="A Time Pirate's Love"/>
    <x v="3949"/>
    <n v="17600"/>
    <n v="0"/>
    <x v="2"/>
    <x v="0"/>
    <x v="0"/>
    <n v="1469834940"/>
    <n v="1467162586"/>
    <x v="0"/>
    <n v="0"/>
    <x v="1"/>
    <x v="6"/>
    <x v="50"/>
    <n v="0"/>
    <x v="1"/>
    <x v="6"/>
  </r>
  <r>
    <n v="3954"/>
    <s v="City of Joy"/>
    <x v="3950"/>
    <n v="25000"/>
    <n v="0"/>
    <x v="2"/>
    <x v="5"/>
    <x v="5"/>
    <n v="1405352264"/>
    <n v="1400168264"/>
    <x v="0"/>
    <n v="0"/>
    <x v="1"/>
    <x v="6"/>
    <x v="50"/>
    <n v="0"/>
    <x v="1"/>
    <x v="6"/>
  </r>
  <r>
    <n v="3955"/>
    <s v="FHE High School Presents: Snow Queen and Once On This Island"/>
    <x v="3951"/>
    <n v="1750"/>
    <n v="425"/>
    <x v="2"/>
    <x v="0"/>
    <x v="0"/>
    <n v="1448745741"/>
    <n v="1446150141"/>
    <x v="0"/>
    <n v="8"/>
    <x v="1"/>
    <x v="6"/>
    <x v="148"/>
    <n v="53.13"/>
    <x v="1"/>
    <x v="6"/>
  </r>
  <r>
    <n v="3956"/>
    <s v="The Woman in Me"/>
    <x v="3952"/>
    <n v="5500"/>
    <n v="0"/>
    <x v="2"/>
    <x v="0"/>
    <x v="0"/>
    <n v="1461543600"/>
    <n v="1459203727"/>
    <x v="0"/>
    <n v="0"/>
    <x v="1"/>
    <x v="6"/>
    <x v="50"/>
    <n v="0"/>
    <x v="1"/>
    <x v="6"/>
  </r>
  <r>
    <n v="3957"/>
    <s v="Yada.Yada.Yada. An Unauthorized Seinfeld Event. 9 in 90"/>
    <x v="3953"/>
    <n v="28000"/>
    <n v="7"/>
    <x v="2"/>
    <x v="0"/>
    <x v="0"/>
    <n v="1468020354"/>
    <n v="1464045954"/>
    <x v="0"/>
    <n v="1"/>
    <x v="1"/>
    <x v="6"/>
    <x v="50"/>
    <n v="7"/>
    <x v="1"/>
    <x v="6"/>
  </r>
  <r>
    <n v="3958"/>
    <s v="Shakespeare with Noodles:  Henry IV"/>
    <x v="3954"/>
    <n v="2000"/>
    <n v="641"/>
    <x v="2"/>
    <x v="0"/>
    <x v="0"/>
    <n v="1406988000"/>
    <n v="1403822912"/>
    <x v="0"/>
    <n v="16"/>
    <x v="1"/>
    <x v="6"/>
    <x v="188"/>
    <n v="40.06"/>
    <x v="1"/>
    <x v="6"/>
  </r>
  <r>
    <n v="3959"/>
    <s v="Central Coast Theatre Community Website - Plays &amp; Auditions"/>
    <x v="3955"/>
    <n v="1200"/>
    <n v="292"/>
    <x v="2"/>
    <x v="0"/>
    <x v="0"/>
    <n v="1411930556"/>
    <n v="1409338556"/>
    <x v="0"/>
    <n v="12"/>
    <x v="1"/>
    <x v="6"/>
    <x v="148"/>
    <n v="24.33"/>
    <x v="1"/>
    <x v="6"/>
  </r>
  <r>
    <n v="3960"/>
    <s v="In The Time of New York"/>
    <x v="3956"/>
    <n v="3000"/>
    <n v="45"/>
    <x v="2"/>
    <x v="0"/>
    <x v="0"/>
    <n v="1451852256"/>
    <n v="1449260256"/>
    <x v="0"/>
    <n v="4"/>
    <x v="1"/>
    <x v="6"/>
    <x v="53"/>
    <n v="11.25"/>
    <x v="1"/>
    <x v="6"/>
  </r>
  <r>
    <n v="3961"/>
    <s v="New Edinburgh play"/>
    <x v="3957"/>
    <n v="5000"/>
    <n v="21"/>
    <x v="2"/>
    <x v="1"/>
    <x v="1"/>
    <n v="1399584210"/>
    <n v="1397683410"/>
    <x v="0"/>
    <n v="2"/>
    <x v="1"/>
    <x v="6"/>
    <x v="50"/>
    <n v="10.5"/>
    <x v="1"/>
    <x v="6"/>
  </r>
  <r>
    <n v="3962"/>
    <s v="The Story of the 1914 Christmas Truce is coming to America"/>
    <x v="3958"/>
    <n v="1400"/>
    <n v="45"/>
    <x v="2"/>
    <x v="1"/>
    <x v="1"/>
    <n v="1448722494"/>
    <n v="1446562494"/>
    <x v="0"/>
    <n v="3"/>
    <x v="1"/>
    <x v="6"/>
    <x v="56"/>
    <n v="15"/>
    <x v="1"/>
    <x v="6"/>
  </r>
  <r>
    <n v="3963"/>
    <s v="Une minute de silence"/>
    <x v="3959"/>
    <n v="10000"/>
    <n v="0"/>
    <x v="2"/>
    <x v="5"/>
    <x v="5"/>
    <n v="1447821717"/>
    <n v="1445226117"/>
    <x v="0"/>
    <n v="0"/>
    <x v="1"/>
    <x v="6"/>
    <x v="50"/>
    <n v="0"/>
    <x v="1"/>
    <x v="6"/>
  </r>
  <r>
    <n v="3964"/>
    <s v="MAMA'Z BA-B: The StagePlay"/>
    <x v="3960"/>
    <n v="2000"/>
    <n v="126"/>
    <x v="2"/>
    <x v="0"/>
    <x v="0"/>
    <n v="1429460386"/>
    <n v="1424279986"/>
    <x v="0"/>
    <n v="3"/>
    <x v="1"/>
    <x v="6"/>
    <x v="52"/>
    <n v="42"/>
    <x v="1"/>
    <x v="6"/>
  </r>
  <r>
    <n v="3965"/>
    <s v="Fringe Fest: Take Comfort in Falling Forever"/>
    <x v="3961"/>
    <n v="2000"/>
    <n v="285"/>
    <x v="2"/>
    <x v="0"/>
    <x v="0"/>
    <n v="1460608780"/>
    <n v="1455428380"/>
    <x v="0"/>
    <n v="4"/>
    <x v="1"/>
    <x v="6"/>
    <x v="51"/>
    <n v="71.25"/>
    <x v="1"/>
    <x v="6"/>
  </r>
  <r>
    <n v="3966"/>
    <s v="Moroccan National Debate Team"/>
    <x v="3962"/>
    <n v="7500"/>
    <n v="45"/>
    <x v="2"/>
    <x v="0"/>
    <x v="0"/>
    <n v="1406170740"/>
    <n v="1402506278"/>
    <x v="0"/>
    <n v="2"/>
    <x v="1"/>
    <x v="6"/>
    <x v="60"/>
    <n v="22.5"/>
    <x v="1"/>
    <x v="6"/>
  </r>
  <r>
    <n v="3967"/>
    <s v="Backdrops for Maplewood Barn Theatre Summer 2017 Production"/>
    <x v="3963"/>
    <n v="1700"/>
    <n v="410"/>
    <x v="2"/>
    <x v="0"/>
    <x v="0"/>
    <n v="1488783507"/>
    <n v="1486191507"/>
    <x v="0"/>
    <n v="10"/>
    <x v="1"/>
    <x v="6"/>
    <x v="148"/>
    <n v="41"/>
    <x v="1"/>
    <x v="6"/>
  </r>
  <r>
    <n v="3968"/>
    <s v="Scarlet Letters (a play with songs)"/>
    <x v="3964"/>
    <n v="5000"/>
    <n v="527"/>
    <x v="2"/>
    <x v="0"/>
    <x v="0"/>
    <n v="1463945673"/>
    <n v="1458761673"/>
    <x v="0"/>
    <n v="11"/>
    <x v="1"/>
    <x v="6"/>
    <x v="57"/>
    <n v="47.91"/>
    <x v="1"/>
    <x v="6"/>
  </r>
  <r>
    <n v="3969"/>
    <s v="Ghost Pirate Cruise on the Hudson Sept. 3rd"/>
    <x v="3965"/>
    <n v="2825"/>
    <n v="211"/>
    <x v="2"/>
    <x v="0"/>
    <x v="0"/>
    <n v="1472442900"/>
    <n v="1471638646"/>
    <x v="0"/>
    <n v="6"/>
    <x v="1"/>
    <x v="6"/>
    <x v="113"/>
    <n v="35.17"/>
    <x v="1"/>
    <x v="6"/>
  </r>
  <r>
    <n v="3970"/>
    <s v="GCU Follow Your Dreams Production"/>
    <x v="3966"/>
    <n v="15000"/>
    <n v="11"/>
    <x v="2"/>
    <x v="0"/>
    <x v="0"/>
    <n v="1460925811"/>
    <n v="1458333811"/>
    <x v="0"/>
    <n v="2"/>
    <x v="1"/>
    <x v="6"/>
    <x v="50"/>
    <n v="5.5"/>
    <x v="1"/>
    <x v="6"/>
  </r>
  <r>
    <n v="3971"/>
    <s v="The Sentinel &amp; The Showman"/>
    <x v="3967"/>
    <n v="14000"/>
    <n v="136"/>
    <x v="2"/>
    <x v="0"/>
    <x v="0"/>
    <n v="1405947126"/>
    <n v="1403355126"/>
    <x v="0"/>
    <n v="6"/>
    <x v="1"/>
    <x v="6"/>
    <x v="60"/>
    <n v="22.67"/>
    <x v="1"/>
    <x v="6"/>
  </r>
  <r>
    <n v="3972"/>
    <s v="Valkyrie Theatre Company"/>
    <x v="3968"/>
    <n v="1000"/>
    <n v="211"/>
    <x v="2"/>
    <x v="0"/>
    <x v="0"/>
    <n v="1423186634"/>
    <n v="1418002634"/>
    <x v="0"/>
    <n v="8"/>
    <x v="1"/>
    <x v="6"/>
    <x v="70"/>
    <n v="26.38"/>
    <x v="1"/>
    <x v="6"/>
  </r>
  <r>
    <n v="3973"/>
    <s v="Staged Right Theatre First Season Campaign"/>
    <x v="3969"/>
    <n v="5000"/>
    <n v="3905"/>
    <x v="2"/>
    <x v="0"/>
    <x v="0"/>
    <n v="1462766400"/>
    <n v="1460219110"/>
    <x v="0"/>
    <n v="37"/>
    <x v="1"/>
    <x v="6"/>
    <x v="375"/>
    <n v="105.54"/>
    <x v="1"/>
    <x v="6"/>
  </r>
  <r>
    <n v="3974"/>
    <s v="The Taming of the Shrew"/>
    <x v="3970"/>
    <n v="1000"/>
    <n v="320"/>
    <x v="2"/>
    <x v="1"/>
    <x v="1"/>
    <n v="1464872848"/>
    <n v="1462280848"/>
    <x v="0"/>
    <n v="11"/>
    <x v="1"/>
    <x v="6"/>
    <x v="188"/>
    <n v="29.09"/>
    <x v="1"/>
    <x v="6"/>
  </r>
  <r>
    <n v="3975"/>
    <s v="Moon Over Mangroves"/>
    <x v="3971"/>
    <n v="678"/>
    <n v="0"/>
    <x v="2"/>
    <x v="0"/>
    <x v="0"/>
    <n v="1468442898"/>
    <n v="1465850898"/>
    <x v="0"/>
    <n v="0"/>
    <x v="1"/>
    <x v="6"/>
    <x v="50"/>
    <n v="0"/>
    <x v="1"/>
    <x v="6"/>
  </r>
  <r>
    <n v="3976"/>
    <s v="R.U.R. at New Muses Theatre Company"/>
    <x v="3972"/>
    <n v="1300"/>
    <n v="620"/>
    <x v="2"/>
    <x v="0"/>
    <x v="0"/>
    <n v="1406876400"/>
    <n v="1405024561"/>
    <x v="0"/>
    <n v="10"/>
    <x v="1"/>
    <x v="6"/>
    <x v="216"/>
    <n v="62"/>
    <x v="1"/>
    <x v="6"/>
  </r>
  <r>
    <n v="3977"/>
    <s v="Tales of a Dragon KNIGHT"/>
    <x v="3973"/>
    <n v="90000"/>
    <n v="1305"/>
    <x v="2"/>
    <x v="0"/>
    <x v="0"/>
    <n v="1469213732"/>
    <n v="1466621732"/>
    <x v="0"/>
    <n v="6"/>
    <x v="1"/>
    <x v="6"/>
    <x v="60"/>
    <n v="217.5"/>
    <x v="1"/>
    <x v="6"/>
  </r>
  <r>
    <n v="3978"/>
    <s v="For Colored Girl Play Production"/>
    <x v="3974"/>
    <n v="2000"/>
    <n v="214"/>
    <x v="2"/>
    <x v="0"/>
    <x v="0"/>
    <n v="1422717953"/>
    <n v="1417533953"/>
    <x v="0"/>
    <n v="8"/>
    <x v="1"/>
    <x v="6"/>
    <x v="57"/>
    <n v="26.75"/>
    <x v="1"/>
    <x v="6"/>
  </r>
  <r>
    <n v="3979"/>
    <s v="What a Gay Play - back, bigger and longer"/>
    <x v="3975"/>
    <n v="6000"/>
    <n v="110"/>
    <x v="2"/>
    <x v="1"/>
    <x v="1"/>
    <n v="1427659200"/>
    <n v="1425678057"/>
    <x v="0"/>
    <n v="6"/>
    <x v="1"/>
    <x v="6"/>
    <x v="53"/>
    <n v="18.329999999999998"/>
    <x v="1"/>
    <x v="6"/>
  </r>
  <r>
    <n v="3980"/>
    <s v="Romeo and Juliet: A Mesh-n-Groove Production"/>
    <x v="3976"/>
    <n v="2500"/>
    <n v="450"/>
    <x v="2"/>
    <x v="0"/>
    <x v="0"/>
    <n v="1404570147"/>
    <n v="1401978147"/>
    <x v="0"/>
    <n v="7"/>
    <x v="1"/>
    <x v="6"/>
    <x v="82"/>
    <n v="64.290000000000006"/>
    <x v="1"/>
    <x v="6"/>
  </r>
  <r>
    <n v="3981"/>
    <s v="BEIRUT, LADY OF LEBANON"/>
    <x v="3357"/>
    <n v="30000"/>
    <n v="1225"/>
    <x v="2"/>
    <x v="0"/>
    <x v="0"/>
    <n v="1468729149"/>
    <n v="1463545149"/>
    <x v="0"/>
    <n v="7"/>
    <x v="1"/>
    <x v="6"/>
    <x v="65"/>
    <n v="175"/>
    <x v="1"/>
    <x v="6"/>
  </r>
  <r>
    <n v="3982"/>
    <s v="Flush - David Dipper - Break Point Theatre"/>
    <x v="3977"/>
    <n v="850"/>
    <n v="170"/>
    <x v="2"/>
    <x v="1"/>
    <x v="1"/>
    <n v="1436297180"/>
    <n v="1431113180"/>
    <x v="0"/>
    <n v="5"/>
    <x v="1"/>
    <x v="6"/>
    <x v="68"/>
    <n v="34"/>
    <x v="1"/>
    <x v="6"/>
  </r>
  <r>
    <n v="3983"/>
    <s v="A Season of Love and Music (Spring 2014)"/>
    <x v="3978"/>
    <n v="11140"/>
    <n v="3877"/>
    <x v="2"/>
    <x v="0"/>
    <x v="0"/>
    <n v="1400569140"/>
    <n v="1397854356"/>
    <x v="0"/>
    <n v="46"/>
    <x v="1"/>
    <x v="6"/>
    <x v="131"/>
    <n v="84.28"/>
    <x v="1"/>
    <x v="6"/>
  </r>
  <r>
    <n v="3984"/>
    <s v="Fantastic Mr Fox - Novus Theatre"/>
    <x v="3979"/>
    <n v="1500"/>
    <n v="95"/>
    <x v="2"/>
    <x v="1"/>
    <x v="1"/>
    <n v="1415404800"/>
    <n v="1412809644"/>
    <x v="0"/>
    <n v="10"/>
    <x v="1"/>
    <x v="6"/>
    <x v="52"/>
    <n v="9.5"/>
    <x v="1"/>
    <x v="6"/>
  </r>
  <r>
    <n v="3985"/>
    <s v="A Facelift for the Facade--Spring Garden Mill, Newtown, PA"/>
    <x v="3980"/>
    <n v="2000"/>
    <n v="641"/>
    <x v="2"/>
    <x v="0"/>
    <x v="0"/>
    <n v="1456002300"/>
    <n v="1454173120"/>
    <x v="0"/>
    <n v="19"/>
    <x v="1"/>
    <x v="6"/>
    <x v="188"/>
    <n v="33.74"/>
    <x v="1"/>
    <x v="6"/>
  </r>
  <r>
    <n v="3986"/>
    <s v="Hippolytos - Polish Tour"/>
    <x v="3981"/>
    <n v="5000"/>
    <n v="488"/>
    <x v="2"/>
    <x v="1"/>
    <x v="1"/>
    <n v="1462539840"/>
    <n v="1460034594"/>
    <x v="0"/>
    <n v="13"/>
    <x v="1"/>
    <x v="6"/>
    <x v="54"/>
    <n v="37.54"/>
    <x v="1"/>
    <x v="6"/>
  </r>
  <r>
    <n v="3987"/>
    <s v="Write Now 5"/>
    <x v="3982"/>
    <n v="400"/>
    <n v="151"/>
    <x v="2"/>
    <x v="1"/>
    <x v="1"/>
    <n v="1400278290"/>
    <n v="1399414290"/>
    <x v="0"/>
    <n v="13"/>
    <x v="1"/>
    <x v="6"/>
    <x v="151"/>
    <n v="11.62"/>
    <x v="1"/>
    <x v="6"/>
  </r>
  <r>
    <n v="3988"/>
    <s v="Folk-Tales: What Stories Do Your Folks Tell?"/>
    <x v="3983"/>
    <n v="1500"/>
    <n v="32"/>
    <x v="2"/>
    <x v="0"/>
    <x v="0"/>
    <n v="1440813413"/>
    <n v="1439517413"/>
    <x v="0"/>
    <n v="4"/>
    <x v="1"/>
    <x v="6"/>
    <x v="53"/>
    <n v="8"/>
    <x v="1"/>
    <x v="6"/>
  </r>
  <r>
    <n v="3989"/>
    <s v="A Gentleman, A Lady and A Thug"/>
    <x v="3984"/>
    <n v="3000"/>
    <n v="0"/>
    <x v="2"/>
    <x v="0"/>
    <x v="0"/>
    <n v="1447009181"/>
    <n v="1444413581"/>
    <x v="0"/>
    <n v="0"/>
    <x v="1"/>
    <x v="6"/>
    <x v="50"/>
    <n v="0"/>
    <x v="1"/>
    <x v="6"/>
  </r>
  <r>
    <n v="3990"/>
    <s v="&quot;The Day That Shakespeare Died&quot; - The book and the play."/>
    <x v="3985"/>
    <n v="1650"/>
    <n v="69"/>
    <x v="2"/>
    <x v="1"/>
    <x v="1"/>
    <n v="1456934893"/>
    <n v="1454342893"/>
    <x v="0"/>
    <n v="3"/>
    <x v="1"/>
    <x v="6"/>
    <x v="65"/>
    <n v="23"/>
    <x v="1"/>
    <x v="6"/>
  </r>
  <r>
    <n v="3991"/>
    <s v="NTACTheatre - North Texas Actor's Collaborative Theatre"/>
    <x v="3986"/>
    <n v="500"/>
    <n v="100"/>
    <x v="2"/>
    <x v="0"/>
    <x v="0"/>
    <n v="1433086082"/>
    <n v="1430494082"/>
    <x v="0"/>
    <n v="1"/>
    <x v="1"/>
    <x v="6"/>
    <x v="68"/>
    <n v="100"/>
    <x v="1"/>
    <x v="6"/>
  </r>
  <r>
    <n v="3992"/>
    <s v="Tearing Down Cabrini-Green, a dynamic social commentary."/>
    <x v="3987"/>
    <n v="10000"/>
    <n v="541"/>
    <x v="2"/>
    <x v="0"/>
    <x v="0"/>
    <n v="1449876859"/>
    <n v="1444689259"/>
    <x v="0"/>
    <n v="9"/>
    <x v="1"/>
    <x v="6"/>
    <x v="62"/>
    <n v="60.11"/>
    <x v="1"/>
    <x v="6"/>
  </r>
  <r>
    <n v="3993"/>
    <s v="Invincible Diamonds: A Survivor's Guide"/>
    <x v="3988"/>
    <n v="50000"/>
    <n v="3"/>
    <x v="2"/>
    <x v="0"/>
    <x v="0"/>
    <n v="1431549912"/>
    <n v="1428957912"/>
    <x v="0"/>
    <n v="1"/>
    <x v="1"/>
    <x v="6"/>
    <x v="50"/>
    <n v="3"/>
    <x v="1"/>
    <x v="6"/>
  </r>
  <r>
    <n v="3994"/>
    <s v="Poles Apart - A Play in 2 Acts"/>
    <x v="3989"/>
    <n v="2000"/>
    <n v="5"/>
    <x v="2"/>
    <x v="0"/>
    <x v="0"/>
    <n v="1405761690"/>
    <n v="1403169690"/>
    <x v="0"/>
    <n v="1"/>
    <x v="1"/>
    <x v="6"/>
    <x v="50"/>
    <n v="5"/>
    <x v="1"/>
    <x v="6"/>
  </r>
  <r>
    <n v="3995"/>
    <s v="Headaches - a play exploring the topic of mental health"/>
    <x v="3990"/>
    <n v="200"/>
    <n v="70"/>
    <x v="2"/>
    <x v="1"/>
    <x v="1"/>
    <n v="1423913220"/>
    <n v="1421339077"/>
    <x v="0"/>
    <n v="4"/>
    <x v="1"/>
    <x v="6"/>
    <x v="131"/>
    <n v="17.5"/>
    <x v="1"/>
    <x v="6"/>
  </r>
  <r>
    <n v="3996"/>
    <s v="Anansi the Spider - An African Folktale"/>
    <x v="3991"/>
    <n v="3000"/>
    <n v="497"/>
    <x v="2"/>
    <x v="0"/>
    <x v="0"/>
    <n v="1416499440"/>
    <n v="1415341464"/>
    <x v="0"/>
    <n v="17"/>
    <x v="1"/>
    <x v="6"/>
    <x v="123"/>
    <n v="29.24"/>
    <x v="1"/>
    <x v="6"/>
  </r>
  <r>
    <n v="3997"/>
    <s v="'Working Play Title'"/>
    <x v="3992"/>
    <n v="3000"/>
    <n v="0"/>
    <x v="2"/>
    <x v="1"/>
    <x v="1"/>
    <n v="1428222221"/>
    <n v="1425633821"/>
    <x v="0"/>
    <n v="0"/>
    <x v="1"/>
    <x v="6"/>
    <x v="50"/>
    <n v="0"/>
    <x v="1"/>
    <x v="6"/>
  </r>
  <r>
    <n v="3998"/>
    <s v="Forsaken Angels-A New Play"/>
    <x v="3993"/>
    <n v="1250"/>
    <n v="715"/>
    <x v="2"/>
    <x v="0"/>
    <x v="0"/>
    <n v="1427580426"/>
    <n v="1424992026"/>
    <x v="0"/>
    <n v="12"/>
    <x v="1"/>
    <x v="6"/>
    <x v="219"/>
    <n v="59.58"/>
    <x v="1"/>
    <x v="6"/>
  </r>
  <r>
    <n v="3999"/>
    <s v="The Sins of Seven Tables at the Edinburgh Fringe Festival"/>
    <x v="3994"/>
    <n v="7000"/>
    <n v="1156"/>
    <x v="2"/>
    <x v="0"/>
    <x v="0"/>
    <n v="1409514709"/>
    <n v="1406058798"/>
    <x v="0"/>
    <n v="14"/>
    <x v="1"/>
    <x v="6"/>
    <x v="123"/>
    <n v="82.57"/>
    <x v="1"/>
    <x v="6"/>
  </r>
  <r>
    <n v="4000"/>
    <s v="The Escorts"/>
    <x v="3995"/>
    <n v="8000"/>
    <n v="10"/>
    <x v="2"/>
    <x v="0"/>
    <x v="0"/>
    <n v="1462631358"/>
    <n v="1457450958"/>
    <x v="0"/>
    <n v="1"/>
    <x v="1"/>
    <x v="6"/>
    <x v="50"/>
    <n v="10"/>
    <x v="1"/>
    <x v="6"/>
  </r>
  <r>
    <n v="4001"/>
    <s v="Help Launch LZA Theatre! The Eisteddfod + A Woman Alone"/>
    <x v="3996"/>
    <n v="1200"/>
    <n v="453"/>
    <x v="2"/>
    <x v="1"/>
    <x v="1"/>
    <n v="1488394800"/>
    <n v="1486681708"/>
    <x v="0"/>
    <n v="14"/>
    <x v="1"/>
    <x v="6"/>
    <x v="151"/>
    <n v="32.36"/>
    <x v="1"/>
    <x v="6"/>
  </r>
  <r>
    <n v="4002"/>
    <s v="Terry Pratchett's Wyrd Sisters"/>
    <x v="3997"/>
    <n v="1250"/>
    <n v="23"/>
    <x v="2"/>
    <x v="0"/>
    <x v="0"/>
    <n v="1411779761"/>
    <n v="1409187761"/>
    <x v="0"/>
    <n v="4"/>
    <x v="1"/>
    <x v="6"/>
    <x v="53"/>
    <n v="5.75"/>
    <x v="1"/>
    <x v="6"/>
  </r>
  <r>
    <n v="4003"/>
    <s v="MAMA BA-B: The Stage Play"/>
    <x v="3960"/>
    <n v="2000"/>
    <n v="201"/>
    <x v="2"/>
    <x v="0"/>
    <x v="0"/>
    <n v="1424009147"/>
    <n v="1421417147"/>
    <x v="0"/>
    <n v="2"/>
    <x v="1"/>
    <x v="6"/>
    <x v="54"/>
    <n v="100.5"/>
    <x v="1"/>
    <x v="6"/>
  </r>
  <r>
    <n v="4004"/>
    <s v="South Florida Tours"/>
    <x v="3998"/>
    <n v="500"/>
    <n v="1"/>
    <x v="2"/>
    <x v="0"/>
    <x v="0"/>
    <n v="1412740457"/>
    <n v="1410148457"/>
    <x v="0"/>
    <n v="1"/>
    <x v="1"/>
    <x v="6"/>
    <x v="50"/>
    <n v="1"/>
    <x v="1"/>
    <x v="6"/>
  </r>
  <r>
    <n v="4005"/>
    <s v="Bringing more Art to the Community"/>
    <x v="3999"/>
    <n v="3000"/>
    <n v="40"/>
    <x v="2"/>
    <x v="0"/>
    <x v="0"/>
    <n v="1413832985"/>
    <n v="1408648985"/>
    <x v="0"/>
    <n v="2"/>
    <x v="1"/>
    <x v="6"/>
    <x v="60"/>
    <n v="20"/>
    <x v="1"/>
    <x v="6"/>
  </r>
  <r>
    <n v="4006"/>
    <s v="&quot;The Norwegians&quot; Midwestern Tour"/>
    <x v="4000"/>
    <n v="30000"/>
    <n v="2"/>
    <x v="2"/>
    <x v="0"/>
    <x v="0"/>
    <n v="1455647587"/>
    <n v="1453487587"/>
    <x v="0"/>
    <n v="1"/>
    <x v="1"/>
    <x v="6"/>
    <x v="50"/>
    <n v="2"/>
    <x v="1"/>
    <x v="6"/>
  </r>
  <r>
    <n v="4007"/>
    <s v="POLES APART - A PLAY IN 2 ACTS"/>
    <x v="4001"/>
    <n v="2000"/>
    <n v="5"/>
    <x v="2"/>
    <x v="0"/>
    <x v="0"/>
    <n v="1409070480"/>
    <n v="1406572381"/>
    <x v="0"/>
    <n v="1"/>
    <x v="1"/>
    <x v="6"/>
    <x v="50"/>
    <n v="5"/>
    <x v="1"/>
    <x v="6"/>
  </r>
  <r>
    <n v="4008"/>
    <s v="Lovers and Other Strangers at The Cockpit"/>
    <x v="4002"/>
    <n v="1000"/>
    <n v="60"/>
    <x v="2"/>
    <x v="1"/>
    <x v="1"/>
    <n v="1437606507"/>
    <n v="1435014507"/>
    <x v="0"/>
    <n v="4"/>
    <x v="1"/>
    <x v="6"/>
    <x v="52"/>
    <n v="15"/>
    <x v="1"/>
    <x v="6"/>
  </r>
  <r>
    <n v="4009"/>
    <s v="A play by Gabriel Kemlo about lost ideals, and new starts"/>
    <x v="4003"/>
    <n v="1930"/>
    <n v="75"/>
    <x v="2"/>
    <x v="1"/>
    <x v="1"/>
    <n v="1410281360"/>
    <n v="1406825360"/>
    <x v="0"/>
    <n v="3"/>
    <x v="1"/>
    <x v="6"/>
    <x v="65"/>
    <n v="25"/>
    <x v="1"/>
    <x v="6"/>
  </r>
  <r>
    <n v="4010"/>
    <s v="The Connection Play 2014"/>
    <x v="4004"/>
    <n v="7200"/>
    <n v="1742"/>
    <x v="2"/>
    <x v="0"/>
    <x v="0"/>
    <n v="1414348166"/>
    <n v="1412879366"/>
    <x v="0"/>
    <n v="38"/>
    <x v="1"/>
    <x v="6"/>
    <x v="148"/>
    <n v="45.84"/>
    <x v="1"/>
    <x v="6"/>
  </r>
  <r>
    <n v="4011"/>
    <s v="Just Bryan, a radio drama"/>
    <x v="4005"/>
    <n v="250"/>
    <n v="19"/>
    <x v="2"/>
    <x v="1"/>
    <x v="1"/>
    <n v="1422450278"/>
    <n v="1419858278"/>
    <x v="0"/>
    <n v="4"/>
    <x v="1"/>
    <x v="6"/>
    <x v="59"/>
    <n v="4.75"/>
    <x v="1"/>
    <x v="6"/>
  </r>
  <r>
    <n v="4012"/>
    <s v="The Butterfly Catcher"/>
    <x v="4006"/>
    <n v="575"/>
    <n v="0"/>
    <x v="2"/>
    <x v="1"/>
    <x v="1"/>
    <n v="1430571849"/>
    <n v="1427979849"/>
    <x v="0"/>
    <n v="0"/>
    <x v="1"/>
    <x v="6"/>
    <x v="50"/>
    <n v="0"/>
    <x v="1"/>
    <x v="6"/>
  </r>
  <r>
    <n v="4013"/>
    <s v="Harriet Tubman Woman Of Faith"/>
    <x v="4007"/>
    <n v="2000"/>
    <n v="26"/>
    <x v="2"/>
    <x v="0"/>
    <x v="0"/>
    <n v="1424070823"/>
    <n v="1421478823"/>
    <x v="0"/>
    <n v="2"/>
    <x v="1"/>
    <x v="6"/>
    <x v="60"/>
    <n v="13"/>
    <x v="1"/>
    <x v="6"/>
  </r>
  <r>
    <n v="4014"/>
    <s v="Ministry theater"/>
    <x v="4008"/>
    <n v="9000"/>
    <n v="0"/>
    <x v="2"/>
    <x v="0"/>
    <x v="0"/>
    <n v="1457157269"/>
    <n v="1455861269"/>
    <x v="0"/>
    <n v="0"/>
    <x v="1"/>
    <x v="6"/>
    <x v="50"/>
    <n v="0"/>
    <x v="1"/>
    <x v="6"/>
  </r>
  <r>
    <n v="4015"/>
    <s v="Shakespeare In The Park"/>
    <x v="4009"/>
    <n v="7000"/>
    <n v="1"/>
    <x v="2"/>
    <x v="0"/>
    <x v="0"/>
    <n v="1437331463"/>
    <n v="1434739463"/>
    <x v="0"/>
    <n v="1"/>
    <x v="1"/>
    <x v="6"/>
    <x v="50"/>
    <n v="1"/>
    <x v="1"/>
    <x v="6"/>
  </r>
  <r>
    <n v="4016"/>
    <s v="MENTAL Play"/>
    <x v="4010"/>
    <n v="500"/>
    <n v="70"/>
    <x v="2"/>
    <x v="1"/>
    <x v="1"/>
    <n v="1410987400"/>
    <n v="1408395400"/>
    <x v="0"/>
    <n v="7"/>
    <x v="1"/>
    <x v="6"/>
    <x v="51"/>
    <n v="10"/>
    <x v="1"/>
    <x v="6"/>
  </r>
  <r>
    <n v="4017"/>
    <s v="The Rights (and Wrongs) of Mary Wollstonecraft"/>
    <x v="4011"/>
    <n v="10000"/>
    <n v="105"/>
    <x v="2"/>
    <x v="0"/>
    <x v="0"/>
    <n v="1409846874"/>
    <n v="1407254874"/>
    <x v="0"/>
    <n v="2"/>
    <x v="1"/>
    <x v="6"/>
    <x v="60"/>
    <n v="52.5"/>
    <x v="1"/>
    <x v="6"/>
  </r>
  <r>
    <n v="4018"/>
    <s v="Time Please Fringe"/>
    <x v="4012"/>
    <n v="1500"/>
    <n v="130"/>
    <x v="2"/>
    <x v="1"/>
    <x v="1"/>
    <n v="1475877108"/>
    <n v="1473285108"/>
    <x v="0"/>
    <n v="4"/>
    <x v="1"/>
    <x v="6"/>
    <x v="114"/>
    <n v="32.5"/>
    <x v="1"/>
    <x v="6"/>
  </r>
  <r>
    <n v="4019"/>
    <s v="We Don't Play Fight"/>
    <x v="4013"/>
    <n v="3500"/>
    <n v="29"/>
    <x v="2"/>
    <x v="0"/>
    <x v="0"/>
    <n v="1460737680"/>
    <n v="1455725596"/>
    <x v="0"/>
    <n v="4"/>
    <x v="1"/>
    <x v="6"/>
    <x v="60"/>
    <n v="7.25"/>
    <x v="1"/>
    <x v="6"/>
  </r>
  <r>
    <n v="4020"/>
    <s v="Those That Fly"/>
    <x v="4014"/>
    <n v="600"/>
    <n v="100"/>
    <x v="2"/>
    <x v="0"/>
    <x v="0"/>
    <n v="1427168099"/>
    <n v="1424579699"/>
    <x v="0"/>
    <n v="3"/>
    <x v="1"/>
    <x v="6"/>
    <x v="123"/>
    <n v="33.33"/>
    <x v="1"/>
    <x v="6"/>
  </r>
  <r>
    <n v="4021"/>
    <s v="Angels in Houston"/>
    <x v="4015"/>
    <n v="15000"/>
    <n v="125"/>
    <x v="2"/>
    <x v="0"/>
    <x v="0"/>
    <n v="1414360358"/>
    <n v="1409176358"/>
    <x v="0"/>
    <n v="2"/>
    <x v="1"/>
    <x v="6"/>
    <x v="60"/>
    <n v="62.5"/>
    <x v="1"/>
    <x v="6"/>
  </r>
  <r>
    <n v="4022"/>
    <s v="The Merchant of Venice as Shakespeare Heard It"/>
    <x v="4016"/>
    <n v="18000"/>
    <n v="12521"/>
    <x v="2"/>
    <x v="0"/>
    <x v="0"/>
    <n v="1422759240"/>
    <n v="1418824867"/>
    <x v="0"/>
    <n v="197"/>
    <x v="1"/>
    <x v="6"/>
    <x v="140"/>
    <n v="63.56"/>
    <x v="1"/>
    <x v="6"/>
  </r>
  <r>
    <n v="4023"/>
    <s v="Forgive &amp; Forget"/>
    <x v="4017"/>
    <n v="7000"/>
    <n v="0"/>
    <x v="2"/>
    <x v="0"/>
    <x v="0"/>
    <n v="1458860363"/>
    <n v="1454975963"/>
    <x v="0"/>
    <n v="0"/>
    <x v="1"/>
    <x v="6"/>
    <x v="50"/>
    <n v="0"/>
    <x v="1"/>
    <x v="6"/>
  </r>
  <r>
    <n v="4024"/>
    <s v="Super Date, The Dating Game Show for Superheroes"/>
    <x v="4018"/>
    <n v="800"/>
    <n v="10"/>
    <x v="2"/>
    <x v="0"/>
    <x v="0"/>
    <n v="1441037097"/>
    <n v="1438445097"/>
    <x v="0"/>
    <n v="1"/>
    <x v="1"/>
    <x v="6"/>
    <x v="60"/>
    <n v="10"/>
    <x v="1"/>
    <x v="6"/>
  </r>
  <r>
    <n v="4025"/>
    <s v="Financement et aide Ã  la crÃ©ation"/>
    <x v="4019"/>
    <n v="5000"/>
    <n v="250"/>
    <x v="2"/>
    <x v="6"/>
    <x v="3"/>
    <n v="1437889336"/>
    <n v="1432705336"/>
    <x v="0"/>
    <n v="4"/>
    <x v="1"/>
    <x v="6"/>
    <x v="62"/>
    <n v="62.5"/>
    <x v="1"/>
    <x v="6"/>
  </r>
  <r>
    <n v="4026"/>
    <s v="Speak to my Soul: A Montage of Voices"/>
    <x v="4020"/>
    <n v="4000"/>
    <n v="0"/>
    <x v="2"/>
    <x v="0"/>
    <x v="0"/>
    <n v="1449247439"/>
    <n v="1444059839"/>
    <x v="0"/>
    <n v="0"/>
    <x v="1"/>
    <x v="6"/>
    <x v="50"/>
    <n v="0"/>
    <x v="1"/>
    <x v="6"/>
  </r>
  <r>
    <n v="4027"/>
    <s v="Lincoln High School presents: Little Shop of Horrors"/>
    <x v="4021"/>
    <n v="3000"/>
    <n v="215"/>
    <x v="2"/>
    <x v="0"/>
    <x v="0"/>
    <n v="1487811600"/>
    <n v="1486077481"/>
    <x v="0"/>
    <n v="7"/>
    <x v="1"/>
    <x v="6"/>
    <x v="113"/>
    <n v="30.71"/>
    <x v="1"/>
    <x v="6"/>
  </r>
  <r>
    <n v="4028"/>
    <s v="The Last King of the I.D.A. (Minnesota Fringe)"/>
    <x v="4022"/>
    <n v="2000"/>
    <n v="561"/>
    <x v="2"/>
    <x v="0"/>
    <x v="0"/>
    <n v="1402007500"/>
    <n v="1399415500"/>
    <x v="0"/>
    <n v="11"/>
    <x v="1"/>
    <x v="6"/>
    <x v="58"/>
    <n v="51"/>
    <x v="1"/>
    <x v="6"/>
  </r>
  <r>
    <n v="4029"/>
    <s v="Next 2 the Stage"/>
    <x v="4023"/>
    <n v="20000"/>
    <n v="0"/>
    <x v="2"/>
    <x v="0"/>
    <x v="0"/>
    <n v="1450053370"/>
    <n v="1447461370"/>
    <x v="0"/>
    <n v="0"/>
    <x v="1"/>
    <x v="6"/>
    <x v="50"/>
    <n v="0"/>
    <x v="1"/>
    <x v="6"/>
  </r>
  <r>
    <n v="4030"/>
    <s v="The Martin and Lewis Tribute Show"/>
    <x v="4024"/>
    <n v="2500"/>
    <n v="400"/>
    <x v="2"/>
    <x v="0"/>
    <x v="0"/>
    <n v="1454525340"/>
    <n v="1452008599"/>
    <x v="0"/>
    <n v="6"/>
    <x v="1"/>
    <x v="6"/>
    <x v="63"/>
    <n v="66.67"/>
    <x v="1"/>
    <x v="6"/>
  </r>
  <r>
    <n v="4031"/>
    <s v="As You Like It in The Enchanted Forest Wildlife Sanctuary"/>
    <x v="4025"/>
    <n v="5000"/>
    <n v="0"/>
    <x v="2"/>
    <x v="0"/>
    <x v="0"/>
    <n v="1418914964"/>
    <n v="1414591364"/>
    <x v="0"/>
    <n v="0"/>
    <x v="1"/>
    <x v="6"/>
    <x v="50"/>
    <n v="0"/>
    <x v="1"/>
    <x v="6"/>
  </r>
  <r>
    <n v="4032"/>
    <s v="The Modern Theater's 'Play It Forward' Fund"/>
    <x v="4026"/>
    <n v="6048"/>
    <n v="413"/>
    <x v="2"/>
    <x v="0"/>
    <x v="0"/>
    <n v="1450211116"/>
    <n v="1445023516"/>
    <x v="0"/>
    <n v="7"/>
    <x v="1"/>
    <x v="6"/>
    <x v="113"/>
    <n v="59"/>
    <x v="1"/>
    <x v="6"/>
  </r>
  <r>
    <n v="4033"/>
    <s v="2020 Vision: a love story told over sixty years"/>
    <x v="4027"/>
    <n v="23900"/>
    <n v="6141.99"/>
    <x v="2"/>
    <x v="1"/>
    <x v="1"/>
    <n v="1475398800"/>
    <n v="1472711224"/>
    <x v="0"/>
    <n v="94"/>
    <x v="1"/>
    <x v="6"/>
    <x v="73"/>
    <n v="65.34"/>
    <x v="1"/>
    <x v="6"/>
  </r>
  <r>
    <n v="4034"/>
    <s v="Technical Design for Liberty Lake Community Theatre"/>
    <x v="4028"/>
    <n v="13500"/>
    <n v="200"/>
    <x v="2"/>
    <x v="0"/>
    <x v="0"/>
    <n v="1428097450"/>
    <n v="1425509050"/>
    <x v="0"/>
    <n v="2"/>
    <x v="1"/>
    <x v="6"/>
    <x v="60"/>
    <n v="100"/>
    <x v="1"/>
    <x v="6"/>
  </r>
  <r>
    <n v="4035"/>
    <s v="The Lost Boy"/>
    <x v="4029"/>
    <n v="10000"/>
    <n v="3685"/>
    <x v="2"/>
    <x v="0"/>
    <x v="0"/>
    <n v="1413925887"/>
    <n v="1411333887"/>
    <x v="0"/>
    <n v="25"/>
    <x v="1"/>
    <x v="6"/>
    <x v="121"/>
    <n v="147.4"/>
    <x v="1"/>
    <x v="6"/>
  </r>
  <r>
    <n v="4036"/>
    <s v="3 Days In Savannah"/>
    <x v="3326"/>
    <n v="6000"/>
    <n v="2823"/>
    <x v="2"/>
    <x v="0"/>
    <x v="0"/>
    <n v="1404253800"/>
    <n v="1402784964"/>
    <x v="0"/>
    <n v="17"/>
    <x v="1"/>
    <x v="6"/>
    <x v="153"/>
    <n v="166.06"/>
    <x v="1"/>
    <x v="6"/>
  </r>
  <r>
    <n v="4037"/>
    <s v="The Pelican, by August Strindberg"/>
    <x v="4030"/>
    <n v="700"/>
    <n v="80"/>
    <x v="2"/>
    <x v="0"/>
    <x v="0"/>
    <n v="1464099900"/>
    <n v="1462585315"/>
    <x v="0"/>
    <n v="2"/>
    <x v="1"/>
    <x v="6"/>
    <x v="57"/>
    <n v="40"/>
    <x v="1"/>
    <x v="6"/>
  </r>
  <r>
    <n v="4038"/>
    <s v="Take the Vagina Monologues to Main Street in Lexington, NC!"/>
    <x v="4031"/>
    <n v="2500"/>
    <n v="301"/>
    <x v="2"/>
    <x v="0"/>
    <x v="0"/>
    <n v="1413573010"/>
    <n v="1408389010"/>
    <x v="0"/>
    <n v="4"/>
    <x v="1"/>
    <x v="6"/>
    <x v="81"/>
    <n v="75.25"/>
    <x v="1"/>
    <x v="6"/>
  </r>
  <r>
    <n v="4039"/>
    <s v="Defiant Entertainment presents: The Park Bench"/>
    <x v="4032"/>
    <n v="500"/>
    <n v="300"/>
    <x v="2"/>
    <x v="0"/>
    <x v="0"/>
    <n v="1448949540"/>
    <n v="1446048367"/>
    <x v="0"/>
    <n v="5"/>
    <x v="1"/>
    <x v="6"/>
    <x v="64"/>
    <n v="60"/>
    <x v="1"/>
    <x v="6"/>
  </r>
  <r>
    <n v="4040"/>
    <s v="The Last Encore Musical"/>
    <x v="4033"/>
    <n v="8000"/>
    <n v="2500"/>
    <x v="2"/>
    <x v="0"/>
    <x v="0"/>
    <n v="1437188400"/>
    <n v="1432100004"/>
    <x v="0"/>
    <n v="2"/>
    <x v="1"/>
    <x v="6"/>
    <x v="134"/>
    <n v="1250"/>
    <x v="1"/>
    <x v="6"/>
  </r>
  <r>
    <n v="4041"/>
    <s v="In the Land of Gold"/>
    <x v="4034"/>
    <n v="5000"/>
    <n v="21"/>
    <x v="2"/>
    <x v="1"/>
    <x v="1"/>
    <n v="1473160954"/>
    <n v="1467976954"/>
    <x v="0"/>
    <n v="2"/>
    <x v="1"/>
    <x v="6"/>
    <x v="50"/>
    <n v="10.5"/>
    <x v="1"/>
    <x v="6"/>
  </r>
  <r>
    <n v="4042"/>
    <s v="Messages"/>
    <x v="4035"/>
    <n v="10000"/>
    <n v="21"/>
    <x v="2"/>
    <x v="0"/>
    <x v="0"/>
    <n v="1421781360"/>
    <n v="1419213664"/>
    <x v="0"/>
    <n v="3"/>
    <x v="1"/>
    <x v="6"/>
    <x v="50"/>
    <n v="7"/>
    <x v="1"/>
    <x v="6"/>
  </r>
  <r>
    <n v="4043"/>
    <s v="Not making potato salad here!"/>
    <x v="4036"/>
    <n v="300"/>
    <n v="0"/>
    <x v="2"/>
    <x v="5"/>
    <x v="5"/>
    <n v="1416524325"/>
    <n v="1415228325"/>
    <x v="0"/>
    <n v="0"/>
    <x v="1"/>
    <x v="6"/>
    <x v="50"/>
    <n v="0"/>
    <x v="1"/>
    <x v="6"/>
  </r>
  <r>
    <n v="4044"/>
    <s v="Cielito Lindo (Pretty Little One)"/>
    <x v="4037"/>
    <n v="600"/>
    <n v="225"/>
    <x v="2"/>
    <x v="0"/>
    <x v="0"/>
    <n v="1428642000"/>
    <n v="1426050982"/>
    <x v="0"/>
    <n v="4"/>
    <x v="1"/>
    <x v="6"/>
    <x v="151"/>
    <n v="56.25"/>
    <x v="1"/>
    <x v="6"/>
  </r>
  <r>
    <n v="4045"/>
    <s v="The Hostages"/>
    <x v="4038"/>
    <n v="5000"/>
    <n v="1"/>
    <x v="2"/>
    <x v="2"/>
    <x v="2"/>
    <n v="1408596589"/>
    <n v="1406004589"/>
    <x v="0"/>
    <n v="1"/>
    <x v="1"/>
    <x v="6"/>
    <x v="50"/>
    <n v="1"/>
    <x v="1"/>
    <x v="6"/>
  </r>
  <r>
    <n v="4046"/>
    <s v="Glenn Herman's EXPRESSIONS: The UnKnown"/>
    <x v="4039"/>
    <n v="5600"/>
    <n v="460"/>
    <x v="2"/>
    <x v="0"/>
    <x v="0"/>
    <n v="1413992210"/>
    <n v="1411400210"/>
    <x v="0"/>
    <n v="12"/>
    <x v="1"/>
    <x v="6"/>
    <x v="59"/>
    <n v="38.33"/>
    <x v="1"/>
    <x v="6"/>
  </r>
  <r>
    <n v="4047"/>
    <s v="The Bridge That Brought Us Over: The History of Gospel Music"/>
    <x v="4040"/>
    <n v="5000"/>
    <n v="110"/>
    <x v="2"/>
    <x v="0"/>
    <x v="0"/>
    <n v="1420938000"/>
    <n v="1418862743"/>
    <x v="0"/>
    <n v="4"/>
    <x v="1"/>
    <x v="6"/>
    <x v="53"/>
    <n v="27.5"/>
    <x v="1"/>
    <x v="6"/>
  </r>
  <r>
    <n v="4048"/>
    <s v="Speechless"/>
    <x v="4041"/>
    <n v="17000"/>
    <n v="3001"/>
    <x v="2"/>
    <x v="1"/>
    <x v="1"/>
    <n v="1460373187"/>
    <n v="1457352787"/>
    <x v="0"/>
    <n v="91"/>
    <x v="1"/>
    <x v="6"/>
    <x v="82"/>
    <n v="32.979999999999997"/>
    <x v="1"/>
    <x v="6"/>
  </r>
  <r>
    <n v="4049"/>
    <s v="The Hounds of Reservoir - A Shakesperian Heist film"/>
    <x v="4042"/>
    <n v="20000"/>
    <n v="16"/>
    <x v="2"/>
    <x v="0"/>
    <x v="0"/>
    <n v="1436914815"/>
    <n v="1434322815"/>
    <x v="0"/>
    <n v="1"/>
    <x v="1"/>
    <x v="6"/>
    <x v="50"/>
    <n v="16"/>
    <x v="1"/>
    <x v="6"/>
  </r>
  <r>
    <n v="4050"/>
    <s v="Ø¢Ù…ÙŠÙ† (Amen)"/>
    <x v="4043"/>
    <n v="1500"/>
    <n v="1"/>
    <x v="2"/>
    <x v="0"/>
    <x v="0"/>
    <n v="1414077391"/>
    <n v="1411485391"/>
    <x v="0"/>
    <n v="1"/>
    <x v="1"/>
    <x v="6"/>
    <x v="50"/>
    <n v="1"/>
    <x v="1"/>
    <x v="6"/>
  </r>
  <r>
    <n v="4051"/>
    <s v="Phantom of the Kun Opera"/>
    <x v="4044"/>
    <n v="500"/>
    <n v="0"/>
    <x v="2"/>
    <x v="0"/>
    <x v="0"/>
    <n v="1399618380"/>
    <n v="1399058797"/>
    <x v="0"/>
    <n v="0"/>
    <x v="1"/>
    <x v="6"/>
    <x v="50"/>
    <n v="0"/>
    <x v="1"/>
    <x v="6"/>
  </r>
  <r>
    <n v="4052"/>
    <s v="Throw Like A Girl"/>
    <x v="4045"/>
    <n v="3000"/>
    <n v="1126"/>
    <x v="2"/>
    <x v="0"/>
    <x v="0"/>
    <n v="1413234316"/>
    <n v="1408050316"/>
    <x v="0"/>
    <n v="13"/>
    <x v="1"/>
    <x v="6"/>
    <x v="151"/>
    <n v="86.62"/>
    <x v="1"/>
    <x v="6"/>
  </r>
  <r>
    <n v="4053"/>
    <s v="'Time at the Bar!' - Written and directed by Kieran Mellish"/>
    <x v="4046"/>
    <n v="500"/>
    <n v="110"/>
    <x v="2"/>
    <x v="1"/>
    <x v="1"/>
    <n v="1416081600"/>
    <n v="1413477228"/>
    <x v="0"/>
    <n v="2"/>
    <x v="1"/>
    <x v="6"/>
    <x v="66"/>
    <n v="55"/>
    <x v="1"/>
    <x v="6"/>
  </r>
  <r>
    <n v="4054"/>
    <s v="Truth is..&quot;Real Love Ain't Suppose to Hurt&quot;"/>
    <x v="4047"/>
    <n v="8880"/>
    <n v="0"/>
    <x v="2"/>
    <x v="0"/>
    <x v="0"/>
    <n v="1475294400"/>
    <n v="1472674285"/>
    <x v="0"/>
    <n v="0"/>
    <x v="1"/>
    <x v="6"/>
    <x v="50"/>
    <n v="0"/>
    <x v="1"/>
    <x v="6"/>
  </r>
  <r>
    <n v="4055"/>
    <s v="'The Tempest' at the Minack Theatre Cornwall, July 2014"/>
    <x v="4048"/>
    <n v="5000"/>
    <n v="881"/>
    <x v="2"/>
    <x v="1"/>
    <x v="1"/>
    <n v="1403192031"/>
    <n v="1400600031"/>
    <x v="0"/>
    <n v="21"/>
    <x v="1"/>
    <x v="6"/>
    <x v="82"/>
    <n v="41.95"/>
    <x v="1"/>
    <x v="6"/>
  </r>
  <r>
    <n v="4056"/>
    <s v="American Pride"/>
    <x v="4049"/>
    <n v="1500"/>
    <n v="795"/>
    <x v="2"/>
    <x v="0"/>
    <x v="0"/>
    <n v="1467575940"/>
    <n v="1465856639"/>
    <x v="0"/>
    <n v="9"/>
    <x v="1"/>
    <x v="6"/>
    <x v="226"/>
    <n v="88.33"/>
    <x v="1"/>
    <x v="6"/>
  </r>
  <r>
    <n v="4057"/>
    <s v="HOWARD BARKER DOUBLE BILL - Arcola Theatre 2015"/>
    <x v="4050"/>
    <n v="3500"/>
    <n v="775"/>
    <x v="2"/>
    <x v="1"/>
    <x v="1"/>
    <n v="1448492400"/>
    <n v="1446506080"/>
    <x v="0"/>
    <n v="6"/>
    <x v="1"/>
    <x v="6"/>
    <x v="66"/>
    <n v="129.16999999999999"/>
    <x v="1"/>
    <x v="6"/>
  </r>
  <r>
    <n v="4058"/>
    <s v="Secret of Shahrazad (World Premier)"/>
    <x v="4051"/>
    <n v="3750"/>
    <n v="95"/>
    <x v="2"/>
    <x v="0"/>
    <x v="0"/>
    <n v="1459483140"/>
    <n v="1458178044"/>
    <x v="0"/>
    <n v="4"/>
    <x v="1"/>
    <x v="6"/>
    <x v="56"/>
    <n v="23.75"/>
    <x v="1"/>
    <x v="6"/>
  </r>
  <r>
    <n v="4059"/>
    <s v="The Million Dollar Shot"/>
    <x v="4052"/>
    <n v="10000"/>
    <n v="250"/>
    <x v="2"/>
    <x v="5"/>
    <x v="5"/>
    <n v="1410836400"/>
    <n v="1408116152"/>
    <x v="0"/>
    <n v="7"/>
    <x v="1"/>
    <x v="6"/>
    <x v="56"/>
    <n v="35.71"/>
    <x v="1"/>
    <x v="6"/>
  </r>
  <r>
    <n v="4060"/>
    <s v="Good Evening, I'm Robert Service"/>
    <x v="4053"/>
    <n v="10000"/>
    <n v="285"/>
    <x v="2"/>
    <x v="5"/>
    <x v="5"/>
    <n v="1403539200"/>
    <n v="1400604056"/>
    <x v="0"/>
    <n v="5"/>
    <x v="1"/>
    <x v="6"/>
    <x v="56"/>
    <n v="57"/>
    <x v="1"/>
    <x v="6"/>
  </r>
  <r>
    <n v="4061"/>
    <s v="PRODUCE the Stage Play SKYLAR'S SYNDROME by Gavin Kayner"/>
    <x v="4054"/>
    <n v="525"/>
    <n v="0"/>
    <x v="2"/>
    <x v="0"/>
    <x v="0"/>
    <n v="1461205423"/>
    <n v="1456025023"/>
    <x v="0"/>
    <n v="0"/>
    <x v="1"/>
    <x v="6"/>
    <x v="50"/>
    <n v="0"/>
    <x v="1"/>
    <x v="6"/>
  </r>
  <r>
    <n v="4062"/>
    <s v="Motorcycle MacBeth...NOT your grandmother's Shakespeare!"/>
    <x v="4055"/>
    <n v="20000"/>
    <n v="490"/>
    <x v="2"/>
    <x v="0"/>
    <x v="0"/>
    <n v="1467481468"/>
    <n v="1464889468"/>
    <x v="0"/>
    <n v="3"/>
    <x v="1"/>
    <x v="6"/>
    <x v="53"/>
    <n v="163.33000000000001"/>
    <x v="1"/>
    <x v="6"/>
  </r>
  <r>
    <n v="4063"/>
    <s v="Whisper Me Happy Ever After (WMHEA)"/>
    <x v="4056"/>
    <n v="9500"/>
    <n v="135"/>
    <x v="2"/>
    <x v="1"/>
    <x v="1"/>
    <n v="1403886084"/>
    <n v="1401294084"/>
    <x v="0"/>
    <n v="9"/>
    <x v="1"/>
    <x v="6"/>
    <x v="60"/>
    <n v="15"/>
    <x v="1"/>
    <x v="6"/>
  </r>
  <r>
    <n v="4064"/>
    <s v="Help us make &quot;The Odd Couple&quot; a show to remember."/>
    <x v="4057"/>
    <n v="2000"/>
    <n v="385"/>
    <x v="2"/>
    <x v="2"/>
    <x v="2"/>
    <n v="1430316426"/>
    <n v="1427724426"/>
    <x v="0"/>
    <n v="6"/>
    <x v="1"/>
    <x v="6"/>
    <x v="118"/>
    <n v="64.17"/>
    <x v="1"/>
    <x v="6"/>
  </r>
  <r>
    <n v="4065"/>
    <s v="A Midsummer's Night's Dream"/>
    <x v="4058"/>
    <n v="4000"/>
    <n v="27"/>
    <x v="2"/>
    <x v="0"/>
    <x v="0"/>
    <n v="1407883811"/>
    <n v="1405291811"/>
    <x v="0"/>
    <n v="4"/>
    <x v="1"/>
    <x v="6"/>
    <x v="60"/>
    <n v="6.75"/>
    <x v="1"/>
    <x v="6"/>
  </r>
  <r>
    <n v="4066"/>
    <s v="Divine Connection Performing Arts Leadership Program"/>
    <x v="4059"/>
    <n v="15000"/>
    <n v="25"/>
    <x v="2"/>
    <x v="0"/>
    <x v="0"/>
    <n v="1463619388"/>
    <n v="1461027388"/>
    <x v="0"/>
    <n v="1"/>
    <x v="1"/>
    <x v="6"/>
    <x v="50"/>
    <n v="25"/>
    <x v="1"/>
    <x v="6"/>
  </r>
  <r>
    <n v="4067"/>
    <s v="Help Shakespeare Troupe accept invite to perform in UK!"/>
    <x v="3887"/>
    <n v="5000"/>
    <n v="3045"/>
    <x v="2"/>
    <x v="0"/>
    <x v="0"/>
    <n v="1443408550"/>
    <n v="1439952550"/>
    <x v="0"/>
    <n v="17"/>
    <x v="1"/>
    <x v="6"/>
    <x v="220"/>
    <n v="179.12"/>
    <x v="1"/>
    <x v="6"/>
  </r>
  <r>
    <n v="4068"/>
    <s v="Produce BELLE DAME SANS MERCI a stage play"/>
    <x v="4060"/>
    <n v="3495"/>
    <n v="34.950000000000003"/>
    <x v="2"/>
    <x v="0"/>
    <x v="0"/>
    <n v="1484348700"/>
    <n v="1481756855"/>
    <x v="0"/>
    <n v="1"/>
    <x v="1"/>
    <x v="6"/>
    <x v="60"/>
    <n v="34.950000000000003"/>
    <x v="1"/>
    <x v="6"/>
  </r>
  <r>
    <n v="4069"/>
    <s v="The Pendulum Swings"/>
    <x v="4061"/>
    <n v="1250"/>
    <n v="430"/>
    <x v="2"/>
    <x v="1"/>
    <x v="1"/>
    <n v="1425124800"/>
    <n v="1421596356"/>
    <x v="0"/>
    <n v="13"/>
    <x v="1"/>
    <x v="6"/>
    <x v="122"/>
    <n v="33.08"/>
    <x v="1"/>
    <x v="6"/>
  </r>
  <r>
    <n v="4070"/>
    <s v="Southern Utah University: V-Day 2015"/>
    <x v="4062"/>
    <n v="1000"/>
    <n v="165"/>
    <x v="2"/>
    <x v="0"/>
    <x v="0"/>
    <n v="1425178800"/>
    <n v="1422374420"/>
    <x v="0"/>
    <n v="6"/>
    <x v="1"/>
    <x v="6"/>
    <x v="123"/>
    <n v="27.5"/>
    <x v="1"/>
    <x v="6"/>
  </r>
  <r>
    <n v="4071"/>
    <s v="ATEMPORAL"/>
    <x v="4063"/>
    <n v="20000"/>
    <n v="0"/>
    <x v="2"/>
    <x v="14"/>
    <x v="10"/>
    <n v="1482779931"/>
    <n v="1480187931"/>
    <x v="0"/>
    <n v="0"/>
    <x v="1"/>
    <x v="6"/>
    <x v="50"/>
    <n v="0"/>
    <x v="1"/>
    <x v="6"/>
  </r>
  <r>
    <n v="4072"/>
    <s v="Oh! What a Lovely War - Salute the Centenary"/>
    <x v="4064"/>
    <n v="1000"/>
    <n v="4"/>
    <x v="2"/>
    <x v="1"/>
    <x v="1"/>
    <n v="1408646111"/>
    <n v="1403462111"/>
    <x v="0"/>
    <n v="2"/>
    <x v="1"/>
    <x v="6"/>
    <x v="50"/>
    <n v="2"/>
    <x v="1"/>
    <x v="6"/>
  </r>
  <r>
    <n v="4073"/>
    <s v="OTHELLO, by William Shakespeare ( FUNDRAISER)"/>
    <x v="4065"/>
    <n v="3500"/>
    <n v="37"/>
    <x v="2"/>
    <x v="0"/>
    <x v="0"/>
    <n v="1431144000"/>
    <n v="1426407426"/>
    <x v="0"/>
    <n v="2"/>
    <x v="1"/>
    <x v="6"/>
    <x v="60"/>
    <n v="18.5"/>
    <x v="1"/>
    <x v="6"/>
  </r>
  <r>
    <n v="4074"/>
    <s v="The Free Man - the story of Hurr"/>
    <x v="4066"/>
    <n v="2750"/>
    <n v="735"/>
    <x v="2"/>
    <x v="1"/>
    <x v="1"/>
    <n v="1446732975"/>
    <n v="1444137375"/>
    <x v="0"/>
    <n v="21"/>
    <x v="1"/>
    <x v="6"/>
    <x v="117"/>
    <n v="35"/>
    <x v="1"/>
    <x v="6"/>
  </r>
  <r>
    <n v="4075"/>
    <s v="Julius Caesar - Which side will you choose?"/>
    <x v="4067"/>
    <n v="2000"/>
    <n v="576"/>
    <x v="2"/>
    <x v="1"/>
    <x v="1"/>
    <n v="1404149280"/>
    <n v="1400547969"/>
    <x v="0"/>
    <n v="13"/>
    <x v="1"/>
    <x v="6"/>
    <x v="129"/>
    <n v="44.31"/>
    <x v="1"/>
    <x v="6"/>
  </r>
  <r>
    <n v="4076"/>
    <s v="The Walls of Jericho ( A Voice for Warrior Families)"/>
    <x v="4068"/>
    <n v="700"/>
    <n v="0"/>
    <x v="2"/>
    <x v="0"/>
    <x v="0"/>
    <n v="1413921060"/>
    <n v="1411499149"/>
    <x v="0"/>
    <n v="0"/>
    <x v="1"/>
    <x v="6"/>
    <x v="50"/>
    <n v="0"/>
    <x v="1"/>
    <x v="6"/>
  </r>
  <r>
    <n v="4077"/>
    <s v="Citrus Heights Theatre In The Heights"/>
    <x v="4069"/>
    <n v="15000"/>
    <n v="1335"/>
    <x v="2"/>
    <x v="0"/>
    <x v="0"/>
    <n v="1482339794"/>
    <n v="1479747794"/>
    <x v="0"/>
    <n v="6"/>
    <x v="1"/>
    <x v="6"/>
    <x v="114"/>
    <n v="222.5"/>
    <x v="1"/>
    <x v="6"/>
  </r>
  <r>
    <n v="4078"/>
    <s v="Theatre Memoire"/>
    <x v="4070"/>
    <n v="250"/>
    <n v="0"/>
    <x v="2"/>
    <x v="1"/>
    <x v="1"/>
    <n v="1485543242"/>
    <n v="1482951242"/>
    <x v="0"/>
    <n v="0"/>
    <x v="1"/>
    <x v="6"/>
    <x v="50"/>
    <n v="0"/>
    <x v="1"/>
    <x v="6"/>
  </r>
  <r>
    <n v="4079"/>
    <s v="Professor O'Hannigan's Time Machine (Student Directed)"/>
    <x v="4071"/>
    <n v="3000"/>
    <n v="5"/>
    <x v="2"/>
    <x v="0"/>
    <x v="0"/>
    <n v="1466375521"/>
    <n v="1463783521"/>
    <x v="0"/>
    <n v="1"/>
    <x v="1"/>
    <x v="6"/>
    <x v="50"/>
    <n v="5"/>
    <x v="1"/>
    <x v="6"/>
  </r>
  <r>
    <n v="4080"/>
    <s v="Uncommonnotions"/>
    <x v="4072"/>
    <n v="3000"/>
    <n v="0"/>
    <x v="2"/>
    <x v="0"/>
    <x v="0"/>
    <n v="1465930440"/>
    <n v="1463849116"/>
    <x v="0"/>
    <n v="0"/>
    <x v="1"/>
    <x v="6"/>
    <x v="50"/>
    <n v="0"/>
    <x v="1"/>
    <x v="6"/>
  </r>
  <r>
    <n v="4081"/>
    <s v="AU Theatre Wing (Pygmalion Sound and Lighting Fees)"/>
    <x v="4073"/>
    <n v="2224"/>
    <n v="350"/>
    <x v="2"/>
    <x v="0"/>
    <x v="0"/>
    <n v="1425819425"/>
    <n v="1423231025"/>
    <x v="0"/>
    <n v="12"/>
    <x v="1"/>
    <x v="6"/>
    <x v="63"/>
    <n v="29.17"/>
    <x v="1"/>
    <x v="6"/>
  </r>
  <r>
    <n v="4082"/>
    <s v="Blazed Donuts: An Orginial One Act"/>
    <x v="4074"/>
    <n v="150"/>
    <n v="3"/>
    <x v="2"/>
    <x v="0"/>
    <x v="0"/>
    <n v="1447542000"/>
    <n v="1446179553"/>
    <x v="0"/>
    <n v="2"/>
    <x v="1"/>
    <x v="6"/>
    <x v="53"/>
    <n v="1.5"/>
    <x v="1"/>
    <x v="6"/>
  </r>
  <r>
    <n v="4083"/>
    <s v="Defendant Maurice Chevalier"/>
    <x v="4075"/>
    <n v="3500"/>
    <n v="759"/>
    <x v="2"/>
    <x v="0"/>
    <x v="0"/>
    <n v="1452795416"/>
    <n v="1450203416"/>
    <x v="0"/>
    <n v="6"/>
    <x v="1"/>
    <x v="6"/>
    <x v="66"/>
    <n v="126.5"/>
    <x v="1"/>
    <x v="6"/>
  </r>
  <r>
    <n v="4084"/>
    <s v="WANTS (We Are Not The Same)"/>
    <x v="4076"/>
    <n v="3000"/>
    <n v="10"/>
    <x v="2"/>
    <x v="13"/>
    <x v="3"/>
    <n v="1476008906"/>
    <n v="1473416906"/>
    <x v="0"/>
    <n v="1"/>
    <x v="1"/>
    <x v="6"/>
    <x v="50"/>
    <n v="10"/>
    <x v="1"/>
    <x v="6"/>
  </r>
  <r>
    <n v="4085"/>
    <s v="Age of Valor: Heritage - The Audio Drama"/>
    <x v="4077"/>
    <n v="3500"/>
    <n v="10"/>
    <x v="2"/>
    <x v="0"/>
    <x v="0"/>
    <n v="1427169540"/>
    <n v="1424701775"/>
    <x v="0"/>
    <n v="1"/>
    <x v="1"/>
    <x v="6"/>
    <x v="50"/>
    <n v="10"/>
    <x v="1"/>
    <x v="6"/>
  </r>
  <r>
    <n v="4086"/>
    <s v="Carpe Diem Theater Troupe"/>
    <x v="4078"/>
    <n v="1000"/>
    <n v="47"/>
    <x v="2"/>
    <x v="0"/>
    <x v="0"/>
    <n v="1448078400"/>
    <n v="1445985299"/>
    <x v="0"/>
    <n v="5"/>
    <x v="1"/>
    <x v="6"/>
    <x v="62"/>
    <n v="9.4"/>
    <x v="1"/>
    <x v="6"/>
  </r>
  <r>
    <n v="4087"/>
    <s v="Stage Production &quot;The Nail Shop&quot;"/>
    <x v="4079"/>
    <n v="9600"/>
    <n v="0"/>
    <x v="2"/>
    <x v="0"/>
    <x v="0"/>
    <n v="1468777786"/>
    <n v="1466185786"/>
    <x v="0"/>
    <n v="0"/>
    <x v="1"/>
    <x v="6"/>
    <x v="50"/>
    <n v="0"/>
    <x v="1"/>
    <x v="6"/>
  </r>
  <r>
    <n v="4088"/>
    <s v="Community Theatre Project-Children's Show (Arthur)"/>
    <x v="4080"/>
    <n v="2000"/>
    <n v="216"/>
    <x v="2"/>
    <x v="1"/>
    <x v="1"/>
    <n v="1421403960"/>
    <n v="1418827324"/>
    <x v="0"/>
    <n v="3"/>
    <x v="1"/>
    <x v="6"/>
    <x v="57"/>
    <n v="72"/>
    <x v="1"/>
    <x v="6"/>
  </r>
  <r>
    <n v="4089"/>
    <s v="THE SNAIL: a comedy play at Hollywood Fringe Festival 2015"/>
    <x v="4081"/>
    <n v="5000"/>
    <n v="240"/>
    <x v="2"/>
    <x v="0"/>
    <x v="0"/>
    <n v="1433093700"/>
    <n v="1430242488"/>
    <x v="0"/>
    <n v="8"/>
    <x v="1"/>
    <x v="6"/>
    <x v="62"/>
    <n v="30"/>
    <x v="1"/>
    <x v="6"/>
  </r>
  <r>
    <n v="4090"/>
    <s v="&quot; Sweet O'l Mama &quot; Theater Production"/>
    <x v="4082"/>
    <n v="1000"/>
    <n v="32"/>
    <x v="2"/>
    <x v="0"/>
    <x v="0"/>
    <n v="1438959600"/>
    <n v="1437754137"/>
    <x v="0"/>
    <n v="3"/>
    <x v="1"/>
    <x v="6"/>
    <x v="56"/>
    <n v="10.67"/>
    <x v="1"/>
    <x v="6"/>
  </r>
  <r>
    <n v="4091"/>
    <s v="The 'Theater of Community' Tour"/>
    <x v="4083"/>
    <n v="1600"/>
    <n v="204"/>
    <x v="2"/>
    <x v="0"/>
    <x v="0"/>
    <n v="1421410151"/>
    <n v="1418818151"/>
    <x v="0"/>
    <n v="8"/>
    <x v="1"/>
    <x v="6"/>
    <x v="55"/>
    <n v="25.5"/>
    <x v="1"/>
    <x v="6"/>
  </r>
  <r>
    <n v="4092"/>
    <s v="A CRY FOR HELP"/>
    <x v="4084"/>
    <n v="110000"/>
    <n v="20"/>
    <x v="2"/>
    <x v="0"/>
    <x v="0"/>
    <n v="1428205247"/>
    <n v="1423024847"/>
    <x v="0"/>
    <n v="1"/>
    <x v="1"/>
    <x v="6"/>
    <x v="50"/>
    <n v="20"/>
    <x v="1"/>
    <x v="6"/>
  </r>
  <r>
    <n v="4093"/>
    <s v="The Grouch Who Couldn't Steal Christmas"/>
    <x v="4085"/>
    <n v="2500"/>
    <n v="60"/>
    <x v="2"/>
    <x v="1"/>
    <x v="1"/>
    <n v="1440272093"/>
    <n v="1435088093"/>
    <x v="0"/>
    <n v="4"/>
    <x v="1"/>
    <x v="6"/>
    <x v="53"/>
    <n v="15"/>
    <x v="1"/>
    <x v="6"/>
  </r>
  <r>
    <n v="4094"/>
    <s v="Live at the Speakeasy with Ryan Anderson"/>
    <x v="4086"/>
    <n v="2000"/>
    <n v="730"/>
    <x v="2"/>
    <x v="0"/>
    <x v="0"/>
    <n v="1413953940"/>
    <n v="1410141900"/>
    <x v="0"/>
    <n v="8"/>
    <x v="1"/>
    <x v="6"/>
    <x v="121"/>
    <n v="91.25"/>
    <x v="1"/>
    <x v="6"/>
  </r>
  <r>
    <n v="4095"/>
    <s v="LOPE ENAMORADO"/>
    <x v="4087"/>
    <n v="30000"/>
    <n v="800"/>
    <x v="2"/>
    <x v="14"/>
    <x v="10"/>
    <n v="1482108350"/>
    <n v="1479516350"/>
    <x v="0"/>
    <n v="1"/>
    <x v="1"/>
    <x v="6"/>
    <x v="56"/>
    <n v="800"/>
    <x v="1"/>
    <x v="6"/>
  </r>
  <r>
    <n v="4096"/>
    <s v="Theatre for Life, Youth Theatre Company, Southampton UK"/>
    <x v="4088"/>
    <n v="3500"/>
    <n v="400"/>
    <x v="2"/>
    <x v="1"/>
    <x v="1"/>
    <n v="1488271860"/>
    <n v="1484484219"/>
    <x v="0"/>
    <n v="5"/>
    <x v="1"/>
    <x v="6"/>
    <x v="57"/>
    <n v="80"/>
    <x v="1"/>
    <x v="6"/>
  </r>
  <r>
    <n v="4097"/>
    <s v="And There Was War! Major Theatre Production"/>
    <x v="4089"/>
    <n v="10000"/>
    <n v="0"/>
    <x v="2"/>
    <x v="1"/>
    <x v="1"/>
    <n v="1454284500"/>
    <n v="1449431237"/>
    <x v="0"/>
    <n v="0"/>
    <x v="1"/>
    <x v="6"/>
    <x v="50"/>
    <n v="0"/>
    <x v="1"/>
    <x v="6"/>
  </r>
  <r>
    <n v="4098"/>
    <s v="Life is simple"/>
    <x v="4090"/>
    <n v="75000"/>
    <n v="0"/>
    <x v="2"/>
    <x v="0"/>
    <x v="0"/>
    <n v="1465060797"/>
    <n v="1462468797"/>
    <x v="0"/>
    <n v="0"/>
    <x v="1"/>
    <x v="6"/>
    <x v="50"/>
    <n v="0"/>
    <x v="1"/>
    <x v="6"/>
  </r>
  <r>
    <n v="4099"/>
    <s v="L.U.N.A. Theatre Company produces &quot;Steel Magnolias&quot;"/>
    <x v="4091"/>
    <n v="4500"/>
    <n v="50"/>
    <x v="2"/>
    <x v="0"/>
    <x v="0"/>
    <n v="1472847873"/>
    <n v="1468959873"/>
    <x v="0"/>
    <n v="1"/>
    <x v="1"/>
    <x v="6"/>
    <x v="60"/>
    <n v="50"/>
    <x v="1"/>
    <x v="6"/>
  </r>
  <r>
    <n v="4100"/>
    <s v="America is at the Mall: A Play in Three Acts"/>
    <x v="4092"/>
    <n v="270"/>
    <n v="0"/>
    <x v="2"/>
    <x v="0"/>
    <x v="0"/>
    <n v="1414205990"/>
    <n v="1413341990"/>
    <x v="0"/>
    <n v="0"/>
    <x v="1"/>
    <x v="6"/>
    <x v="50"/>
    <n v="0"/>
    <x v="1"/>
    <x v="6"/>
  </r>
  <r>
    <n v="4101"/>
    <s v="Meet The Claires - Valentine's Day Weekend Comedy Stage Play"/>
    <x v="4093"/>
    <n v="600"/>
    <n v="0"/>
    <x v="2"/>
    <x v="0"/>
    <x v="0"/>
    <n v="1485380482"/>
    <n v="1482788482"/>
    <x v="0"/>
    <n v="0"/>
    <x v="1"/>
    <x v="6"/>
    <x v="50"/>
    <n v="0"/>
    <x v="1"/>
    <x v="6"/>
  </r>
  <r>
    <n v="4102"/>
    <s v="4th Wall Theatre Project"/>
    <x v="4094"/>
    <n v="500"/>
    <n v="137"/>
    <x v="2"/>
    <x v="0"/>
    <x v="0"/>
    <n v="1463343673"/>
    <n v="1460751673"/>
    <x v="0"/>
    <n v="6"/>
    <x v="1"/>
    <x v="6"/>
    <x v="117"/>
    <n v="22.83"/>
    <x v="1"/>
    <x v="6"/>
  </r>
  <r>
    <n v="4103"/>
    <s v="Weather Men"/>
    <x v="4095"/>
    <n v="1000"/>
    <n v="100"/>
    <x v="2"/>
    <x v="0"/>
    <x v="0"/>
    <n v="1440613920"/>
    <n v="1435953566"/>
    <x v="0"/>
    <n v="6"/>
    <x v="1"/>
    <x v="6"/>
    <x v="54"/>
    <n v="16.670000000000002"/>
    <x v="1"/>
    <x v="6"/>
  </r>
  <r>
    <n v="4104"/>
    <s v="PETER PAN - a new play by Ebony Rattle"/>
    <x v="4096"/>
    <n v="3000"/>
    <n v="641"/>
    <x v="2"/>
    <x v="2"/>
    <x v="2"/>
    <n v="1477550434"/>
    <n v="1474958434"/>
    <x v="0"/>
    <n v="14"/>
    <x v="1"/>
    <x v="6"/>
    <x v="70"/>
    <n v="45.79"/>
    <x v="1"/>
    <x v="6"/>
  </r>
  <r>
    <n v="4105"/>
    <s v="Â¡LlÃ©vame!"/>
    <x v="4097"/>
    <n v="33000"/>
    <n v="2300"/>
    <x v="2"/>
    <x v="14"/>
    <x v="10"/>
    <n v="1482711309"/>
    <n v="1479860109"/>
    <x v="0"/>
    <n v="6"/>
    <x v="1"/>
    <x v="6"/>
    <x v="113"/>
    <n v="383.33"/>
    <x v="1"/>
    <x v="6"/>
  </r>
  <r>
    <n v="4106"/>
    <s v="David Facer, Paradox Magic"/>
    <x v="4098"/>
    <n v="5000"/>
    <n v="3530"/>
    <x v="2"/>
    <x v="0"/>
    <x v="0"/>
    <n v="1427936400"/>
    <n v="1424221866"/>
    <x v="0"/>
    <n v="33"/>
    <x v="1"/>
    <x v="6"/>
    <x v="376"/>
    <n v="106.97"/>
    <x v="1"/>
    <x v="6"/>
  </r>
  <r>
    <n v="4107"/>
    <s v="Sacrifice"/>
    <x v="4099"/>
    <n v="2000"/>
    <n v="41"/>
    <x v="2"/>
    <x v="0"/>
    <x v="0"/>
    <n v="1411596001"/>
    <n v="1409608801"/>
    <x v="0"/>
    <n v="4"/>
    <x v="1"/>
    <x v="6"/>
    <x v="53"/>
    <n v="10.25"/>
    <x v="1"/>
    <x v="6"/>
  </r>
  <r>
    <n v="4108"/>
    <s v="The Black Woman's Attitude Stage Play"/>
    <x v="4100"/>
    <n v="3000"/>
    <n v="59"/>
    <x v="2"/>
    <x v="0"/>
    <x v="0"/>
    <n v="1488517200"/>
    <n v="1485909937"/>
    <x v="0"/>
    <n v="1"/>
    <x v="1"/>
    <x v="6"/>
    <x v="53"/>
    <n v="59"/>
    <x v="1"/>
    <x v="6"/>
  </r>
  <r>
    <n v="4109"/>
    <s v="Jack the Lad"/>
    <x v="4101"/>
    <n v="500"/>
    <n v="0"/>
    <x v="2"/>
    <x v="1"/>
    <x v="1"/>
    <n v="1448805404"/>
    <n v="1446209804"/>
    <x v="0"/>
    <n v="0"/>
    <x v="1"/>
    <x v="6"/>
    <x v="50"/>
    <n v="0"/>
    <x v="1"/>
    <x v="6"/>
  </r>
  <r>
    <n v="4110"/>
    <s v="Take Tartuffe to Edinburgh Fringe Festival!"/>
    <x v="4102"/>
    <n v="300"/>
    <n v="86"/>
    <x v="2"/>
    <x v="1"/>
    <x v="1"/>
    <n v="1469113351"/>
    <n v="1463929351"/>
    <x v="0"/>
    <n v="6"/>
    <x v="1"/>
    <x v="6"/>
    <x v="129"/>
    <n v="14.33"/>
    <x v="1"/>
    <x v="6"/>
  </r>
  <r>
    <n v="4111"/>
    <s v="REBORN IN LOVE"/>
    <x v="4103"/>
    <n v="3000"/>
    <n v="94"/>
    <x v="2"/>
    <x v="0"/>
    <x v="0"/>
    <n v="1424747740"/>
    <n v="1422155740"/>
    <x v="0"/>
    <n v="6"/>
    <x v="1"/>
    <x v="6"/>
    <x v="56"/>
    <n v="15.67"/>
    <x v="1"/>
    <x v="6"/>
  </r>
  <r>
    <n v="4112"/>
    <s v="A Great New Controversial Play - &quot;The Divide&quot;."/>
    <x v="2849"/>
    <n v="2500"/>
    <n v="1"/>
    <x v="2"/>
    <x v="17"/>
    <x v="3"/>
    <n v="1456617600"/>
    <n v="1454280186"/>
    <x v="0"/>
    <n v="1"/>
    <x v="1"/>
    <x v="6"/>
    <x v="50"/>
    <n v="1"/>
    <x v="1"/>
    <x v="6"/>
  </r>
  <r>
    <n v="4113"/>
    <s v="The Toy Box by Anthony H. Wallace"/>
    <x v="4104"/>
    <n v="1500"/>
    <n v="3"/>
    <x v="2"/>
    <x v="0"/>
    <x v="0"/>
    <n v="1452234840"/>
    <n v="1450619123"/>
    <x v="0"/>
    <n v="3"/>
    <x v="1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x v="0"/>
    <n v="1437620400"/>
    <n v="1434931811"/>
    <b v="0"/>
    <x v="0"/>
    <b v="1"/>
    <x v="0"/>
    <n v="137"/>
    <n v="63.92"/>
    <x v="0"/>
    <s v="television"/>
    <x v="0"/>
    <x v="0"/>
  </r>
  <r>
    <x v="1"/>
    <x v="1"/>
    <x v="1"/>
    <n v="10275"/>
    <n v="14653"/>
    <x v="0"/>
    <x v="1"/>
    <x v="0"/>
    <n v="1488464683"/>
    <n v="1485872683"/>
    <b v="0"/>
    <x v="1"/>
    <b v="1"/>
    <x v="0"/>
    <n v="143"/>
    <n v="185.48"/>
    <x v="0"/>
    <s v="television"/>
    <x v="1"/>
    <x v="1"/>
  </r>
  <r>
    <x v="2"/>
    <x v="2"/>
    <x v="2"/>
    <n v="500"/>
    <n v="525"/>
    <x v="0"/>
    <x v="2"/>
    <x v="1"/>
    <n v="1455555083"/>
    <n v="1454691083"/>
    <b v="0"/>
    <x v="2"/>
    <b v="1"/>
    <x v="0"/>
    <n v="105"/>
    <n v="15"/>
    <x v="0"/>
    <s v="television"/>
    <x v="2"/>
    <x v="2"/>
  </r>
  <r>
    <x v="3"/>
    <x v="3"/>
    <x v="3"/>
    <n v="10000"/>
    <n v="10390"/>
    <x v="0"/>
    <x v="1"/>
    <x v="0"/>
    <n v="1407414107"/>
    <n v="1404822107"/>
    <b v="0"/>
    <x v="3"/>
    <b v="1"/>
    <x v="0"/>
    <n v="104"/>
    <n v="69.27"/>
    <x v="0"/>
    <s v="television"/>
    <x v="3"/>
    <x v="3"/>
  </r>
  <r>
    <x v="4"/>
    <x v="4"/>
    <x v="4"/>
    <n v="44000"/>
    <n v="54116.28"/>
    <x v="0"/>
    <x v="1"/>
    <x v="0"/>
    <n v="1450555279"/>
    <n v="1447963279"/>
    <b v="0"/>
    <x v="4"/>
    <b v="1"/>
    <x v="0"/>
    <n v="123"/>
    <n v="190.55"/>
    <x v="0"/>
    <s v="television"/>
    <x v="4"/>
    <x v="4"/>
  </r>
  <r>
    <x v="5"/>
    <x v="5"/>
    <x v="5"/>
    <n v="3999"/>
    <n v="4390"/>
    <x v="0"/>
    <x v="1"/>
    <x v="0"/>
    <n v="1469770500"/>
    <n v="1468362207"/>
    <b v="0"/>
    <x v="5"/>
    <b v="1"/>
    <x v="0"/>
    <n v="110"/>
    <n v="93.4"/>
    <x v="0"/>
    <s v="television"/>
    <x v="5"/>
    <x v="5"/>
  </r>
  <r>
    <x v="6"/>
    <x v="6"/>
    <x v="6"/>
    <n v="8000"/>
    <n v="8519"/>
    <x v="0"/>
    <x v="1"/>
    <x v="0"/>
    <n v="1402710250"/>
    <n v="1401846250"/>
    <b v="0"/>
    <x v="6"/>
    <b v="1"/>
    <x v="0"/>
    <n v="106"/>
    <n v="146.88"/>
    <x v="0"/>
    <s v="television"/>
    <x v="6"/>
    <x v="6"/>
  </r>
  <r>
    <x v="7"/>
    <x v="7"/>
    <x v="7"/>
    <n v="9000"/>
    <n v="9110"/>
    <x v="0"/>
    <x v="1"/>
    <x v="0"/>
    <n v="1467680867"/>
    <n v="1464224867"/>
    <b v="0"/>
    <x v="7"/>
    <b v="1"/>
    <x v="0"/>
    <n v="101"/>
    <n v="159.82"/>
    <x v="0"/>
    <s v="television"/>
    <x v="7"/>
    <x v="7"/>
  </r>
  <r>
    <x v="8"/>
    <x v="8"/>
    <x v="8"/>
    <n v="3500"/>
    <n v="3501.52"/>
    <x v="0"/>
    <x v="1"/>
    <x v="0"/>
    <n v="1460754000"/>
    <n v="1460155212"/>
    <b v="0"/>
    <x v="8"/>
    <b v="1"/>
    <x v="0"/>
    <n v="100"/>
    <n v="291.79000000000002"/>
    <x v="0"/>
    <s v="television"/>
    <x v="8"/>
    <x v="8"/>
  </r>
  <r>
    <x v="9"/>
    <x v="9"/>
    <x v="9"/>
    <n v="500"/>
    <n v="629.99"/>
    <x v="0"/>
    <x v="1"/>
    <x v="0"/>
    <n v="1460860144"/>
    <n v="1458268144"/>
    <b v="0"/>
    <x v="9"/>
    <b v="1"/>
    <x v="0"/>
    <n v="126"/>
    <n v="31.5"/>
    <x v="0"/>
    <s v="television"/>
    <x v="9"/>
    <x v="9"/>
  </r>
  <r>
    <x v="10"/>
    <x v="10"/>
    <x v="10"/>
    <n v="3000"/>
    <n v="3015"/>
    <x v="0"/>
    <x v="1"/>
    <x v="0"/>
    <n v="1403660279"/>
    <n v="1400636279"/>
    <b v="0"/>
    <x v="10"/>
    <b v="1"/>
    <x v="0"/>
    <n v="101"/>
    <n v="158.68"/>
    <x v="0"/>
    <s v="television"/>
    <x v="10"/>
    <x v="10"/>
  </r>
  <r>
    <x v="11"/>
    <x v="11"/>
    <x v="11"/>
    <n v="5000"/>
    <n v="6025"/>
    <x v="0"/>
    <x v="1"/>
    <x v="0"/>
    <n v="1471834800"/>
    <n v="1469126462"/>
    <b v="0"/>
    <x v="11"/>
    <b v="1"/>
    <x v="0"/>
    <n v="121"/>
    <n v="80.33"/>
    <x v="0"/>
    <s v="television"/>
    <x v="11"/>
    <x v="11"/>
  </r>
  <r>
    <x v="12"/>
    <x v="12"/>
    <x v="12"/>
    <n v="30000"/>
    <n v="49588"/>
    <x v="0"/>
    <x v="1"/>
    <x v="0"/>
    <n v="1405479600"/>
    <n v="1401642425"/>
    <b v="0"/>
    <x v="12"/>
    <b v="1"/>
    <x v="0"/>
    <n v="165"/>
    <n v="59.96"/>
    <x v="0"/>
    <s v="television"/>
    <x v="12"/>
    <x v="12"/>
  </r>
  <r>
    <x v="13"/>
    <x v="13"/>
    <x v="13"/>
    <n v="3500"/>
    <n v="5599"/>
    <x v="0"/>
    <x v="1"/>
    <x v="0"/>
    <n v="1466713620"/>
    <n v="1463588109"/>
    <b v="0"/>
    <x v="13"/>
    <b v="1"/>
    <x v="0"/>
    <n v="160"/>
    <n v="109.78"/>
    <x v="0"/>
    <s v="television"/>
    <x v="13"/>
    <x v="13"/>
  </r>
  <r>
    <x v="14"/>
    <x v="14"/>
    <x v="14"/>
    <n v="6000"/>
    <n v="6056"/>
    <x v="0"/>
    <x v="3"/>
    <x v="2"/>
    <n v="1405259940"/>
    <n v="1403051888"/>
    <b v="0"/>
    <x v="14"/>
    <b v="1"/>
    <x v="0"/>
    <n v="101"/>
    <n v="147.71"/>
    <x v="0"/>
    <s v="television"/>
    <x v="14"/>
    <x v="14"/>
  </r>
  <r>
    <x v="15"/>
    <x v="15"/>
    <x v="15"/>
    <n v="2000"/>
    <n v="2132"/>
    <x v="0"/>
    <x v="4"/>
    <x v="3"/>
    <n v="1443384840"/>
    <n v="1441790658"/>
    <b v="0"/>
    <x v="15"/>
    <b v="1"/>
    <x v="0"/>
    <n v="107"/>
    <n v="21.76"/>
    <x v="0"/>
    <s v="television"/>
    <x v="15"/>
    <x v="15"/>
  </r>
  <r>
    <x v="16"/>
    <x v="16"/>
    <x v="16"/>
    <n v="12000"/>
    <n v="12029"/>
    <x v="0"/>
    <x v="1"/>
    <x v="0"/>
    <n v="1402896600"/>
    <n v="1398971211"/>
    <b v="0"/>
    <x v="16"/>
    <b v="1"/>
    <x v="0"/>
    <n v="100"/>
    <n v="171.84"/>
    <x v="0"/>
    <s v="television"/>
    <x v="16"/>
    <x v="16"/>
  </r>
  <r>
    <x v="17"/>
    <x v="17"/>
    <x v="17"/>
    <n v="1500"/>
    <n v="1510"/>
    <x v="0"/>
    <x v="2"/>
    <x v="1"/>
    <n v="1415126022"/>
    <n v="1412530422"/>
    <b v="0"/>
    <x v="17"/>
    <b v="1"/>
    <x v="0"/>
    <n v="101"/>
    <n v="41.94"/>
    <x v="0"/>
    <s v="television"/>
    <x v="17"/>
    <x v="17"/>
  </r>
  <r>
    <x v="18"/>
    <x v="18"/>
    <x v="18"/>
    <n v="30000"/>
    <n v="31896.33"/>
    <x v="0"/>
    <x v="1"/>
    <x v="0"/>
    <n v="1410958856"/>
    <n v="1408366856"/>
    <b v="0"/>
    <x v="18"/>
    <b v="1"/>
    <x v="0"/>
    <n v="106"/>
    <n v="93.26"/>
    <x v="0"/>
    <s v="television"/>
    <x v="18"/>
    <x v="18"/>
  </r>
  <r>
    <x v="19"/>
    <x v="19"/>
    <x v="19"/>
    <n v="850"/>
    <n v="1235"/>
    <x v="0"/>
    <x v="1"/>
    <x v="0"/>
    <n v="1437420934"/>
    <n v="1434828934"/>
    <b v="0"/>
    <x v="19"/>
    <b v="1"/>
    <x v="0"/>
    <n v="145"/>
    <n v="56.14"/>
    <x v="0"/>
    <s v="television"/>
    <x v="19"/>
    <x v="19"/>
  </r>
  <r>
    <x v="20"/>
    <x v="20"/>
    <x v="20"/>
    <n v="2000"/>
    <n v="2004"/>
    <x v="0"/>
    <x v="1"/>
    <x v="0"/>
    <n v="1442167912"/>
    <n v="1436983912"/>
    <b v="0"/>
    <x v="20"/>
    <b v="1"/>
    <x v="0"/>
    <n v="100"/>
    <n v="80.16"/>
    <x v="0"/>
    <s v="television"/>
    <x v="20"/>
    <x v="20"/>
  </r>
  <r>
    <x v="21"/>
    <x v="21"/>
    <x v="21"/>
    <n v="18500"/>
    <n v="20190"/>
    <x v="0"/>
    <x v="1"/>
    <x v="0"/>
    <n v="1411743789"/>
    <n v="1409151789"/>
    <b v="0"/>
    <x v="21"/>
    <b v="1"/>
    <x v="0"/>
    <n v="109"/>
    <n v="199.9"/>
    <x v="0"/>
    <s v="television"/>
    <x v="21"/>
    <x v="21"/>
  </r>
  <r>
    <x v="22"/>
    <x v="22"/>
    <x v="22"/>
    <n v="350"/>
    <n v="410"/>
    <x v="0"/>
    <x v="1"/>
    <x v="0"/>
    <n v="1420099140"/>
    <n v="1418766740"/>
    <b v="0"/>
    <x v="22"/>
    <b v="1"/>
    <x v="0"/>
    <n v="117"/>
    <n v="51.25"/>
    <x v="0"/>
    <s v="television"/>
    <x v="22"/>
    <x v="22"/>
  </r>
  <r>
    <x v="23"/>
    <x v="23"/>
    <x v="23"/>
    <n v="2000"/>
    <n v="2370"/>
    <x v="0"/>
    <x v="1"/>
    <x v="0"/>
    <n v="1430407200"/>
    <n v="1428086501"/>
    <b v="0"/>
    <x v="23"/>
    <b v="1"/>
    <x v="0"/>
    <n v="119"/>
    <n v="103.04"/>
    <x v="0"/>
    <s v="television"/>
    <x v="23"/>
    <x v="23"/>
  </r>
  <r>
    <x v="24"/>
    <x v="24"/>
    <x v="24"/>
    <n v="35000"/>
    <n v="38082.69"/>
    <x v="0"/>
    <x v="1"/>
    <x v="0"/>
    <n v="1442345940"/>
    <n v="1439494863"/>
    <b v="0"/>
    <x v="24"/>
    <b v="1"/>
    <x v="0"/>
    <n v="109"/>
    <n v="66.349999999999994"/>
    <x v="0"/>
    <s v="television"/>
    <x v="24"/>
    <x v="24"/>
  </r>
  <r>
    <x v="25"/>
    <x v="25"/>
    <x v="25"/>
    <n v="600"/>
    <n v="800"/>
    <x v="0"/>
    <x v="1"/>
    <x v="0"/>
    <n v="1452299761"/>
    <n v="1447115761"/>
    <b v="0"/>
    <x v="25"/>
    <b v="1"/>
    <x v="0"/>
    <n v="133"/>
    <n v="57.14"/>
    <x v="0"/>
    <s v="television"/>
    <x v="25"/>
    <x v="25"/>
  </r>
  <r>
    <x v="26"/>
    <x v="26"/>
    <x v="26"/>
    <n v="1250"/>
    <n v="1940"/>
    <x v="0"/>
    <x v="1"/>
    <x v="0"/>
    <n v="1408278144"/>
    <n v="1404822144"/>
    <b v="0"/>
    <x v="10"/>
    <b v="1"/>
    <x v="0"/>
    <n v="155"/>
    <n v="102.11"/>
    <x v="0"/>
    <s v="television"/>
    <x v="26"/>
    <x v="26"/>
  </r>
  <r>
    <x v="27"/>
    <x v="27"/>
    <x v="27"/>
    <n v="20000"/>
    <n v="22345"/>
    <x v="0"/>
    <x v="5"/>
    <x v="4"/>
    <n v="1416113833"/>
    <n v="1413518233"/>
    <b v="0"/>
    <x v="3"/>
    <b v="1"/>
    <x v="0"/>
    <n v="112"/>
    <n v="148.97"/>
    <x v="0"/>
    <s v="television"/>
    <x v="27"/>
    <x v="27"/>
  </r>
  <r>
    <x v="28"/>
    <x v="28"/>
    <x v="28"/>
    <n v="12000"/>
    <n v="12042"/>
    <x v="0"/>
    <x v="1"/>
    <x v="0"/>
    <n v="1450307284"/>
    <n v="1447715284"/>
    <b v="0"/>
    <x v="26"/>
    <b v="1"/>
    <x v="0"/>
    <n v="100"/>
    <n v="169.61"/>
    <x v="0"/>
    <s v="television"/>
    <x v="28"/>
    <x v="28"/>
  </r>
  <r>
    <x v="29"/>
    <x v="29"/>
    <x v="29"/>
    <n v="3000"/>
    <n v="3700"/>
    <x v="0"/>
    <x v="2"/>
    <x v="1"/>
    <n v="1406045368"/>
    <n v="1403453368"/>
    <b v="0"/>
    <x v="27"/>
    <b v="1"/>
    <x v="0"/>
    <n v="123"/>
    <n v="31.62"/>
    <x v="0"/>
    <s v="television"/>
    <x v="29"/>
    <x v="29"/>
  </r>
  <r>
    <x v="30"/>
    <x v="30"/>
    <x v="30"/>
    <n v="4000"/>
    <n v="4051.99"/>
    <x v="0"/>
    <x v="1"/>
    <x v="0"/>
    <n v="1408604515"/>
    <n v="1406012515"/>
    <b v="0"/>
    <x v="28"/>
    <b v="1"/>
    <x v="0"/>
    <n v="101"/>
    <n v="76.45"/>
    <x v="0"/>
    <s v="television"/>
    <x v="30"/>
    <x v="30"/>
  </r>
  <r>
    <x v="31"/>
    <x v="31"/>
    <x v="31"/>
    <n v="13"/>
    <n v="13"/>
    <x v="0"/>
    <x v="1"/>
    <x v="0"/>
    <n v="1453748434"/>
    <n v="1452193234"/>
    <b v="0"/>
    <x v="29"/>
    <b v="1"/>
    <x v="0"/>
    <n v="100"/>
    <n v="13"/>
    <x v="0"/>
    <s v="television"/>
    <x v="31"/>
    <x v="31"/>
  </r>
  <r>
    <x v="32"/>
    <x v="32"/>
    <x v="32"/>
    <n v="28450"/>
    <n v="28520"/>
    <x v="0"/>
    <x v="1"/>
    <x v="0"/>
    <n v="1463111940"/>
    <n v="1459523017"/>
    <b v="0"/>
    <x v="30"/>
    <b v="1"/>
    <x v="0"/>
    <n v="100"/>
    <n v="320.45"/>
    <x v="0"/>
    <s v="television"/>
    <x v="32"/>
    <x v="32"/>
  </r>
  <r>
    <x v="33"/>
    <x v="33"/>
    <x v="33"/>
    <n v="5250"/>
    <n v="5360"/>
    <x v="0"/>
    <x v="1"/>
    <x v="0"/>
    <n v="1447001501"/>
    <n v="1444405901"/>
    <b v="0"/>
    <x v="31"/>
    <b v="1"/>
    <x v="0"/>
    <n v="102"/>
    <n v="83.75"/>
    <x v="0"/>
    <s v="television"/>
    <x v="33"/>
    <x v="33"/>
  </r>
  <r>
    <x v="34"/>
    <x v="34"/>
    <x v="34"/>
    <n v="2600"/>
    <n v="3392"/>
    <x v="0"/>
    <x v="1"/>
    <x v="0"/>
    <n v="1407224601"/>
    <n v="1405928601"/>
    <b v="0"/>
    <x v="32"/>
    <b v="1"/>
    <x v="0"/>
    <n v="130"/>
    <n v="49.88"/>
    <x v="0"/>
    <s v="television"/>
    <x v="34"/>
    <x v="34"/>
  </r>
  <r>
    <x v="35"/>
    <x v="35"/>
    <x v="35"/>
    <n v="1000"/>
    <n v="1665"/>
    <x v="0"/>
    <x v="1"/>
    <x v="0"/>
    <n v="1430179200"/>
    <n v="1428130814"/>
    <b v="0"/>
    <x v="33"/>
    <b v="1"/>
    <x v="0"/>
    <n v="167"/>
    <n v="59.46"/>
    <x v="0"/>
    <s v="television"/>
    <x v="35"/>
    <x v="35"/>
  </r>
  <r>
    <x v="36"/>
    <x v="36"/>
    <x v="36"/>
    <n v="6000"/>
    <n v="8529"/>
    <x v="0"/>
    <x v="1"/>
    <x v="0"/>
    <n v="1428128525"/>
    <n v="1425540125"/>
    <b v="0"/>
    <x v="34"/>
    <b v="1"/>
    <x v="0"/>
    <n v="142"/>
    <n v="193.84"/>
    <x v="0"/>
    <s v="television"/>
    <x v="36"/>
    <x v="36"/>
  </r>
  <r>
    <x v="37"/>
    <x v="37"/>
    <x v="37"/>
    <n v="22000"/>
    <n v="40357"/>
    <x v="0"/>
    <x v="1"/>
    <x v="0"/>
    <n v="1425055079"/>
    <n v="1422463079"/>
    <b v="0"/>
    <x v="35"/>
    <b v="1"/>
    <x v="0"/>
    <n v="183"/>
    <n v="159.51"/>
    <x v="0"/>
    <s v="television"/>
    <x v="37"/>
    <x v="37"/>
  </r>
  <r>
    <x v="38"/>
    <x v="38"/>
    <x v="38"/>
    <n v="2500"/>
    <n v="2751"/>
    <x v="0"/>
    <x v="1"/>
    <x v="0"/>
    <n v="1368235344"/>
    <n v="1365643344"/>
    <b v="0"/>
    <x v="36"/>
    <b v="1"/>
    <x v="0"/>
    <n v="110"/>
    <n v="41.68"/>
    <x v="0"/>
    <s v="television"/>
    <x v="38"/>
    <x v="38"/>
  </r>
  <r>
    <x v="39"/>
    <x v="39"/>
    <x v="39"/>
    <n v="25000"/>
    <n v="32745"/>
    <x v="0"/>
    <x v="2"/>
    <x v="1"/>
    <n v="1401058740"/>
    <n v="1398388068"/>
    <b v="0"/>
    <x v="37"/>
    <b v="1"/>
    <x v="0"/>
    <n v="131"/>
    <n v="150.9"/>
    <x v="0"/>
    <s v="television"/>
    <x v="39"/>
    <x v="39"/>
  </r>
  <r>
    <x v="40"/>
    <x v="40"/>
    <x v="40"/>
    <n v="2000"/>
    <n v="2027"/>
    <x v="0"/>
    <x v="1"/>
    <x v="0"/>
    <n v="1403150400"/>
    <n v="1401426488"/>
    <b v="0"/>
    <x v="38"/>
    <b v="1"/>
    <x v="0"/>
    <n v="101"/>
    <n v="126.69"/>
    <x v="0"/>
    <s v="television"/>
    <x v="40"/>
    <x v="40"/>
  </r>
  <r>
    <x v="41"/>
    <x v="41"/>
    <x v="41"/>
    <n v="2000"/>
    <n v="2000"/>
    <x v="0"/>
    <x v="1"/>
    <x v="0"/>
    <n v="1412516354"/>
    <n v="1409924354"/>
    <b v="0"/>
    <x v="10"/>
    <b v="1"/>
    <x v="0"/>
    <n v="100"/>
    <n v="105.26"/>
    <x v="0"/>
    <s v="television"/>
    <x v="41"/>
    <x v="41"/>
  </r>
  <r>
    <x v="42"/>
    <x v="42"/>
    <x v="42"/>
    <n v="14000"/>
    <n v="19860"/>
    <x v="0"/>
    <x v="1"/>
    <x v="0"/>
    <n v="1419780026"/>
    <n v="1417188026"/>
    <b v="0"/>
    <x v="39"/>
    <b v="1"/>
    <x v="0"/>
    <n v="142"/>
    <n v="117.51"/>
    <x v="0"/>
    <s v="television"/>
    <x v="42"/>
    <x v="42"/>
  </r>
  <r>
    <x v="43"/>
    <x v="43"/>
    <x v="43"/>
    <n v="10000"/>
    <n v="30866"/>
    <x v="0"/>
    <x v="1"/>
    <x v="0"/>
    <n v="1405209600"/>
    <n v="1402599486"/>
    <b v="0"/>
    <x v="40"/>
    <b v="1"/>
    <x v="0"/>
    <n v="309"/>
    <n v="117.36"/>
    <x v="0"/>
    <s v="television"/>
    <x v="43"/>
    <x v="43"/>
  </r>
  <r>
    <x v="44"/>
    <x v="44"/>
    <x v="44"/>
    <n v="2000"/>
    <n v="2000"/>
    <x v="0"/>
    <x v="1"/>
    <x v="0"/>
    <n v="1412648537"/>
    <n v="1408760537"/>
    <b v="0"/>
    <x v="41"/>
    <b v="1"/>
    <x v="0"/>
    <n v="100"/>
    <n v="133.33000000000001"/>
    <x v="0"/>
    <s v="television"/>
    <x v="44"/>
    <x v="44"/>
  </r>
  <r>
    <x v="45"/>
    <x v="45"/>
    <x v="45"/>
    <n v="5000"/>
    <n v="6000"/>
    <x v="0"/>
    <x v="1"/>
    <x v="0"/>
    <n v="1461769107"/>
    <n v="1459177107"/>
    <b v="0"/>
    <x v="42"/>
    <b v="1"/>
    <x v="0"/>
    <n v="120"/>
    <n v="98.36"/>
    <x v="0"/>
    <s v="television"/>
    <x v="45"/>
    <x v="45"/>
  </r>
  <r>
    <x v="46"/>
    <x v="46"/>
    <x v="46"/>
    <n v="8400"/>
    <n v="8750"/>
    <x v="0"/>
    <x v="3"/>
    <x v="2"/>
    <n v="1450220974"/>
    <n v="1447628974"/>
    <b v="0"/>
    <x v="43"/>
    <b v="1"/>
    <x v="0"/>
    <n v="104"/>
    <n v="194.44"/>
    <x v="0"/>
    <s v="television"/>
    <x v="46"/>
    <x v="46"/>
  </r>
  <r>
    <x v="47"/>
    <x v="47"/>
    <x v="47"/>
    <n v="5000"/>
    <n v="5380.55"/>
    <x v="0"/>
    <x v="1"/>
    <x v="0"/>
    <n v="1419021607"/>
    <n v="1413834007"/>
    <b v="0"/>
    <x v="16"/>
    <b v="1"/>
    <x v="0"/>
    <n v="108"/>
    <n v="76.87"/>
    <x v="0"/>
    <s v="television"/>
    <x v="47"/>
    <x v="47"/>
  </r>
  <r>
    <x v="48"/>
    <x v="48"/>
    <x v="48"/>
    <n v="2000"/>
    <n v="2159"/>
    <x v="0"/>
    <x v="2"/>
    <x v="1"/>
    <n v="1425211200"/>
    <n v="1422534260"/>
    <b v="0"/>
    <x v="44"/>
    <b v="1"/>
    <x v="0"/>
    <n v="108"/>
    <n v="56.82"/>
    <x v="0"/>
    <s v="television"/>
    <x v="48"/>
    <x v="48"/>
  </r>
  <r>
    <x v="49"/>
    <x v="49"/>
    <x v="49"/>
    <n v="12000"/>
    <n v="12000"/>
    <x v="0"/>
    <x v="1"/>
    <x v="0"/>
    <n v="1445660045"/>
    <n v="1443068045"/>
    <b v="0"/>
    <x v="45"/>
    <b v="1"/>
    <x v="0"/>
    <n v="100"/>
    <n v="137.93"/>
    <x v="0"/>
    <s v="television"/>
    <x v="49"/>
    <x v="49"/>
  </r>
  <r>
    <x v="50"/>
    <x v="50"/>
    <x v="50"/>
    <n v="600"/>
    <n v="600"/>
    <x v="0"/>
    <x v="2"/>
    <x v="1"/>
    <n v="1422637200"/>
    <n v="1419271458"/>
    <b v="0"/>
    <x v="19"/>
    <b v="1"/>
    <x v="0"/>
    <n v="100"/>
    <n v="27.27"/>
    <x v="0"/>
    <s v="television"/>
    <x v="50"/>
    <x v="50"/>
  </r>
  <r>
    <x v="51"/>
    <x v="51"/>
    <x v="51"/>
    <n v="11000"/>
    <n v="14082"/>
    <x v="0"/>
    <x v="1"/>
    <x v="0"/>
    <n v="1439245037"/>
    <n v="1436653037"/>
    <b v="0"/>
    <x v="46"/>
    <b v="1"/>
    <x v="0"/>
    <n v="128"/>
    <n v="118.34"/>
    <x v="0"/>
    <s v="television"/>
    <x v="51"/>
    <x v="51"/>
  </r>
  <r>
    <x v="52"/>
    <x v="52"/>
    <x v="52"/>
    <n v="10000"/>
    <n v="11621"/>
    <x v="0"/>
    <x v="1"/>
    <x v="0"/>
    <n v="1405615846"/>
    <n v="1403023846"/>
    <b v="0"/>
    <x v="47"/>
    <b v="1"/>
    <x v="0"/>
    <n v="116"/>
    <n v="223.48"/>
    <x v="0"/>
    <s v="television"/>
    <x v="52"/>
    <x v="52"/>
  </r>
  <r>
    <x v="53"/>
    <x v="53"/>
    <x v="53"/>
    <n v="3000"/>
    <n v="3289"/>
    <x v="0"/>
    <x v="1"/>
    <x v="0"/>
    <n v="1396648800"/>
    <n v="1395407445"/>
    <b v="0"/>
    <x v="27"/>
    <b v="1"/>
    <x v="0"/>
    <n v="110"/>
    <n v="28.11"/>
    <x v="0"/>
    <s v="television"/>
    <x v="53"/>
    <x v="53"/>
  </r>
  <r>
    <x v="54"/>
    <x v="54"/>
    <x v="54"/>
    <n v="10000"/>
    <n v="10100"/>
    <x v="0"/>
    <x v="1"/>
    <x v="0"/>
    <n v="1451063221"/>
    <n v="1448471221"/>
    <b v="0"/>
    <x v="47"/>
    <b v="1"/>
    <x v="0"/>
    <n v="101"/>
    <n v="194.23"/>
    <x v="0"/>
    <s v="television"/>
    <x v="54"/>
    <x v="54"/>
  </r>
  <r>
    <x v="55"/>
    <x v="55"/>
    <x v="55"/>
    <n v="8600"/>
    <n v="11090"/>
    <x v="0"/>
    <x v="1"/>
    <x v="0"/>
    <n v="1464390916"/>
    <n v="1462576516"/>
    <b v="0"/>
    <x v="48"/>
    <b v="1"/>
    <x v="0"/>
    <n v="129"/>
    <n v="128.94999999999999"/>
    <x v="0"/>
    <s v="television"/>
    <x v="55"/>
    <x v="55"/>
  </r>
  <r>
    <x v="56"/>
    <x v="56"/>
    <x v="56"/>
    <n v="8000"/>
    <n v="8581"/>
    <x v="0"/>
    <x v="2"/>
    <x v="1"/>
    <n v="1433779200"/>
    <n v="1432559424"/>
    <b v="0"/>
    <x v="49"/>
    <b v="1"/>
    <x v="0"/>
    <n v="107"/>
    <n v="49.32"/>
    <x v="0"/>
    <s v="television"/>
    <x v="56"/>
    <x v="56"/>
  </r>
  <r>
    <x v="57"/>
    <x v="57"/>
    <x v="57"/>
    <n v="15000"/>
    <n v="15285"/>
    <x v="0"/>
    <x v="1"/>
    <x v="0"/>
    <n v="1429991962"/>
    <n v="1427399962"/>
    <b v="0"/>
    <x v="50"/>
    <b v="1"/>
    <x v="0"/>
    <n v="102"/>
    <n v="221.52"/>
    <x v="0"/>
    <s v="television"/>
    <x v="57"/>
    <x v="57"/>
  </r>
  <r>
    <x v="58"/>
    <x v="58"/>
    <x v="58"/>
    <n v="10000"/>
    <n v="10291"/>
    <x v="0"/>
    <x v="1"/>
    <x v="0"/>
    <n v="1416423172"/>
    <n v="1413827572"/>
    <b v="0"/>
    <x v="11"/>
    <b v="1"/>
    <x v="0"/>
    <n v="103"/>
    <n v="137.21"/>
    <x v="0"/>
    <s v="television"/>
    <x v="58"/>
    <x v="58"/>
  </r>
  <r>
    <x v="59"/>
    <x v="59"/>
    <x v="59"/>
    <n v="20000"/>
    <n v="20025.14"/>
    <x v="0"/>
    <x v="1"/>
    <x v="0"/>
    <n v="1442264400"/>
    <n v="1439530776"/>
    <b v="0"/>
    <x v="51"/>
    <b v="1"/>
    <x v="0"/>
    <n v="100"/>
    <n v="606.82000000000005"/>
    <x v="0"/>
    <s v="television"/>
    <x v="59"/>
    <x v="59"/>
  </r>
  <r>
    <x v="60"/>
    <x v="60"/>
    <x v="60"/>
    <n v="4500"/>
    <n v="4648.33"/>
    <x v="0"/>
    <x v="2"/>
    <x v="1"/>
    <n v="1395532800"/>
    <n v="1393882717"/>
    <b v="0"/>
    <x v="52"/>
    <b v="1"/>
    <x v="1"/>
    <n v="103"/>
    <n v="43.04"/>
    <x v="0"/>
    <s v="shorts"/>
    <x v="60"/>
    <x v="60"/>
  </r>
  <r>
    <x v="61"/>
    <x v="61"/>
    <x v="61"/>
    <n v="5000"/>
    <n v="7415"/>
    <x v="0"/>
    <x v="1"/>
    <x v="0"/>
    <n v="1370547157"/>
    <n v="1368646357"/>
    <b v="0"/>
    <x v="23"/>
    <b v="1"/>
    <x v="1"/>
    <n v="148"/>
    <n v="322.39"/>
    <x v="0"/>
    <s v="shorts"/>
    <x v="61"/>
    <x v="61"/>
  </r>
  <r>
    <x v="62"/>
    <x v="62"/>
    <x v="62"/>
    <n v="3000"/>
    <n v="4642"/>
    <x v="0"/>
    <x v="1"/>
    <x v="0"/>
    <n v="1362337878"/>
    <n v="1360177878"/>
    <b v="0"/>
    <x v="53"/>
    <b v="1"/>
    <x v="1"/>
    <n v="155"/>
    <n v="96.71"/>
    <x v="0"/>
    <s v="shorts"/>
    <x v="62"/>
    <x v="62"/>
  </r>
  <r>
    <x v="63"/>
    <x v="63"/>
    <x v="63"/>
    <n v="2000"/>
    <n v="2270.37"/>
    <x v="0"/>
    <x v="1"/>
    <x v="0"/>
    <n v="1388206740"/>
    <n v="1386194013"/>
    <b v="0"/>
    <x v="31"/>
    <b v="1"/>
    <x v="1"/>
    <n v="114"/>
    <n v="35.47"/>
    <x v="0"/>
    <s v="shorts"/>
    <x v="63"/>
    <x v="63"/>
  </r>
  <r>
    <x v="64"/>
    <x v="64"/>
    <x v="64"/>
    <n v="1200"/>
    <n v="2080"/>
    <x v="0"/>
    <x v="1"/>
    <x v="0"/>
    <n v="1373243181"/>
    <n v="1370651181"/>
    <b v="0"/>
    <x v="54"/>
    <b v="1"/>
    <x v="1"/>
    <n v="173"/>
    <n v="86.67"/>
    <x v="0"/>
    <s v="shorts"/>
    <x v="64"/>
    <x v="64"/>
  </r>
  <r>
    <x v="65"/>
    <x v="65"/>
    <x v="65"/>
    <n v="7000"/>
    <n v="7527"/>
    <x v="0"/>
    <x v="6"/>
    <x v="5"/>
    <n v="1407736740"/>
    <n v="1405453354"/>
    <b v="0"/>
    <x v="7"/>
    <b v="1"/>
    <x v="1"/>
    <n v="108"/>
    <n v="132.05000000000001"/>
    <x v="0"/>
    <s v="shorts"/>
    <x v="65"/>
    <x v="65"/>
  </r>
  <r>
    <x v="66"/>
    <x v="66"/>
    <x v="66"/>
    <n v="2000"/>
    <n v="2372"/>
    <x v="0"/>
    <x v="1"/>
    <x v="0"/>
    <n v="1468873420"/>
    <n v="1466281420"/>
    <b v="0"/>
    <x v="55"/>
    <b v="1"/>
    <x v="1"/>
    <n v="119"/>
    <n v="91.23"/>
    <x v="0"/>
    <s v="shorts"/>
    <x v="66"/>
    <x v="66"/>
  </r>
  <r>
    <x v="67"/>
    <x v="67"/>
    <x v="67"/>
    <n v="2000"/>
    <n v="2325"/>
    <x v="0"/>
    <x v="1"/>
    <x v="0"/>
    <n v="1342360804"/>
    <n v="1339768804"/>
    <b v="0"/>
    <x v="9"/>
    <b v="1"/>
    <x v="1"/>
    <n v="116"/>
    <n v="116.25"/>
    <x v="0"/>
    <s v="shorts"/>
    <x v="67"/>
    <x v="67"/>
  </r>
  <r>
    <x v="68"/>
    <x v="68"/>
    <x v="68"/>
    <n v="600"/>
    <n v="763"/>
    <x v="0"/>
    <x v="2"/>
    <x v="1"/>
    <n v="1393162791"/>
    <n v="1390570791"/>
    <b v="0"/>
    <x v="17"/>
    <b v="1"/>
    <x v="1"/>
    <n v="127"/>
    <n v="21.19"/>
    <x v="0"/>
    <s v="shorts"/>
    <x v="68"/>
    <x v="68"/>
  </r>
  <r>
    <x v="69"/>
    <x v="69"/>
    <x v="69"/>
    <n v="10000"/>
    <n v="11094.23"/>
    <x v="0"/>
    <x v="1"/>
    <x v="0"/>
    <n v="1317538740"/>
    <n v="1314765025"/>
    <b v="0"/>
    <x v="56"/>
    <b v="1"/>
    <x v="1"/>
    <n v="111"/>
    <n v="62.33"/>
    <x v="0"/>
    <s v="shorts"/>
    <x v="69"/>
    <x v="69"/>
  </r>
  <r>
    <x v="70"/>
    <x v="70"/>
    <x v="70"/>
    <n v="500"/>
    <n v="636"/>
    <x v="0"/>
    <x v="1"/>
    <x v="0"/>
    <n v="1315171845"/>
    <n v="1309987845"/>
    <b v="0"/>
    <x v="57"/>
    <b v="1"/>
    <x v="1"/>
    <n v="127"/>
    <n v="37.409999999999997"/>
    <x v="0"/>
    <s v="shorts"/>
    <x v="70"/>
    <x v="70"/>
  </r>
  <r>
    <x v="71"/>
    <x v="71"/>
    <x v="71"/>
    <n v="1800"/>
    <n v="2231"/>
    <x v="0"/>
    <x v="1"/>
    <x v="0"/>
    <n v="1338186657"/>
    <n v="1333002657"/>
    <b v="0"/>
    <x v="58"/>
    <b v="1"/>
    <x v="1"/>
    <n v="124"/>
    <n v="69.72"/>
    <x v="0"/>
    <s v="shorts"/>
    <x v="71"/>
    <x v="71"/>
  </r>
  <r>
    <x v="72"/>
    <x v="72"/>
    <x v="72"/>
    <n v="2200"/>
    <n v="2385"/>
    <x v="0"/>
    <x v="1"/>
    <x v="0"/>
    <n v="1352937600"/>
    <n v="1351210481"/>
    <b v="0"/>
    <x v="14"/>
    <b v="1"/>
    <x v="1"/>
    <n v="108"/>
    <n v="58.17"/>
    <x v="0"/>
    <s v="shorts"/>
    <x v="72"/>
    <x v="72"/>
  </r>
  <r>
    <x v="73"/>
    <x v="73"/>
    <x v="73"/>
    <n v="900"/>
    <n v="900"/>
    <x v="0"/>
    <x v="1"/>
    <x v="0"/>
    <n v="1304395140"/>
    <n v="1297620584"/>
    <b v="0"/>
    <x v="59"/>
    <b v="1"/>
    <x v="1"/>
    <n v="100"/>
    <n v="50"/>
    <x v="0"/>
    <s v="shorts"/>
    <x v="73"/>
    <x v="73"/>
  </r>
  <r>
    <x v="74"/>
    <x v="74"/>
    <x v="74"/>
    <n v="500"/>
    <n v="564.66"/>
    <x v="0"/>
    <x v="7"/>
    <x v="3"/>
    <n v="1453376495"/>
    <n v="1450784495"/>
    <b v="0"/>
    <x v="60"/>
    <b v="1"/>
    <x v="1"/>
    <n v="113"/>
    <n v="19.47"/>
    <x v="0"/>
    <s v="shorts"/>
    <x v="74"/>
    <x v="74"/>
  </r>
  <r>
    <x v="75"/>
    <x v="75"/>
    <x v="75"/>
    <n v="3500"/>
    <n v="4040"/>
    <x v="0"/>
    <x v="1"/>
    <x v="0"/>
    <n v="1366693272"/>
    <n v="1364101272"/>
    <b v="0"/>
    <x v="5"/>
    <b v="1"/>
    <x v="1"/>
    <n v="115"/>
    <n v="85.96"/>
    <x v="0"/>
    <s v="shorts"/>
    <x v="75"/>
    <x v="75"/>
  </r>
  <r>
    <x v="76"/>
    <x v="76"/>
    <x v="76"/>
    <n v="300"/>
    <n v="460"/>
    <x v="0"/>
    <x v="1"/>
    <x v="0"/>
    <n v="1325007358"/>
    <n v="1319819758"/>
    <b v="0"/>
    <x v="41"/>
    <b v="1"/>
    <x v="1"/>
    <n v="153"/>
    <n v="30.67"/>
    <x v="0"/>
    <s v="shorts"/>
    <x v="76"/>
    <x v="76"/>
  </r>
  <r>
    <x v="77"/>
    <x v="77"/>
    <x v="77"/>
    <n v="400"/>
    <n v="1570"/>
    <x v="0"/>
    <x v="1"/>
    <x v="0"/>
    <n v="1337569140"/>
    <n v="1332991717"/>
    <b v="0"/>
    <x v="55"/>
    <b v="1"/>
    <x v="1"/>
    <n v="393"/>
    <n v="60.38"/>
    <x v="0"/>
    <s v="shorts"/>
    <x v="77"/>
    <x v="77"/>
  </r>
  <r>
    <x v="78"/>
    <x v="78"/>
    <x v="78"/>
    <n v="50"/>
    <n v="1351"/>
    <x v="0"/>
    <x v="7"/>
    <x v="3"/>
    <n v="1472751121"/>
    <n v="1471887121"/>
    <b v="0"/>
    <x v="2"/>
    <b v="1"/>
    <x v="1"/>
    <n v="2702"/>
    <n v="38.6"/>
    <x v="0"/>
    <s v="shorts"/>
    <x v="78"/>
    <x v="78"/>
  </r>
  <r>
    <x v="79"/>
    <x v="79"/>
    <x v="79"/>
    <n v="1300"/>
    <n v="1651"/>
    <x v="0"/>
    <x v="2"/>
    <x v="1"/>
    <n v="1398451093"/>
    <n v="1395859093"/>
    <b v="0"/>
    <x v="14"/>
    <b v="1"/>
    <x v="1"/>
    <n v="127"/>
    <n v="40.270000000000003"/>
    <x v="0"/>
    <s v="shorts"/>
    <x v="79"/>
    <x v="79"/>
  </r>
  <r>
    <x v="80"/>
    <x v="80"/>
    <x v="80"/>
    <n v="12000"/>
    <n v="12870"/>
    <x v="0"/>
    <x v="1"/>
    <x v="0"/>
    <n v="1386640856"/>
    <n v="1383616856"/>
    <b v="0"/>
    <x v="5"/>
    <b v="1"/>
    <x v="1"/>
    <n v="107"/>
    <n v="273.83"/>
    <x v="0"/>
    <s v="shorts"/>
    <x v="80"/>
    <x v="80"/>
  </r>
  <r>
    <x v="81"/>
    <x v="81"/>
    <x v="81"/>
    <n v="750"/>
    <n v="1485"/>
    <x v="0"/>
    <x v="1"/>
    <x v="0"/>
    <n v="1342234920"/>
    <n v="1341892127"/>
    <b v="0"/>
    <x v="33"/>
    <b v="1"/>
    <x v="1"/>
    <n v="198"/>
    <n v="53.04"/>
    <x v="0"/>
    <s v="shorts"/>
    <x v="81"/>
    <x v="81"/>
  </r>
  <r>
    <x v="82"/>
    <x v="82"/>
    <x v="82"/>
    <n v="4000"/>
    <n v="4000.5"/>
    <x v="0"/>
    <x v="1"/>
    <x v="0"/>
    <n v="1318189261"/>
    <n v="1315597261"/>
    <b v="0"/>
    <x v="61"/>
    <b v="1"/>
    <x v="1"/>
    <n v="100"/>
    <n v="40.01"/>
    <x v="0"/>
    <s v="shorts"/>
    <x v="82"/>
    <x v="82"/>
  </r>
  <r>
    <x v="83"/>
    <x v="83"/>
    <x v="83"/>
    <n v="200"/>
    <n v="205"/>
    <x v="0"/>
    <x v="2"/>
    <x v="1"/>
    <n v="1424604600"/>
    <n v="1423320389"/>
    <b v="0"/>
    <x v="62"/>
    <b v="1"/>
    <x v="1"/>
    <n v="103"/>
    <n v="15.77"/>
    <x v="0"/>
    <s v="shorts"/>
    <x v="83"/>
    <x v="83"/>
  </r>
  <r>
    <x v="84"/>
    <x v="84"/>
    <x v="84"/>
    <n v="500"/>
    <n v="500"/>
    <x v="0"/>
    <x v="1"/>
    <x v="0"/>
    <n v="1305483086"/>
    <n v="1302891086"/>
    <b v="0"/>
    <x v="63"/>
    <b v="1"/>
    <x v="1"/>
    <n v="100"/>
    <n v="71.430000000000007"/>
    <x v="0"/>
    <s v="shorts"/>
    <x v="84"/>
    <x v="84"/>
  </r>
  <r>
    <x v="85"/>
    <x v="85"/>
    <x v="85"/>
    <n v="1200"/>
    <n v="1506"/>
    <x v="0"/>
    <x v="1"/>
    <x v="0"/>
    <n v="1316746837"/>
    <n v="1314154837"/>
    <b v="0"/>
    <x v="64"/>
    <b v="1"/>
    <x v="1"/>
    <n v="126"/>
    <n v="71.709999999999994"/>
    <x v="0"/>
    <s v="shorts"/>
    <x v="85"/>
    <x v="85"/>
  </r>
  <r>
    <x v="86"/>
    <x v="86"/>
    <x v="86"/>
    <n v="6000"/>
    <n v="6388"/>
    <x v="0"/>
    <x v="7"/>
    <x v="3"/>
    <n v="1451226045"/>
    <n v="1444828845"/>
    <b v="0"/>
    <x v="57"/>
    <b v="1"/>
    <x v="1"/>
    <n v="106"/>
    <n v="375.76"/>
    <x v="0"/>
    <s v="shorts"/>
    <x v="86"/>
    <x v="86"/>
  </r>
  <r>
    <x v="87"/>
    <x v="87"/>
    <x v="87"/>
    <n v="2500"/>
    <n v="2615"/>
    <x v="0"/>
    <x v="1"/>
    <x v="0"/>
    <n v="1275529260"/>
    <n v="1274705803"/>
    <b v="0"/>
    <x v="20"/>
    <b v="1"/>
    <x v="1"/>
    <n v="105"/>
    <n v="104.6"/>
    <x v="0"/>
    <s v="shorts"/>
    <x v="87"/>
    <x v="87"/>
  </r>
  <r>
    <x v="88"/>
    <x v="88"/>
    <x v="88"/>
    <n v="3500"/>
    <n v="3600"/>
    <x v="0"/>
    <x v="1"/>
    <x v="0"/>
    <n v="1403452131"/>
    <n v="1401205731"/>
    <b v="0"/>
    <x v="65"/>
    <b v="1"/>
    <x v="1"/>
    <n v="103"/>
    <n v="60"/>
    <x v="0"/>
    <s v="shorts"/>
    <x v="88"/>
    <x v="88"/>
  </r>
  <r>
    <x v="89"/>
    <x v="89"/>
    <x v="89"/>
    <n v="6000"/>
    <n v="6904"/>
    <x v="0"/>
    <x v="1"/>
    <x v="0"/>
    <n v="1370196192"/>
    <n v="1368036192"/>
    <b v="0"/>
    <x v="66"/>
    <b v="1"/>
    <x v="1"/>
    <n v="115"/>
    <n v="123.29"/>
    <x v="0"/>
    <s v="shorts"/>
    <x v="89"/>
    <x v="89"/>
  </r>
  <r>
    <x v="90"/>
    <x v="90"/>
    <x v="90"/>
    <n v="500"/>
    <n v="502"/>
    <x v="0"/>
    <x v="1"/>
    <x v="0"/>
    <n v="1310454499"/>
    <n v="1307862499"/>
    <b v="0"/>
    <x v="38"/>
    <b v="1"/>
    <x v="1"/>
    <n v="100"/>
    <n v="31.38"/>
    <x v="0"/>
    <s v="shorts"/>
    <x v="90"/>
    <x v="90"/>
  </r>
  <r>
    <x v="91"/>
    <x v="91"/>
    <x v="91"/>
    <n v="3000"/>
    <n v="3600"/>
    <x v="0"/>
    <x v="1"/>
    <x v="0"/>
    <n v="1305625164"/>
    <n v="1300354764"/>
    <b v="0"/>
    <x v="67"/>
    <b v="1"/>
    <x v="1"/>
    <n v="120"/>
    <n v="78.260000000000005"/>
    <x v="0"/>
    <s v="shorts"/>
    <x v="91"/>
    <x v="91"/>
  </r>
  <r>
    <x v="92"/>
    <x v="92"/>
    <x v="92"/>
    <n v="5000"/>
    <n v="5260"/>
    <x v="0"/>
    <x v="6"/>
    <x v="5"/>
    <n v="1485936000"/>
    <n v="1481949983"/>
    <b v="0"/>
    <x v="68"/>
    <b v="1"/>
    <x v="1"/>
    <n v="105"/>
    <n v="122.33"/>
    <x v="0"/>
    <s v="shorts"/>
    <x v="92"/>
    <x v="92"/>
  </r>
  <r>
    <x v="93"/>
    <x v="93"/>
    <x v="93"/>
    <n v="1000"/>
    <n v="1106"/>
    <x v="0"/>
    <x v="1"/>
    <x v="0"/>
    <n v="1341349200"/>
    <n v="1338928537"/>
    <b v="0"/>
    <x v="41"/>
    <b v="1"/>
    <x v="1"/>
    <n v="111"/>
    <n v="73.73"/>
    <x v="0"/>
    <s v="shorts"/>
    <x v="93"/>
    <x v="93"/>
  </r>
  <r>
    <x v="94"/>
    <x v="94"/>
    <x v="94"/>
    <n v="250"/>
    <n v="260"/>
    <x v="0"/>
    <x v="2"/>
    <x v="1"/>
    <n v="1396890822"/>
    <n v="1395162822"/>
    <b v="0"/>
    <x v="8"/>
    <b v="1"/>
    <x v="1"/>
    <n v="104"/>
    <n v="21.67"/>
    <x v="0"/>
    <s v="shorts"/>
    <x v="94"/>
    <x v="94"/>
  </r>
  <r>
    <x v="95"/>
    <x v="95"/>
    <x v="95"/>
    <n v="350"/>
    <n v="460"/>
    <x v="0"/>
    <x v="1"/>
    <x v="0"/>
    <n v="1330214841"/>
    <n v="1327622841"/>
    <b v="0"/>
    <x v="64"/>
    <b v="1"/>
    <x v="1"/>
    <n v="131"/>
    <n v="21.9"/>
    <x v="0"/>
    <s v="shorts"/>
    <x v="95"/>
    <x v="95"/>
  </r>
  <r>
    <x v="96"/>
    <x v="96"/>
    <x v="96"/>
    <n v="1500"/>
    <n v="1720"/>
    <x v="0"/>
    <x v="1"/>
    <x v="0"/>
    <n v="1280631600"/>
    <n v="1274889241"/>
    <b v="0"/>
    <x v="69"/>
    <b v="1"/>
    <x v="1"/>
    <n v="115"/>
    <n v="50.59"/>
    <x v="0"/>
    <s v="shorts"/>
    <x v="96"/>
    <x v="96"/>
  </r>
  <r>
    <x v="97"/>
    <x v="97"/>
    <x v="97"/>
    <n v="400"/>
    <n v="425"/>
    <x v="0"/>
    <x v="1"/>
    <x v="0"/>
    <n v="1310440482"/>
    <n v="1307848482"/>
    <b v="0"/>
    <x v="22"/>
    <b v="1"/>
    <x v="1"/>
    <n v="106"/>
    <n v="53.13"/>
    <x v="0"/>
    <s v="shorts"/>
    <x v="97"/>
    <x v="97"/>
  </r>
  <r>
    <x v="98"/>
    <x v="98"/>
    <x v="98"/>
    <n v="3200"/>
    <n v="3400"/>
    <x v="0"/>
    <x v="1"/>
    <x v="0"/>
    <n v="1354923000"/>
    <n v="1351796674"/>
    <b v="0"/>
    <x v="65"/>
    <b v="1"/>
    <x v="1"/>
    <n v="106"/>
    <n v="56.67"/>
    <x v="0"/>
    <s v="shorts"/>
    <x v="98"/>
    <x v="98"/>
  </r>
  <r>
    <x v="99"/>
    <x v="99"/>
    <x v="99"/>
    <n v="1500"/>
    <n v="1590.29"/>
    <x v="0"/>
    <x v="1"/>
    <x v="0"/>
    <n v="1390426799"/>
    <n v="1387834799"/>
    <b v="0"/>
    <x v="70"/>
    <b v="1"/>
    <x v="1"/>
    <n v="106"/>
    <n v="40.78"/>
    <x v="0"/>
    <s v="shorts"/>
    <x v="99"/>
    <x v="99"/>
  </r>
  <r>
    <x v="100"/>
    <x v="100"/>
    <x v="100"/>
    <n v="5000"/>
    <n v="5000"/>
    <x v="0"/>
    <x v="1"/>
    <x v="0"/>
    <n v="1352055886"/>
    <n v="1350324286"/>
    <b v="0"/>
    <x v="55"/>
    <b v="1"/>
    <x v="1"/>
    <n v="100"/>
    <n v="192.31"/>
    <x v="0"/>
    <s v="shorts"/>
    <x v="100"/>
    <x v="100"/>
  </r>
  <r>
    <x v="101"/>
    <x v="101"/>
    <x v="101"/>
    <n v="3500"/>
    <n v="3500"/>
    <x v="0"/>
    <x v="1"/>
    <x v="0"/>
    <n v="1359052710"/>
    <n v="1356979110"/>
    <b v="0"/>
    <x v="2"/>
    <b v="1"/>
    <x v="1"/>
    <n v="100"/>
    <n v="100"/>
    <x v="0"/>
    <s v="shorts"/>
    <x v="101"/>
    <x v="101"/>
  </r>
  <r>
    <x v="102"/>
    <x v="102"/>
    <x v="102"/>
    <n v="6000"/>
    <n v="7665"/>
    <x v="0"/>
    <x v="1"/>
    <x v="0"/>
    <n v="1293073733"/>
    <n v="1290481733"/>
    <b v="0"/>
    <x v="71"/>
    <b v="1"/>
    <x v="1"/>
    <n v="128"/>
    <n v="117.92"/>
    <x v="0"/>
    <s v="shorts"/>
    <x v="102"/>
    <x v="102"/>
  </r>
  <r>
    <x v="103"/>
    <x v="103"/>
    <x v="103"/>
    <n v="1300"/>
    <n v="1367"/>
    <x v="0"/>
    <x v="2"/>
    <x v="1"/>
    <n v="1394220030"/>
    <n v="1392232830"/>
    <b v="0"/>
    <x v="72"/>
    <b v="1"/>
    <x v="1"/>
    <n v="105"/>
    <n v="27.9"/>
    <x v="0"/>
    <s v="shorts"/>
    <x v="103"/>
    <x v="103"/>
  </r>
  <r>
    <x v="104"/>
    <x v="104"/>
    <x v="104"/>
    <n v="500"/>
    <n v="600"/>
    <x v="0"/>
    <x v="1"/>
    <x v="0"/>
    <n v="1301792400"/>
    <n v="1299775266"/>
    <b v="0"/>
    <x v="73"/>
    <b v="1"/>
    <x v="1"/>
    <n v="120"/>
    <n v="60"/>
    <x v="0"/>
    <s v="shorts"/>
    <x v="104"/>
    <x v="104"/>
  </r>
  <r>
    <x v="105"/>
    <x v="105"/>
    <x v="105"/>
    <n v="2200"/>
    <n v="2363"/>
    <x v="0"/>
    <x v="1"/>
    <x v="0"/>
    <n v="1463184000"/>
    <n v="1461605020"/>
    <b v="0"/>
    <x v="65"/>
    <b v="1"/>
    <x v="1"/>
    <n v="107"/>
    <n v="39.380000000000003"/>
    <x v="0"/>
    <s v="shorts"/>
    <x v="105"/>
    <x v="105"/>
  </r>
  <r>
    <x v="106"/>
    <x v="106"/>
    <x v="106"/>
    <n v="5000"/>
    <n v="5025"/>
    <x v="0"/>
    <x v="1"/>
    <x v="0"/>
    <n v="1333391901"/>
    <n v="1332182301"/>
    <b v="0"/>
    <x v="74"/>
    <b v="1"/>
    <x v="1"/>
    <n v="101"/>
    <n v="186.11"/>
    <x v="0"/>
    <s v="shorts"/>
    <x v="106"/>
    <x v="106"/>
  </r>
  <r>
    <x v="107"/>
    <x v="107"/>
    <x v="107"/>
    <n v="7500"/>
    <n v="7685"/>
    <x v="0"/>
    <x v="1"/>
    <x v="0"/>
    <n v="1303688087"/>
    <n v="1301787287"/>
    <b v="0"/>
    <x v="50"/>
    <b v="1"/>
    <x v="1"/>
    <n v="102"/>
    <n v="111.38"/>
    <x v="0"/>
    <s v="shorts"/>
    <x v="107"/>
    <x v="107"/>
  </r>
  <r>
    <x v="108"/>
    <x v="108"/>
    <x v="108"/>
    <n v="1500"/>
    <n v="3700"/>
    <x v="0"/>
    <x v="1"/>
    <x v="0"/>
    <n v="1370011370"/>
    <n v="1364827370"/>
    <b v="0"/>
    <x v="5"/>
    <b v="1"/>
    <x v="1"/>
    <n v="247"/>
    <n v="78.72"/>
    <x v="0"/>
    <s v="shorts"/>
    <x v="108"/>
    <x v="108"/>
  </r>
  <r>
    <x v="109"/>
    <x v="109"/>
    <x v="109"/>
    <n v="1000"/>
    <n v="2195"/>
    <x v="0"/>
    <x v="1"/>
    <x v="0"/>
    <n v="1298680630"/>
    <n v="1296088630"/>
    <b v="0"/>
    <x v="5"/>
    <b v="1"/>
    <x v="1"/>
    <n v="220"/>
    <n v="46.7"/>
    <x v="0"/>
    <s v="shorts"/>
    <x v="109"/>
    <x v="109"/>
  </r>
  <r>
    <x v="110"/>
    <x v="110"/>
    <x v="110"/>
    <n v="1300"/>
    <n v="1700"/>
    <x v="0"/>
    <x v="1"/>
    <x v="0"/>
    <n v="1384408740"/>
    <n v="1381445253"/>
    <b v="0"/>
    <x v="55"/>
    <b v="1"/>
    <x v="1"/>
    <n v="131"/>
    <n v="65.38"/>
    <x v="0"/>
    <s v="shorts"/>
    <x v="110"/>
    <x v="110"/>
  </r>
  <r>
    <x v="111"/>
    <x v="111"/>
    <x v="111"/>
    <n v="3500"/>
    <n v="5410"/>
    <x v="0"/>
    <x v="3"/>
    <x v="2"/>
    <n v="1433059187"/>
    <n v="1430467187"/>
    <b v="0"/>
    <x v="28"/>
    <b v="1"/>
    <x v="1"/>
    <n v="155"/>
    <n v="102.08"/>
    <x v="0"/>
    <s v="shorts"/>
    <x v="111"/>
    <x v="111"/>
  </r>
  <r>
    <x v="112"/>
    <x v="112"/>
    <x v="112"/>
    <n v="5000"/>
    <n v="5200"/>
    <x v="0"/>
    <x v="1"/>
    <x v="0"/>
    <n v="1397354400"/>
    <n v="1395277318"/>
    <b v="0"/>
    <x v="75"/>
    <b v="1"/>
    <x v="1"/>
    <n v="104"/>
    <n v="64.2"/>
    <x v="0"/>
    <s v="shorts"/>
    <x v="112"/>
    <x v="112"/>
  </r>
  <r>
    <x v="113"/>
    <x v="113"/>
    <x v="113"/>
    <n v="5000"/>
    <n v="7050"/>
    <x v="0"/>
    <x v="1"/>
    <x v="0"/>
    <n v="1312642800"/>
    <n v="1311963128"/>
    <b v="0"/>
    <x v="76"/>
    <b v="1"/>
    <x v="1"/>
    <n v="141"/>
    <n v="90.38"/>
    <x v="0"/>
    <s v="shorts"/>
    <x v="113"/>
    <x v="113"/>
  </r>
  <r>
    <x v="114"/>
    <x v="114"/>
    <x v="114"/>
    <n v="3000"/>
    <n v="3100"/>
    <x v="0"/>
    <x v="1"/>
    <x v="0"/>
    <n v="1326436488"/>
    <n v="1321252488"/>
    <b v="0"/>
    <x v="2"/>
    <b v="1"/>
    <x v="1"/>
    <n v="103"/>
    <n v="88.57"/>
    <x v="0"/>
    <s v="shorts"/>
    <x v="114"/>
    <x v="114"/>
  </r>
  <r>
    <x v="115"/>
    <x v="115"/>
    <x v="115"/>
    <n v="450"/>
    <n v="632"/>
    <x v="0"/>
    <x v="1"/>
    <x v="0"/>
    <n v="1328377444"/>
    <n v="1326217444"/>
    <b v="0"/>
    <x v="19"/>
    <b v="1"/>
    <x v="1"/>
    <n v="140"/>
    <n v="28.73"/>
    <x v="0"/>
    <s v="shorts"/>
    <x v="115"/>
    <x v="115"/>
  </r>
  <r>
    <x v="116"/>
    <x v="116"/>
    <x v="116"/>
    <n v="3500"/>
    <n v="3978"/>
    <x v="0"/>
    <x v="1"/>
    <x v="0"/>
    <n v="1302260155"/>
    <n v="1298289355"/>
    <b v="0"/>
    <x v="7"/>
    <b v="1"/>
    <x v="1"/>
    <n v="114"/>
    <n v="69.790000000000006"/>
    <x v="0"/>
    <s v="shorts"/>
    <x v="116"/>
    <x v="116"/>
  </r>
  <r>
    <x v="117"/>
    <x v="117"/>
    <x v="117"/>
    <n v="4500"/>
    <n v="4522.22"/>
    <x v="0"/>
    <x v="1"/>
    <x v="0"/>
    <n v="1276110000"/>
    <n v="1268337744"/>
    <b v="0"/>
    <x v="74"/>
    <b v="1"/>
    <x v="1"/>
    <n v="100"/>
    <n v="167.49"/>
    <x v="0"/>
    <s v="shorts"/>
    <x v="117"/>
    <x v="117"/>
  </r>
  <r>
    <x v="118"/>
    <x v="118"/>
    <x v="118"/>
    <n v="5000"/>
    <n v="5651.58"/>
    <x v="0"/>
    <x v="1"/>
    <x v="0"/>
    <n v="1311902236"/>
    <n v="1309310236"/>
    <b v="0"/>
    <x v="70"/>
    <b v="1"/>
    <x v="1"/>
    <n v="113"/>
    <n v="144.91"/>
    <x v="0"/>
    <s v="shorts"/>
    <x v="118"/>
    <x v="118"/>
  </r>
  <r>
    <x v="119"/>
    <x v="119"/>
    <x v="119"/>
    <n v="3250"/>
    <n v="3398.1"/>
    <x v="0"/>
    <x v="1"/>
    <x v="0"/>
    <n v="1313276400"/>
    <n v="1310693986"/>
    <b v="0"/>
    <x v="77"/>
    <b v="1"/>
    <x v="1"/>
    <n v="105"/>
    <n v="91.84"/>
    <x v="0"/>
    <s v="shorts"/>
    <x v="119"/>
    <x v="119"/>
  </r>
  <r>
    <x v="120"/>
    <x v="120"/>
    <x v="120"/>
    <n v="70000"/>
    <n v="10"/>
    <x v="1"/>
    <x v="8"/>
    <x v="6"/>
    <n v="1475457107"/>
    <n v="1472865107"/>
    <b v="0"/>
    <x v="29"/>
    <b v="0"/>
    <x v="2"/>
    <n v="0"/>
    <n v="10"/>
    <x v="0"/>
    <s v="science fiction"/>
    <x v="120"/>
    <x v="120"/>
  </r>
  <r>
    <x v="121"/>
    <x v="121"/>
    <x v="121"/>
    <n v="3000"/>
    <n v="1"/>
    <x v="1"/>
    <x v="1"/>
    <x v="0"/>
    <n v="1429352160"/>
    <n v="1427993710"/>
    <b v="0"/>
    <x v="29"/>
    <b v="0"/>
    <x v="2"/>
    <n v="0"/>
    <n v="1"/>
    <x v="0"/>
    <s v="science fiction"/>
    <x v="121"/>
    <x v="121"/>
  </r>
  <r>
    <x v="122"/>
    <x v="122"/>
    <x v="122"/>
    <n v="100000000"/>
    <n v="0"/>
    <x v="1"/>
    <x v="1"/>
    <x v="0"/>
    <n v="1476094907"/>
    <n v="1470910907"/>
    <b v="0"/>
    <x v="78"/>
    <b v="0"/>
    <x v="2"/>
    <n v="0"/>
    <n v="0"/>
    <x v="0"/>
    <s v="science fiction"/>
    <x v="122"/>
    <x v="122"/>
  </r>
  <r>
    <x v="123"/>
    <x v="123"/>
    <x v="123"/>
    <n v="55000"/>
    <n v="151"/>
    <x v="1"/>
    <x v="1"/>
    <x v="0"/>
    <n v="1414533600"/>
    <n v="1411411564"/>
    <b v="0"/>
    <x v="79"/>
    <b v="0"/>
    <x v="2"/>
    <n v="0"/>
    <n v="25.17"/>
    <x v="0"/>
    <s v="science fiction"/>
    <x v="123"/>
    <x v="123"/>
  </r>
  <r>
    <x v="124"/>
    <x v="124"/>
    <x v="124"/>
    <n v="4000"/>
    <n v="0"/>
    <x v="1"/>
    <x v="1"/>
    <x v="0"/>
    <n v="1431728242"/>
    <n v="1429568242"/>
    <b v="0"/>
    <x v="78"/>
    <b v="0"/>
    <x v="2"/>
    <n v="0"/>
    <n v="0"/>
    <x v="0"/>
    <s v="science fiction"/>
    <x v="124"/>
    <x v="124"/>
  </r>
  <r>
    <x v="125"/>
    <x v="125"/>
    <x v="125"/>
    <n v="500"/>
    <n v="70"/>
    <x v="1"/>
    <x v="6"/>
    <x v="5"/>
    <n v="1486165880"/>
    <n v="1480981880"/>
    <b v="0"/>
    <x v="79"/>
    <b v="0"/>
    <x v="2"/>
    <n v="14"/>
    <n v="11.67"/>
    <x v="0"/>
    <s v="science fiction"/>
    <x v="125"/>
    <x v="125"/>
  </r>
  <r>
    <x v="126"/>
    <x v="126"/>
    <x v="126"/>
    <n v="25000"/>
    <n v="1387"/>
    <x v="1"/>
    <x v="1"/>
    <x v="0"/>
    <n v="1433988000"/>
    <n v="1431353337"/>
    <b v="0"/>
    <x v="62"/>
    <b v="0"/>
    <x v="2"/>
    <n v="6"/>
    <n v="106.69"/>
    <x v="0"/>
    <s v="science fiction"/>
    <x v="126"/>
    <x v="126"/>
  </r>
  <r>
    <x v="127"/>
    <x v="127"/>
    <x v="127"/>
    <n v="8000"/>
    <n v="190"/>
    <x v="1"/>
    <x v="1"/>
    <x v="0"/>
    <n v="1428069541"/>
    <n v="1425481141"/>
    <b v="0"/>
    <x v="80"/>
    <b v="0"/>
    <x v="2"/>
    <n v="2"/>
    <n v="47.5"/>
    <x v="0"/>
    <s v="science fiction"/>
    <x v="127"/>
    <x v="127"/>
  </r>
  <r>
    <x v="128"/>
    <x v="128"/>
    <x v="128"/>
    <n v="100000"/>
    <n v="1867"/>
    <x v="1"/>
    <x v="1"/>
    <x v="0"/>
    <n v="1476941293"/>
    <n v="1473917293"/>
    <b v="0"/>
    <x v="79"/>
    <b v="0"/>
    <x v="2"/>
    <n v="2"/>
    <n v="311.17"/>
    <x v="0"/>
    <s v="science fiction"/>
    <x v="128"/>
    <x v="128"/>
  </r>
  <r>
    <x v="129"/>
    <x v="129"/>
    <x v="129"/>
    <n v="20000"/>
    <n v="0"/>
    <x v="1"/>
    <x v="1"/>
    <x v="0"/>
    <n v="1414708183"/>
    <n v="1409524183"/>
    <b v="0"/>
    <x v="78"/>
    <b v="0"/>
    <x v="2"/>
    <n v="0"/>
    <n v="0"/>
    <x v="0"/>
    <s v="science fiction"/>
    <x v="129"/>
    <x v="129"/>
  </r>
  <r>
    <x v="130"/>
    <x v="130"/>
    <x v="130"/>
    <n v="600"/>
    <n v="0"/>
    <x v="1"/>
    <x v="2"/>
    <x v="1"/>
    <n v="1402949760"/>
    <n v="1400536692"/>
    <b v="0"/>
    <x v="78"/>
    <b v="0"/>
    <x v="2"/>
    <n v="0"/>
    <n v="0"/>
    <x v="0"/>
    <s v="science fiction"/>
    <x v="130"/>
    <x v="130"/>
  </r>
  <r>
    <x v="131"/>
    <x v="131"/>
    <x v="131"/>
    <n v="1200"/>
    <n v="0"/>
    <x v="1"/>
    <x v="1"/>
    <x v="0"/>
    <n v="1467763200"/>
    <n v="1466453161"/>
    <b v="0"/>
    <x v="78"/>
    <b v="0"/>
    <x v="2"/>
    <n v="0"/>
    <n v="0"/>
    <x v="0"/>
    <s v="science fiction"/>
    <x v="131"/>
    <x v="131"/>
  </r>
  <r>
    <x v="132"/>
    <x v="132"/>
    <x v="132"/>
    <n v="80000"/>
    <n v="7655"/>
    <x v="1"/>
    <x v="1"/>
    <x v="0"/>
    <n v="1415392207"/>
    <n v="1411500607"/>
    <b v="0"/>
    <x v="75"/>
    <b v="0"/>
    <x v="2"/>
    <n v="10"/>
    <n v="94.51"/>
    <x v="0"/>
    <s v="science fiction"/>
    <x v="132"/>
    <x v="132"/>
  </r>
  <r>
    <x v="133"/>
    <x v="133"/>
    <x v="133"/>
    <n v="71764"/>
    <n v="0"/>
    <x v="1"/>
    <x v="1"/>
    <x v="0"/>
    <n v="1464715860"/>
    <n v="1462130584"/>
    <b v="0"/>
    <x v="78"/>
    <b v="0"/>
    <x v="2"/>
    <n v="0"/>
    <n v="0"/>
    <x v="0"/>
    <s v="science fiction"/>
    <x v="133"/>
    <x v="133"/>
  </r>
  <r>
    <x v="134"/>
    <x v="134"/>
    <x v="134"/>
    <n v="5000"/>
    <n v="0"/>
    <x v="1"/>
    <x v="1"/>
    <x v="0"/>
    <n v="1441386000"/>
    <n v="1438811418"/>
    <b v="0"/>
    <x v="78"/>
    <b v="0"/>
    <x v="2"/>
    <n v="0"/>
    <n v="0"/>
    <x v="0"/>
    <s v="science fiction"/>
    <x v="134"/>
    <x v="134"/>
  </r>
  <r>
    <x v="135"/>
    <x v="135"/>
    <x v="135"/>
    <n v="3000"/>
    <n v="403"/>
    <x v="1"/>
    <x v="1"/>
    <x v="0"/>
    <n v="1404241200"/>
    <n v="1401354597"/>
    <b v="0"/>
    <x v="81"/>
    <b v="0"/>
    <x v="2"/>
    <n v="13"/>
    <n v="80.599999999999994"/>
    <x v="0"/>
    <s v="science fiction"/>
    <x v="135"/>
    <x v="135"/>
  </r>
  <r>
    <x v="136"/>
    <x v="136"/>
    <x v="121"/>
    <n v="3000"/>
    <n v="0"/>
    <x v="1"/>
    <x v="1"/>
    <x v="0"/>
    <n v="1431771360"/>
    <n v="1427968234"/>
    <b v="0"/>
    <x v="78"/>
    <b v="0"/>
    <x v="2"/>
    <n v="0"/>
    <n v="0"/>
    <x v="0"/>
    <s v="science fiction"/>
    <x v="136"/>
    <x v="136"/>
  </r>
  <r>
    <x v="137"/>
    <x v="137"/>
    <x v="136"/>
    <n v="55000"/>
    <n v="0"/>
    <x v="1"/>
    <x v="9"/>
    <x v="7"/>
    <n v="1444657593"/>
    <n v="1440337593"/>
    <b v="0"/>
    <x v="78"/>
    <b v="0"/>
    <x v="2"/>
    <n v="0"/>
    <n v="0"/>
    <x v="0"/>
    <s v="science fiction"/>
    <x v="137"/>
    <x v="137"/>
  </r>
  <r>
    <x v="138"/>
    <x v="138"/>
    <x v="137"/>
    <n v="150000"/>
    <n v="4712"/>
    <x v="1"/>
    <x v="1"/>
    <x v="0"/>
    <n v="1438405140"/>
    <n v="1435731041"/>
    <b v="0"/>
    <x v="6"/>
    <b v="0"/>
    <x v="2"/>
    <n v="3"/>
    <n v="81.239999999999995"/>
    <x v="0"/>
    <s v="science fiction"/>
    <x v="138"/>
    <x v="138"/>
  </r>
  <r>
    <x v="139"/>
    <x v="139"/>
    <x v="138"/>
    <n v="500"/>
    <n v="500"/>
    <x v="1"/>
    <x v="1"/>
    <x v="0"/>
    <n v="1436738772"/>
    <n v="1435874772"/>
    <b v="0"/>
    <x v="29"/>
    <b v="0"/>
    <x v="2"/>
    <n v="100"/>
    <n v="500"/>
    <x v="0"/>
    <s v="science fiction"/>
    <x v="139"/>
    <x v="139"/>
  </r>
  <r>
    <x v="140"/>
    <x v="140"/>
    <x v="139"/>
    <n v="200000"/>
    <n v="0"/>
    <x v="1"/>
    <x v="1"/>
    <x v="0"/>
    <n v="1426823132"/>
    <n v="1424234732"/>
    <b v="0"/>
    <x v="78"/>
    <b v="0"/>
    <x v="2"/>
    <n v="0"/>
    <n v="0"/>
    <x v="0"/>
    <s v="science fiction"/>
    <x v="140"/>
    <x v="140"/>
  </r>
  <r>
    <x v="141"/>
    <x v="141"/>
    <x v="140"/>
    <n v="12000"/>
    <n v="1293"/>
    <x v="1"/>
    <x v="1"/>
    <x v="0"/>
    <n v="1433043623"/>
    <n v="1429155623"/>
    <b v="0"/>
    <x v="33"/>
    <b v="0"/>
    <x v="2"/>
    <n v="11"/>
    <n v="46.18"/>
    <x v="0"/>
    <s v="science fiction"/>
    <x v="141"/>
    <x v="141"/>
  </r>
  <r>
    <x v="142"/>
    <x v="142"/>
    <x v="141"/>
    <n v="3000"/>
    <n v="10"/>
    <x v="1"/>
    <x v="1"/>
    <x v="0"/>
    <n v="1416176778"/>
    <n v="1414358778"/>
    <b v="0"/>
    <x v="29"/>
    <b v="0"/>
    <x v="2"/>
    <n v="0"/>
    <n v="10"/>
    <x v="0"/>
    <s v="science fiction"/>
    <x v="142"/>
    <x v="142"/>
  </r>
  <r>
    <x v="143"/>
    <x v="143"/>
    <x v="142"/>
    <n v="5500"/>
    <n v="0"/>
    <x v="1"/>
    <x v="3"/>
    <x v="2"/>
    <n v="1472882100"/>
    <n v="1467941542"/>
    <b v="0"/>
    <x v="78"/>
    <b v="0"/>
    <x v="2"/>
    <n v="0"/>
    <n v="0"/>
    <x v="0"/>
    <s v="science fiction"/>
    <x v="143"/>
    <x v="143"/>
  </r>
  <r>
    <x v="144"/>
    <x v="144"/>
    <x v="143"/>
    <n v="7500"/>
    <n v="2070"/>
    <x v="1"/>
    <x v="6"/>
    <x v="5"/>
    <n v="1428945472"/>
    <n v="1423765072"/>
    <b v="0"/>
    <x v="77"/>
    <b v="0"/>
    <x v="2"/>
    <n v="28"/>
    <n v="55.95"/>
    <x v="0"/>
    <s v="science fiction"/>
    <x v="144"/>
    <x v="144"/>
  </r>
  <r>
    <x v="145"/>
    <x v="145"/>
    <x v="144"/>
    <n v="4500"/>
    <n v="338"/>
    <x v="1"/>
    <x v="1"/>
    <x v="0"/>
    <n v="1439298052"/>
    <n v="1436965252"/>
    <b v="0"/>
    <x v="82"/>
    <b v="0"/>
    <x v="2"/>
    <n v="8"/>
    <n v="37.56"/>
    <x v="0"/>
    <s v="science fiction"/>
    <x v="145"/>
    <x v="145"/>
  </r>
  <r>
    <x v="146"/>
    <x v="146"/>
    <x v="145"/>
    <n v="20000"/>
    <n v="115"/>
    <x v="1"/>
    <x v="1"/>
    <x v="0"/>
    <n v="1484698998"/>
    <n v="1479514998"/>
    <b v="0"/>
    <x v="83"/>
    <b v="0"/>
    <x v="2"/>
    <n v="1"/>
    <n v="38.33"/>
    <x v="0"/>
    <s v="science fiction"/>
    <x v="146"/>
    <x v="146"/>
  </r>
  <r>
    <x v="147"/>
    <x v="147"/>
    <x v="146"/>
    <n v="7000"/>
    <n v="0"/>
    <x v="1"/>
    <x v="2"/>
    <x v="1"/>
    <n v="1420741080"/>
    <n v="1417026340"/>
    <b v="0"/>
    <x v="78"/>
    <b v="0"/>
    <x v="2"/>
    <n v="0"/>
    <n v="0"/>
    <x v="0"/>
    <s v="science fiction"/>
    <x v="147"/>
    <x v="147"/>
  </r>
  <r>
    <x v="148"/>
    <x v="148"/>
    <x v="147"/>
    <n v="50000"/>
    <n v="40"/>
    <x v="1"/>
    <x v="1"/>
    <x v="0"/>
    <n v="1456555536"/>
    <n v="1453963536"/>
    <b v="0"/>
    <x v="84"/>
    <b v="0"/>
    <x v="2"/>
    <n v="0"/>
    <n v="20"/>
    <x v="0"/>
    <s v="science fiction"/>
    <x v="148"/>
    <x v="148"/>
  </r>
  <r>
    <x v="149"/>
    <x v="149"/>
    <x v="148"/>
    <n v="10000"/>
    <n v="92"/>
    <x v="1"/>
    <x v="1"/>
    <x v="0"/>
    <n v="1419494400"/>
    <n v="1416888470"/>
    <b v="0"/>
    <x v="79"/>
    <b v="0"/>
    <x v="2"/>
    <n v="1"/>
    <n v="15.33"/>
    <x v="0"/>
    <s v="science fiction"/>
    <x v="149"/>
    <x v="149"/>
  </r>
  <r>
    <x v="150"/>
    <x v="150"/>
    <x v="149"/>
    <n v="130000"/>
    <n v="30112"/>
    <x v="1"/>
    <x v="1"/>
    <x v="0"/>
    <n v="1432612382"/>
    <n v="1427428382"/>
    <b v="0"/>
    <x v="85"/>
    <b v="0"/>
    <x v="2"/>
    <n v="23"/>
    <n v="449.43"/>
    <x v="0"/>
    <s v="science fiction"/>
    <x v="150"/>
    <x v="150"/>
  </r>
  <r>
    <x v="151"/>
    <x v="151"/>
    <x v="150"/>
    <n v="250000"/>
    <n v="140"/>
    <x v="1"/>
    <x v="3"/>
    <x v="2"/>
    <n v="1434633191"/>
    <n v="1429449191"/>
    <b v="0"/>
    <x v="81"/>
    <b v="0"/>
    <x v="2"/>
    <n v="0"/>
    <n v="28"/>
    <x v="0"/>
    <s v="science fiction"/>
    <x v="151"/>
    <x v="151"/>
  </r>
  <r>
    <x v="152"/>
    <x v="152"/>
    <x v="151"/>
    <n v="380000"/>
    <n v="30"/>
    <x v="1"/>
    <x v="1"/>
    <x v="0"/>
    <n v="1411437100"/>
    <n v="1408845100"/>
    <b v="0"/>
    <x v="84"/>
    <b v="0"/>
    <x v="2"/>
    <n v="0"/>
    <n v="15"/>
    <x v="0"/>
    <s v="science fiction"/>
    <x v="152"/>
    <x v="152"/>
  </r>
  <r>
    <x v="153"/>
    <x v="153"/>
    <x v="152"/>
    <n v="50000"/>
    <n v="359"/>
    <x v="1"/>
    <x v="1"/>
    <x v="0"/>
    <n v="1417532644"/>
    <n v="1413900244"/>
    <b v="0"/>
    <x v="73"/>
    <b v="0"/>
    <x v="2"/>
    <n v="1"/>
    <n v="35.9"/>
    <x v="0"/>
    <s v="science fiction"/>
    <x v="153"/>
    <x v="153"/>
  </r>
  <r>
    <x v="154"/>
    <x v="154"/>
    <x v="153"/>
    <n v="1500"/>
    <n v="40"/>
    <x v="1"/>
    <x v="1"/>
    <x v="0"/>
    <n v="1433336895"/>
    <n v="1429621695"/>
    <b v="0"/>
    <x v="83"/>
    <b v="0"/>
    <x v="2"/>
    <n v="3"/>
    <n v="13.33"/>
    <x v="0"/>
    <s v="science fiction"/>
    <x v="154"/>
    <x v="154"/>
  </r>
  <r>
    <x v="155"/>
    <x v="155"/>
    <x v="154"/>
    <n v="1350000"/>
    <n v="81"/>
    <x v="1"/>
    <x v="1"/>
    <x v="0"/>
    <n v="1437657935"/>
    <n v="1434201935"/>
    <b v="0"/>
    <x v="80"/>
    <b v="0"/>
    <x v="2"/>
    <n v="0"/>
    <n v="20.25"/>
    <x v="0"/>
    <s v="science fiction"/>
    <x v="155"/>
    <x v="155"/>
  </r>
  <r>
    <x v="156"/>
    <x v="156"/>
    <x v="155"/>
    <n v="35000"/>
    <n v="1785"/>
    <x v="1"/>
    <x v="6"/>
    <x v="5"/>
    <n v="1407034796"/>
    <n v="1401850796"/>
    <b v="0"/>
    <x v="41"/>
    <b v="0"/>
    <x v="2"/>
    <n v="5"/>
    <n v="119"/>
    <x v="0"/>
    <s v="science fiction"/>
    <x v="156"/>
    <x v="156"/>
  </r>
  <r>
    <x v="157"/>
    <x v="157"/>
    <x v="156"/>
    <n v="2995"/>
    <n v="8"/>
    <x v="1"/>
    <x v="1"/>
    <x v="0"/>
    <n v="1456523572"/>
    <n v="1453931572"/>
    <b v="0"/>
    <x v="84"/>
    <b v="0"/>
    <x v="2"/>
    <n v="0"/>
    <n v="4"/>
    <x v="0"/>
    <s v="science fiction"/>
    <x v="157"/>
    <x v="157"/>
  </r>
  <r>
    <x v="158"/>
    <x v="158"/>
    <x v="157"/>
    <n v="5000"/>
    <n v="0"/>
    <x v="1"/>
    <x v="1"/>
    <x v="0"/>
    <n v="1413942628"/>
    <n v="1411350628"/>
    <b v="0"/>
    <x v="78"/>
    <b v="0"/>
    <x v="2"/>
    <n v="0"/>
    <n v="0"/>
    <x v="0"/>
    <s v="science fiction"/>
    <x v="158"/>
    <x v="158"/>
  </r>
  <r>
    <x v="159"/>
    <x v="159"/>
    <x v="158"/>
    <n v="500000"/>
    <n v="10"/>
    <x v="1"/>
    <x v="1"/>
    <x v="0"/>
    <n v="1467541545"/>
    <n v="1464085545"/>
    <b v="0"/>
    <x v="29"/>
    <b v="0"/>
    <x v="2"/>
    <n v="0"/>
    <n v="10"/>
    <x v="0"/>
    <s v="science fiction"/>
    <x v="159"/>
    <x v="159"/>
  </r>
  <r>
    <x v="160"/>
    <x v="160"/>
    <x v="159"/>
    <n v="5000"/>
    <n v="0"/>
    <x v="2"/>
    <x v="1"/>
    <x v="0"/>
    <n v="1439675691"/>
    <n v="1434491691"/>
    <b v="0"/>
    <x v="78"/>
    <b v="0"/>
    <x v="3"/>
    <n v="0"/>
    <n v="0"/>
    <x v="0"/>
    <s v="drama"/>
    <x v="160"/>
    <x v="160"/>
  </r>
  <r>
    <x v="161"/>
    <x v="161"/>
    <x v="160"/>
    <n v="50000"/>
    <n v="5"/>
    <x v="2"/>
    <x v="1"/>
    <x v="0"/>
    <n v="1404318595"/>
    <n v="1401726595"/>
    <b v="0"/>
    <x v="29"/>
    <b v="0"/>
    <x v="3"/>
    <n v="0"/>
    <n v="5"/>
    <x v="0"/>
    <s v="drama"/>
    <x v="161"/>
    <x v="161"/>
  </r>
  <r>
    <x v="162"/>
    <x v="162"/>
    <x v="161"/>
    <n v="2800"/>
    <n v="435"/>
    <x v="2"/>
    <x v="1"/>
    <x v="0"/>
    <n v="1408232520"/>
    <n v="1405393356"/>
    <b v="0"/>
    <x v="73"/>
    <b v="0"/>
    <x v="3"/>
    <n v="16"/>
    <n v="43.5"/>
    <x v="0"/>
    <s v="drama"/>
    <x v="162"/>
    <x v="162"/>
  </r>
  <r>
    <x v="163"/>
    <x v="163"/>
    <x v="162"/>
    <n v="2000000"/>
    <n v="0"/>
    <x v="2"/>
    <x v="1"/>
    <x v="0"/>
    <n v="1443657600"/>
    <n v="1440716654"/>
    <b v="0"/>
    <x v="78"/>
    <b v="0"/>
    <x v="3"/>
    <n v="0"/>
    <n v="0"/>
    <x v="0"/>
    <s v="drama"/>
    <x v="163"/>
    <x v="163"/>
  </r>
  <r>
    <x v="164"/>
    <x v="164"/>
    <x v="163"/>
    <n v="120000"/>
    <n v="640"/>
    <x v="2"/>
    <x v="1"/>
    <x v="0"/>
    <n v="1411150701"/>
    <n v="1405966701"/>
    <b v="0"/>
    <x v="63"/>
    <b v="0"/>
    <x v="3"/>
    <n v="1"/>
    <n v="91.43"/>
    <x v="0"/>
    <s v="drama"/>
    <x v="164"/>
    <x v="164"/>
  </r>
  <r>
    <x v="165"/>
    <x v="165"/>
    <x v="164"/>
    <n v="17000"/>
    <n v="0"/>
    <x v="2"/>
    <x v="2"/>
    <x v="1"/>
    <n v="1452613724"/>
    <n v="1450021724"/>
    <b v="0"/>
    <x v="78"/>
    <b v="0"/>
    <x v="3"/>
    <n v="0"/>
    <n v="0"/>
    <x v="0"/>
    <s v="drama"/>
    <x v="165"/>
    <x v="165"/>
  </r>
  <r>
    <x v="166"/>
    <x v="166"/>
    <x v="165"/>
    <n v="5000"/>
    <n v="3000"/>
    <x v="2"/>
    <x v="1"/>
    <x v="0"/>
    <n v="1484531362"/>
    <n v="1481939362"/>
    <b v="0"/>
    <x v="29"/>
    <b v="0"/>
    <x v="3"/>
    <n v="60"/>
    <n v="3000"/>
    <x v="0"/>
    <s v="drama"/>
    <x v="166"/>
    <x v="166"/>
  </r>
  <r>
    <x v="167"/>
    <x v="167"/>
    <x v="166"/>
    <n v="110000"/>
    <n v="11"/>
    <x v="2"/>
    <x v="1"/>
    <x v="0"/>
    <n v="1438726535"/>
    <n v="1433542535"/>
    <b v="0"/>
    <x v="84"/>
    <b v="0"/>
    <x v="3"/>
    <n v="0"/>
    <n v="5.5"/>
    <x v="0"/>
    <s v="drama"/>
    <x v="167"/>
    <x v="167"/>
  </r>
  <r>
    <x v="168"/>
    <x v="168"/>
    <x v="167"/>
    <n v="8000"/>
    <n v="325"/>
    <x v="2"/>
    <x v="1"/>
    <x v="0"/>
    <n v="1426791770"/>
    <n v="1424203370"/>
    <b v="0"/>
    <x v="83"/>
    <b v="0"/>
    <x v="3"/>
    <n v="4"/>
    <n v="108.33"/>
    <x v="0"/>
    <s v="drama"/>
    <x v="168"/>
    <x v="168"/>
  </r>
  <r>
    <x v="169"/>
    <x v="169"/>
    <x v="168"/>
    <n v="2500"/>
    <n v="560"/>
    <x v="2"/>
    <x v="2"/>
    <x v="1"/>
    <n v="1413634059"/>
    <n v="1411042059"/>
    <b v="0"/>
    <x v="73"/>
    <b v="0"/>
    <x v="3"/>
    <n v="22"/>
    <n v="56"/>
    <x v="0"/>
    <s v="drama"/>
    <x v="169"/>
    <x v="169"/>
  </r>
  <r>
    <x v="170"/>
    <x v="170"/>
    <x v="169"/>
    <n v="10000"/>
    <n v="325"/>
    <x v="2"/>
    <x v="1"/>
    <x v="0"/>
    <n v="1440912480"/>
    <n v="1438385283"/>
    <b v="0"/>
    <x v="73"/>
    <b v="0"/>
    <x v="3"/>
    <n v="3"/>
    <n v="32.5"/>
    <x v="0"/>
    <s v="drama"/>
    <x v="170"/>
    <x v="170"/>
  </r>
  <r>
    <x v="171"/>
    <x v="171"/>
    <x v="170"/>
    <n v="50000"/>
    <n v="1"/>
    <x v="2"/>
    <x v="1"/>
    <x v="0"/>
    <n v="1470975614"/>
    <n v="1465791614"/>
    <b v="0"/>
    <x v="29"/>
    <b v="0"/>
    <x v="3"/>
    <n v="0"/>
    <n v="1"/>
    <x v="0"/>
    <s v="drama"/>
    <x v="171"/>
    <x v="171"/>
  </r>
  <r>
    <x v="172"/>
    <x v="172"/>
    <x v="171"/>
    <n v="95000"/>
    <n v="0"/>
    <x v="2"/>
    <x v="1"/>
    <x v="0"/>
    <n v="1426753723"/>
    <n v="1423733323"/>
    <b v="0"/>
    <x v="78"/>
    <b v="0"/>
    <x v="3"/>
    <n v="0"/>
    <n v="0"/>
    <x v="0"/>
    <s v="drama"/>
    <x v="172"/>
    <x v="172"/>
  </r>
  <r>
    <x v="173"/>
    <x v="173"/>
    <x v="172"/>
    <n v="1110"/>
    <n v="0"/>
    <x v="2"/>
    <x v="2"/>
    <x v="1"/>
    <n v="1425131108"/>
    <n v="1422539108"/>
    <b v="0"/>
    <x v="78"/>
    <b v="0"/>
    <x v="3"/>
    <n v="0"/>
    <n v="0"/>
    <x v="0"/>
    <s v="drama"/>
    <x v="173"/>
    <x v="173"/>
  </r>
  <r>
    <x v="174"/>
    <x v="174"/>
    <x v="173"/>
    <n v="6000"/>
    <n v="0"/>
    <x v="2"/>
    <x v="10"/>
    <x v="3"/>
    <n v="1431108776"/>
    <n v="1425924776"/>
    <b v="0"/>
    <x v="78"/>
    <b v="0"/>
    <x v="3"/>
    <n v="0"/>
    <n v="0"/>
    <x v="0"/>
    <s v="drama"/>
    <x v="174"/>
    <x v="174"/>
  </r>
  <r>
    <x v="175"/>
    <x v="175"/>
    <x v="174"/>
    <n v="20000"/>
    <n v="1297"/>
    <x v="2"/>
    <x v="2"/>
    <x v="1"/>
    <n v="1409337611"/>
    <n v="1407177611"/>
    <b v="0"/>
    <x v="55"/>
    <b v="0"/>
    <x v="3"/>
    <n v="6"/>
    <n v="49.88"/>
    <x v="0"/>
    <s v="drama"/>
    <x v="175"/>
    <x v="175"/>
  </r>
  <r>
    <x v="176"/>
    <x v="176"/>
    <x v="175"/>
    <n v="1500"/>
    <n v="0"/>
    <x v="2"/>
    <x v="1"/>
    <x v="0"/>
    <n v="1438803999"/>
    <n v="1436211999"/>
    <b v="0"/>
    <x v="78"/>
    <b v="0"/>
    <x v="3"/>
    <n v="0"/>
    <n v="0"/>
    <x v="0"/>
    <s v="drama"/>
    <x v="176"/>
    <x v="176"/>
  </r>
  <r>
    <x v="177"/>
    <x v="177"/>
    <x v="176"/>
    <n v="450"/>
    <n v="180"/>
    <x v="2"/>
    <x v="1"/>
    <x v="0"/>
    <n v="1427155726"/>
    <n v="1425690526"/>
    <b v="0"/>
    <x v="63"/>
    <b v="0"/>
    <x v="3"/>
    <n v="40"/>
    <n v="25.71"/>
    <x v="0"/>
    <s v="drama"/>
    <x v="177"/>
    <x v="177"/>
  </r>
  <r>
    <x v="178"/>
    <x v="178"/>
    <x v="177"/>
    <n v="500000"/>
    <n v="0"/>
    <x v="2"/>
    <x v="4"/>
    <x v="3"/>
    <n v="1448582145"/>
    <n v="1445986545"/>
    <b v="0"/>
    <x v="78"/>
    <b v="0"/>
    <x v="3"/>
    <n v="0"/>
    <n v="0"/>
    <x v="0"/>
    <s v="drama"/>
    <x v="178"/>
    <x v="178"/>
  </r>
  <r>
    <x v="179"/>
    <x v="179"/>
    <x v="178"/>
    <n v="1000"/>
    <n v="200"/>
    <x v="2"/>
    <x v="1"/>
    <x v="0"/>
    <n v="1457056555"/>
    <n v="1454464555"/>
    <b v="0"/>
    <x v="84"/>
    <b v="0"/>
    <x v="3"/>
    <n v="20"/>
    <n v="100"/>
    <x v="0"/>
    <s v="drama"/>
    <x v="179"/>
    <x v="179"/>
  </r>
  <r>
    <x v="180"/>
    <x v="180"/>
    <x v="179"/>
    <n v="1200"/>
    <n v="401"/>
    <x v="2"/>
    <x v="2"/>
    <x v="1"/>
    <n v="1428951600"/>
    <n v="1425512843"/>
    <b v="0"/>
    <x v="62"/>
    <b v="0"/>
    <x v="3"/>
    <n v="33"/>
    <n v="30.85"/>
    <x v="0"/>
    <s v="drama"/>
    <x v="180"/>
    <x v="180"/>
  </r>
  <r>
    <x v="181"/>
    <x v="181"/>
    <x v="180"/>
    <n v="3423"/>
    <n v="722"/>
    <x v="2"/>
    <x v="2"/>
    <x v="1"/>
    <n v="1434995295"/>
    <n v="1432403295"/>
    <b v="0"/>
    <x v="80"/>
    <b v="0"/>
    <x v="3"/>
    <n v="21"/>
    <n v="180.5"/>
    <x v="0"/>
    <s v="drama"/>
    <x v="181"/>
    <x v="181"/>
  </r>
  <r>
    <x v="182"/>
    <x v="182"/>
    <x v="181"/>
    <n v="1000"/>
    <n v="0"/>
    <x v="2"/>
    <x v="1"/>
    <x v="0"/>
    <n v="1483748232"/>
    <n v="1481156232"/>
    <b v="0"/>
    <x v="78"/>
    <b v="0"/>
    <x v="3"/>
    <n v="0"/>
    <n v="0"/>
    <x v="0"/>
    <s v="drama"/>
    <x v="182"/>
    <x v="182"/>
  </r>
  <r>
    <x v="183"/>
    <x v="183"/>
    <x v="182"/>
    <n v="12500"/>
    <n v="4482"/>
    <x v="2"/>
    <x v="2"/>
    <x v="1"/>
    <n v="1417033610"/>
    <n v="1414438010"/>
    <b v="0"/>
    <x v="8"/>
    <b v="0"/>
    <x v="3"/>
    <n v="36"/>
    <n v="373.5"/>
    <x v="0"/>
    <s v="drama"/>
    <x v="183"/>
    <x v="183"/>
  </r>
  <r>
    <x v="184"/>
    <x v="184"/>
    <x v="183"/>
    <n v="1500"/>
    <n v="51"/>
    <x v="2"/>
    <x v="6"/>
    <x v="5"/>
    <n v="1409543940"/>
    <n v="1404586762"/>
    <b v="0"/>
    <x v="84"/>
    <b v="0"/>
    <x v="3"/>
    <n v="3"/>
    <n v="25.5"/>
    <x v="0"/>
    <s v="drama"/>
    <x v="184"/>
    <x v="184"/>
  </r>
  <r>
    <x v="185"/>
    <x v="185"/>
    <x v="184"/>
    <n v="40000"/>
    <n v="2200"/>
    <x v="2"/>
    <x v="11"/>
    <x v="8"/>
    <n v="1471557139"/>
    <n v="1468965139"/>
    <b v="0"/>
    <x v="73"/>
    <b v="0"/>
    <x v="3"/>
    <n v="6"/>
    <n v="220"/>
    <x v="0"/>
    <s v="drama"/>
    <x v="185"/>
    <x v="185"/>
  </r>
  <r>
    <x v="186"/>
    <x v="186"/>
    <x v="185"/>
    <n v="5000"/>
    <n v="0"/>
    <x v="2"/>
    <x v="1"/>
    <x v="0"/>
    <n v="1488571200"/>
    <n v="1485977434"/>
    <b v="0"/>
    <x v="78"/>
    <b v="0"/>
    <x v="3"/>
    <n v="0"/>
    <n v="0"/>
    <x v="0"/>
    <s v="drama"/>
    <x v="186"/>
    <x v="186"/>
  </r>
  <r>
    <x v="187"/>
    <x v="187"/>
    <x v="186"/>
    <n v="5000"/>
    <n v="800"/>
    <x v="2"/>
    <x v="1"/>
    <x v="0"/>
    <n v="1437461940"/>
    <n v="1435383457"/>
    <b v="0"/>
    <x v="81"/>
    <b v="0"/>
    <x v="3"/>
    <n v="16"/>
    <n v="160"/>
    <x v="0"/>
    <s v="drama"/>
    <x v="187"/>
    <x v="187"/>
  </r>
  <r>
    <x v="188"/>
    <x v="188"/>
    <x v="187"/>
    <n v="1500"/>
    <n v="0"/>
    <x v="2"/>
    <x v="1"/>
    <x v="0"/>
    <n v="1409891015"/>
    <n v="1407299015"/>
    <b v="0"/>
    <x v="78"/>
    <b v="0"/>
    <x v="3"/>
    <n v="0"/>
    <n v="0"/>
    <x v="0"/>
    <s v="drama"/>
    <x v="188"/>
    <x v="188"/>
  </r>
  <r>
    <x v="189"/>
    <x v="189"/>
    <x v="188"/>
    <n v="500000"/>
    <n v="345"/>
    <x v="2"/>
    <x v="1"/>
    <x v="0"/>
    <n v="1472920477"/>
    <n v="1467736477"/>
    <b v="0"/>
    <x v="81"/>
    <b v="0"/>
    <x v="3"/>
    <n v="0"/>
    <n v="69"/>
    <x v="0"/>
    <s v="drama"/>
    <x v="189"/>
    <x v="189"/>
  </r>
  <r>
    <x v="190"/>
    <x v="190"/>
    <x v="189"/>
    <n v="12000"/>
    <n v="50"/>
    <x v="2"/>
    <x v="1"/>
    <x v="0"/>
    <n v="1466091446"/>
    <n v="1465227446"/>
    <b v="0"/>
    <x v="29"/>
    <b v="0"/>
    <x v="3"/>
    <n v="0"/>
    <n v="50"/>
    <x v="0"/>
    <s v="drama"/>
    <x v="190"/>
    <x v="190"/>
  </r>
  <r>
    <x v="191"/>
    <x v="191"/>
    <x v="190"/>
    <n v="5000"/>
    <n v="250"/>
    <x v="2"/>
    <x v="3"/>
    <x v="2"/>
    <n v="1443782138"/>
    <n v="1440326138"/>
    <b v="0"/>
    <x v="83"/>
    <b v="0"/>
    <x v="3"/>
    <n v="5"/>
    <n v="83.33"/>
    <x v="0"/>
    <s v="drama"/>
    <x v="191"/>
    <x v="191"/>
  </r>
  <r>
    <x v="192"/>
    <x v="192"/>
    <x v="191"/>
    <n v="1000000"/>
    <n v="17"/>
    <x v="2"/>
    <x v="1"/>
    <x v="0"/>
    <n v="1413572432"/>
    <n v="1410980432"/>
    <b v="0"/>
    <x v="83"/>
    <b v="0"/>
    <x v="3"/>
    <n v="0"/>
    <n v="5.67"/>
    <x v="0"/>
    <s v="drama"/>
    <x v="192"/>
    <x v="192"/>
  </r>
  <r>
    <x v="193"/>
    <x v="193"/>
    <x v="192"/>
    <n v="1000"/>
    <n v="0"/>
    <x v="2"/>
    <x v="2"/>
    <x v="1"/>
    <n v="1417217166"/>
    <n v="1412029566"/>
    <b v="0"/>
    <x v="78"/>
    <b v="0"/>
    <x v="3"/>
    <n v="0"/>
    <n v="0"/>
    <x v="0"/>
    <s v="drama"/>
    <x v="193"/>
    <x v="193"/>
  </r>
  <r>
    <x v="194"/>
    <x v="194"/>
    <x v="193"/>
    <n v="2500"/>
    <n v="3"/>
    <x v="2"/>
    <x v="2"/>
    <x v="1"/>
    <n v="1457308531"/>
    <n v="1452124531"/>
    <b v="0"/>
    <x v="83"/>
    <b v="0"/>
    <x v="3"/>
    <n v="0"/>
    <n v="1"/>
    <x v="0"/>
    <s v="drama"/>
    <x v="194"/>
    <x v="194"/>
  </r>
  <r>
    <x v="195"/>
    <x v="195"/>
    <x v="194"/>
    <n v="2000000"/>
    <n v="0"/>
    <x v="2"/>
    <x v="1"/>
    <x v="0"/>
    <n v="1436544332"/>
    <n v="1431360332"/>
    <b v="0"/>
    <x v="78"/>
    <b v="0"/>
    <x v="3"/>
    <n v="0"/>
    <n v="0"/>
    <x v="0"/>
    <s v="drama"/>
    <x v="195"/>
    <x v="195"/>
  </r>
  <r>
    <x v="196"/>
    <x v="196"/>
    <x v="195"/>
    <n v="3500"/>
    <n v="1465"/>
    <x v="2"/>
    <x v="2"/>
    <x v="1"/>
    <n v="1444510800"/>
    <n v="1442062898"/>
    <b v="0"/>
    <x v="10"/>
    <b v="0"/>
    <x v="3"/>
    <n v="42"/>
    <n v="77.11"/>
    <x v="0"/>
    <s v="drama"/>
    <x v="196"/>
    <x v="196"/>
  </r>
  <r>
    <x v="197"/>
    <x v="197"/>
    <x v="196"/>
    <n v="2500"/>
    <n v="262"/>
    <x v="2"/>
    <x v="2"/>
    <x v="1"/>
    <n v="1487365200"/>
    <n v="1483734100"/>
    <b v="0"/>
    <x v="22"/>
    <b v="0"/>
    <x v="3"/>
    <n v="10"/>
    <n v="32.75"/>
    <x v="0"/>
    <s v="drama"/>
    <x v="197"/>
    <x v="197"/>
  </r>
  <r>
    <x v="198"/>
    <x v="198"/>
    <x v="197"/>
    <n v="25000"/>
    <n v="279"/>
    <x v="2"/>
    <x v="1"/>
    <x v="0"/>
    <n v="1412500322"/>
    <n v="1409908322"/>
    <b v="0"/>
    <x v="79"/>
    <b v="0"/>
    <x v="3"/>
    <n v="1"/>
    <n v="46.5"/>
    <x v="0"/>
    <s v="drama"/>
    <x v="198"/>
    <x v="198"/>
  </r>
  <r>
    <x v="199"/>
    <x v="199"/>
    <x v="198"/>
    <n v="10000"/>
    <n v="0"/>
    <x v="2"/>
    <x v="1"/>
    <x v="0"/>
    <n v="1472698702"/>
    <n v="1470106702"/>
    <b v="0"/>
    <x v="78"/>
    <b v="0"/>
    <x v="3"/>
    <n v="0"/>
    <n v="0"/>
    <x v="0"/>
    <s v="drama"/>
    <x v="199"/>
    <x v="199"/>
  </r>
  <r>
    <x v="200"/>
    <x v="200"/>
    <x v="199"/>
    <n v="6000"/>
    <n v="1571.55"/>
    <x v="2"/>
    <x v="1"/>
    <x v="0"/>
    <n v="1410746403"/>
    <n v="1408154403"/>
    <b v="0"/>
    <x v="59"/>
    <b v="0"/>
    <x v="3"/>
    <n v="26"/>
    <n v="87.31"/>
    <x v="0"/>
    <s v="drama"/>
    <x v="200"/>
    <x v="200"/>
  </r>
  <r>
    <x v="201"/>
    <x v="201"/>
    <x v="200"/>
    <n v="650"/>
    <n v="380"/>
    <x v="2"/>
    <x v="1"/>
    <x v="0"/>
    <n v="1423424329"/>
    <n v="1421696329"/>
    <b v="0"/>
    <x v="63"/>
    <b v="0"/>
    <x v="3"/>
    <n v="58"/>
    <n v="54.29"/>
    <x v="0"/>
    <s v="drama"/>
    <x v="201"/>
    <x v="201"/>
  </r>
  <r>
    <x v="202"/>
    <x v="202"/>
    <x v="201"/>
    <n v="6000"/>
    <n v="0"/>
    <x v="2"/>
    <x v="1"/>
    <x v="0"/>
    <n v="1444337940"/>
    <n v="1441750564"/>
    <b v="0"/>
    <x v="78"/>
    <b v="0"/>
    <x v="3"/>
    <n v="0"/>
    <n v="0"/>
    <x v="0"/>
    <s v="drama"/>
    <x v="202"/>
    <x v="202"/>
  </r>
  <r>
    <x v="203"/>
    <x v="203"/>
    <x v="202"/>
    <n v="2500"/>
    <n v="746"/>
    <x v="2"/>
    <x v="2"/>
    <x v="1"/>
    <n v="1422562864"/>
    <n v="1417378864"/>
    <b v="0"/>
    <x v="22"/>
    <b v="0"/>
    <x v="3"/>
    <n v="30"/>
    <n v="93.25"/>
    <x v="0"/>
    <s v="drama"/>
    <x v="203"/>
    <x v="203"/>
  </r>
  <r>
    <x v="204"/>
    <x v="204"/>
    <x v="203"/>
    <n v="300000"/>
    <n v="152165"/>
    <x v="2"/>
    <x v="3"/>
    <x v="2"/>
    <n v="1470319203"/>
    <n v="1467727203"/>
    <b v="0"/>
    <x v="86"/>
    <b v="0"/>
    <x v="3"/>
    <n v="51"/>
    <n v="117.68"/>
    <x v="0"/>
    <s v="drama"/>
    <x v="204"/>
    <x v="204"/>
  </r>
  <r>
    <x v="205"/>
    <x v="205"/>
    <x v="204"/>
    <n v="8000"/>
    <n v="1300"/>
    <x v="2"/>
    <x v="1"/>
    <x v="0"/>
    <n v="1444144222"/>
    <n v="1441120222"/>
    <b v="0"/>
    <x v="57"/>
    <b v="0"/>
    <x v="3"/>
    <n v="16"/>
    <n v="76.47"/>
    <x v="0"/>
    <s v="drama"/>
    <x v="205"/>
    <x v="205"/>
  </r>
  <r>
    <x v="206"/>
    <x v="206"/>
    <x v="205"/>
    <n v="12700"/>
    <n v="0"/>
    <x v="2"/>
    <x v="1"/>
    <x v="0"/>
    <n v="1470441983"/>
    <n v="1468627583"/>
    <b v="0"/>
    <x v="78"/>
    <b v="0"/>
    <x v="3"/>
    <n v="0"/>
    <n v="0"/>
    <x v="0"/>
    <s v="drama"/>
    <x v="206"/>
    <x v="206"/>
  </r>
  <r>
    <x v="207"/>
    <x v="207"/>
    <x v="206"/>
    <n v="14000"/>
    <n v="2130"/>
    <x v="2"/>
    <x v="6"/>
    <x v="5"/>
    <n v="1420346638"/>
    <n v="1417754638"/>
    <b v="0"/>
    <x v="62"/>
    <b v="0"/>
    <x v="3"/>
    <n v="15"/>
    <n v="163.85"/>
    <x v="0"/>
    <s v="drama"/>
    <x v="207"/>
    <x v="207"/>
  </r>
  <r>
    <x v="208"/>
    <x v="208"/>
    <x v="207"/>
    <n v="50000"/>
    <n v="0"/>
    <x v="2"/>
    <x v="3"/>
    <x v="2"/>
    <n v="1418719967"/>
    <n v="1416127967"/>
    <b v="0"/>
    <x v="78"/>
    <b v="0"/>
    <x v="3"/>
    <n v="0"/>
    <n v="0"/>
    <x v="0"/>
    <s v="drama"/>
    <x v="208"/>
    <x v="208"/>
  </r>
  <r>
    <x v="209"/>
    <x v="209"/>
    <x v="208"/>
    <n v="25000"/>
    <n v="0"/>
    <x v="2"/>
    <x v="1"/>
    <x v="0"/>
    <n v="1436566135"/>
    <n v="1433974135"/>
    <b v="0"/>
    <x v="78"/>
    <b v="0"/>
    <x v="3"/>
    <n v="0"/>
    <n v="0"/>
    <x v="0"/>
    <s v="drama"/>
    <x v="209"/>
    <x v="209"/>
  </r>
  <r>
    <x v="210"/>
    <x v="210"/>
    <x v="209"/>
    <n v="12000"/>
    <n v="3030"/>
    <x v="2"/>
    <x v="1"/>
    <x v="0"/>
    <n v="1443675600"/>
    <n v="1441157592"/>
    <b v="0"/>
    <x v="51"/>
    <b v="0"/>
    <x v="3"/>
    <n v="25"/>
    <n v="91.82"/>
    <x v="0"/>
    <s v="drama"/>
    <x v="210"/>
    <x v="210"/>
  </r>
  <r>
    <x v="211"/>
    <x v="211"/>
    <x v="210"/>
    <n v="5000"/>
    <n v="2230"/>
    <x v="2"/>
    <x v="1"/>
    <x v="0"/>
    <n v="1442634617"/>
    <n v="1440042617"/>
    <b v="0"/>
    <x v="8"/>
    <b v="0"/>
    <x v="3"/>
    <n v="45"/>
    <n v="185.83"/>
    <x v="0"/>
    <s v="drama"/>
    <x v="211"/>
    <x v="211"/>
  </r>
  <r>
    <x v="212"/>
    <x v="212"/>
    <x v="211"/>
    <n v="6300"/>
    <n v="1"/>
    <x v="2"/>
    <x v="1"/>
    <x v="0"/>
    <n v="1460837320"/>
    <n v="1455656920"/>
    <b v="0"/>
    <x v="29"/>
    <b v="0"/>
    <x v="3"/>
    <n v="0"/>
    <n v="1"/>
    <x v="0"/>
    <s v="drama"/>
    <x v="212"/>
    <x v="212"/>
  </r>
  <r>
    <x v="213"/>
    <x v="213"/>
    <x v="212"/>
    <n v="50000"/>
    <n v="20"/>
    <x v="2"/>
    <x v="1"/>
    <x v="0"/>
    <n v="1439734001"/>
    <n v="1437142547"/>
    <b v="0"/>
    <x v="29"/>
    <b v="0"/>
    <x v="3"/>
    <n v="0"/>
    <n v="20"/>
    <x v="0"/>
    <s v="drama"/>
    <x v="213"/>
    <x v="213"/>
  </r>
  <r>
    <x v="214"/>
    <x v="214"/>
    <x v="213"/>
    <n v="12500"/>
    <n v="1"/>
    <x v="2"/>
    <x v="1"/>
    <x v="0"/>
    <n v="1425655349"/>
    <n v="1420471349"/>
    <b v="0"/>
    <x v="29"/>
    <b v="0"/>
    <x v="3"/>
    <n v="0"/>
    <n v="1"/>
    <x v="0"/>
    <s v="drama"/>
    <x v="214"/>
    <x v="214"/>
  </r>
  <r>
    <x v="215"/>
    <x v="215"/>
    <x v="214"/>
    <n v="4400"/>
    <n v="10"/>
    <x v="2"/>
    <x v="2"/>
    <x v="1"/>
    <n v="1455753540"/>
    <n v="1452058282"/>
    <b v="0"/>
    <x v="29"/>
    <b v="0"/>
    <x v="3"/>
    <n v="0"/>
    <n v="10"/>
    <x v="0"/>
    <s v="drama"/>
    <x v="215"/>
    <x v="215"/>
  </r>
  <r>
    <x v="216"/>
    <x v="216"/>
    <x v="215"/>
    <n v="50000"/>
    <n v="27849.22"/>
    <x v="2"/>
    <x v="1"/>
    <x v="0"/>
    <n v="1429740037"/>
    <n v="1425423637"/>
    <b v="0"/>
    <x v="87"/>
    <b v="0"/>
    <x v="3"/>
    <n v="56"/>
    <n v="331.54"/>
    <x v="0"/>
    <s v="drama"/>
    <x v="216"/>
    <x v="216"/>
  </r>
  <r>
    <x v="217"/>
    <x v="217"/>
    <x v="216"/>
    <n v="100000"/>
    <n v="11943"/>
    <x v="2"/>
    <x v="12"/>
    <x v="9"/>
    <n v="1419780149"/>
    <n v="1417101749"/>
    <b v="0"/>
    <x v="44"/>
    <b v="0"/>
    <x v="3"/>
    <n v="12"/>
    <n v="314.29000000000002"/>
    <x v="0"/>
    <s v="drama"/>
    <x v="217"/>
    <x v="217"/>
  </r>
  <r>
    <x v="218"/>
    <x v="218"/>
    <x v="217"/>
    <n v="5000"/>
    <n v="100"/>
    <x v="2"/>
    <x v="1"/>
    <x v="0"/>
    <n v="1431702289"/>
    <n v="1426518289"/>
    <b v="0"/>
    <x v="29"/>
    <b v="0"/>
    <x v="3"/>
    <n v="2"/>
    <n v="100"/>
    <x v="0"/>
    <s v="drama"/>
    <x v="218"/>
    <x v="218"/>
  </r>
  <r>
    <x v="219"/>
    <x v="219"/>
    <x v="218"/>
    <n v="50000"/>
    <n v="8815"/>
    <x v="2"/>
    <x v="1"/>
    <x v="0"/>
    <n v="1459493940"/>
    <n v="1456732225"/>
    <b v="0"/>
    <x v="88"/>
    <b v="0"/>
    <x v="3"/>
    <n v="18"/>
    <n v="115.99"/>
    <x v="0"/>
    <s v="drama"/>
    <x v="219"/>
    <x v="219"/>
  </r>
  <r>
    <x v="220"/>
    <x v="220"/>
    <x v="219"/>
    <n v="50000"/>
    <n v="360"/>
    <x v="2"/>
    <x v="1"/>
    <x v="0"/>
    <n v="1440101160"/>
    <n v="1436542030"/>
    <b v="0"/>
    <x v="83"/>
    <b v="0"/>
    <x v="3"/>
    <n v="1"/>
    <n v="120"/>
    <x v="0"/>
    <s v="drama"/>
    <x v="220"/>
    <x v="220"/>
  </r>
  <r>
    <x v="221"/>
    <x v="221"/>
    <x v="220"/>
    <n v="50000"/>
    <n v="0"/>
    <x v="2"/>
    <x v="1"/>
    <x v="0"/>
    <n v="1427569564"/>
    <n v="1422389164"/>
    <b v="0"/>
    <x v="78"/>
    <b v="0"/>
    <x v="3"/>
    <n v="0"/>
    <n v="0"/>
    <x v="0"/>
    <s v="drama"/>
    <x v="221"/>
    <x v="221"/>
  </r>
  <r>
    <x v="222"/>
    <x v="222"/>
    <x v="221"/>
    <n v="1000"/>
    <n v="130"/>
    <x v="2"/>
    <x v="1"/>
    <x v="0"/>
    <n v="1427423940"/>
    <n v="1422383318"/>
    <b v="0"/>
    <x v="84"/>
    <b v="0"/>
    <x v="3"/>
    <n v="13"/>
    <n v="65"/>
    <x v="0"/>
    <s v="drama"/>
    <x v="222"/>
    <x v="222"/>
  </r>
  <r>
    <x v="223"/>
    <x v="223"/>
    <x v="222"/>
    <n v="1500000"/>
    <n v="0"/>
    <x v="2"/>
    <x v="1"/>
    <x v="0"/>
    <n v="1463879100"/>
    <n v="1461287350"/>
    <b v="0"/>
    <x v="78"/>
    <b v="0"/>
    <x v="3"/>
    <n v="0"/>
    <n v="0"/>
    <x v="0"/>
    <s v="drama"/>
    <x v="223"/>
    <x v="223"/>
  </r>
  <r>
    <x v="224"/>
    <x v="224"/>
    <x v="223"/>
    <n v="6000000"/>
    <n v="0"/>
    <x v="2"/>
    <x v="3"/>
    <x v="2"/>
    <n v="1436506726"/>
    <n v="1431322726"/>
    <b v="0"/>
    <x v="78"/>
    <b v="0"/>
    <x v="3"/>
    <n v="0"/>
    <n v="0"/>
    <x v="0"/>
    <s v="drama"/>
    <x v="224"/>
    <x v="224"/>
  </r>
  <r>
    <x v="225"/>
    <x v="225"/>
    <x v="224"/>
    <n v="200"/>
    <n v="0"/>
    <x v="2"/>
    <x v="1"/>
    <x v="0"/>
    <n v="1460153054"/>
    <n v="1457564654"/>
    <b v="0"/>
    <x v="78"/>
    <b v="0"/>
    <x v="3"/>
    <n v="0"/>
    <n v="0"/>
    <x v="0"/>
    <s v="drama"/>
    <x v="225"/>
    <x v="225"/>
  </r>
  <r>
    <x v="226"/>
    <x v="226"/>
    <x v="225"/>
    <n v="29000"/>
    <n v="250"/>
    <x v="2"/>
    <x v="2"/>
    <x v="1"/>
    <n v="1433064540"/>
    <n v="1428854344"/>
    <b v="0"/>
    <x v="84"/>
    <b v="0"/>
    <x v="3"/>
    <n v="1"/>
    <n v="125"/>
    <x v="0"/>
    <s v="drama"/>
    <x v="226"/>
    <x v="226"/>
  </r>
  <r>
    <x v="227"/>
    <x v="227"/>
    <x v="226"/>
    <n v="28000"/>
    <n v="0"/>
    <x v="2"/>
    <x v="1"/>
    <x v="0"/>
    <n v="1436477241"/>
    <n v="1433885241"/>
    <b v="0"/>
    <x v="78"/>
    <b v="0"/>
    <x v="3"/>
    <n v="0"/>
    <n v="0"/>
    <x v="0"/>
    <s v="drama"/>
    <x v="227"/>
    <x v="227"/>
  </r>
  <r>
    <x v="228"/>
    <x v="228"/>
    <x v="227"/>
    <n v="8000"/>
    <n v="0"/>
    <x v="2"/>
    <x v="2"/>
    <x v="1"/>
    <n v="1433176105"/>
    <n v="1427992105"/>
    <b v="0"/>
    <x v="78"/>
    <b v="0"/>
    <x v="3"/>
    <n v="0"/>
    <n v="0"/>
    <x v="0"/>
    <s v="drama"/>
    <x v="228"/>
    <x v="228"/>
  </r>
  <r>
    <x v="229"/>
    <x v="229"/>
    <x v="228"/>
    <n v="3000"/>
    <n v="0"/>
    <x v="2"/>
    <x v="13"/>
    <x v="3"/>
    <n v="1455402297"/>
    <n v="1452810297"/>
    <b v="0"/>
    <x v="78"/>
    <b v="0"/>
    <x v="3"/>
    <n v="0"/>
    <n v="0"/>
    <x v="0"/>
    <s v="drama"/>
    <x v="229"/>
    <x v="229"/>
  </r>
  <r>
    <x v="230"/>
    <x v="230"/>
    <x v="229"/>
    <n v="15000"/>
    <n v="60"/>
    <x v="2"/>
    <x v="1"/>
    <x v="0"/>
    <n v="1433443151"/>
    <n v="1430851151"/>
    <b v="0"/>
    <x v="84"/>
    <b v="0"/>
    <x v="3"/>
    <n v="0"/>
    <n v="30"/>
    <x v="0"/>
    <s v="drama"/>
    <x v="230"/>
    <x v="230"/>
  </r>
  <r>
    <x v="231"/>
    <x v="231"/>
    <x v="230"/>
    <n v="1500000"/>
    <n v="0"/>
    <x v="2"/>
    <x v="1"/>
    <x v="0"/>
    <n v="1451775651"/>
    <n v="1449183651"/>
    <b v="0"/>
    <x v="78"/>
    <b v="0"/>
    <x v="3"/>
    <n v="0"/>
    <n v="0"/>
    <x v="0"/>
    <s v="drama"/>
    <x v="231"/>
    <x v="231"/>
  </r>
  <r>
    <x v="232"/>
    <x v="232"/>
    <x v="231"/>
    <n v="4000"/>
    <n v="110"/>
    <x v="2"/>
    <x v="2"/>
    <x v="1"/>
    <n v="1425066546"/>
    <n v="1422474546"/>
    <b v="0"/>
    <x v="63"/>
    <b v="0"/>
    <x v="3"/>
    <n v="3"/>
    <n v="15.71"/>
    <x v="0"/>
    <s v="drama"/>
    <x v="232"/>
    <x v="232"/>
  </r>
  <r>
    <x v="233"/>
    <x v="233"/>
    <x v="232"/>
    <n v="350000"/>
    <n v="0"/>
    <x v="2"/>
    <x v="1"/>
    <x v="0"/>
    <n v="1475185972"/>
    <n v="1472593972"/>
    <b v="0"/>
    <x v="78"/>
    <b v="0"/>
    <x v="3"/>
    <n v="0"/>
    <n v="0"/>
    <x v="0"/>
    <s v="drama"/>
    <x v="233"/>
    <x v="233"/>
  </r>
  <r>
    <x v="234"/>
    <x v="234"/>
    <x v="233"/>
    <n v="1000"/>
    <n v="401"/>
    <x v="2"/>
    <x v="1"/>
    <x v="0"/>
    <n v="1434847859"/>
    <n v="1431391859"/>
    <b v="0"/>
    <x v="81"/>
    <b v="0"/>
    <x v="3"/>
    <n v="40"/>
    <n v="80.2"/>
    <x v="0"/>
    <s v="drama"/>
    <x v="234"/>
    <x v="234"/>
  </r>
  <r>
    <x v="235"/>
    <x v="235"/>
    <x v="234"/>
    <n v="10000"/>
    <n v="0"/>
    <x v="2"/>
    <x v="1"/>
    <x v="0"/>
    <n v="1436478497"/>
    <n v="1433886497"/>
    <b v="0"/>
    <x v="78"/>
    <b v="0"/>
    <x v="3"/>
    <n v="0"/>
    <n v="0"/>
    <x v="0"/>
    <s v="drama"/>
    <x v="235"/>
    <x v="235"/>
  </r>
  <r>
    <x v="236"/>
    <x v="236"/>
    <x v="235"/>
    <n v="150000"/>
    <n v="0"/>
    <x v="2"/>
    <x v="1"/>
    <x v="0"/>
    <n v="1451952000"/>
    <n v="1447380099"/>
    <b v="0"/>
    <x v="78"/>
    <b v="0"/>
    <x v="3"/>
    <n v="0"/>
    <n v="0"/>
    <x v="0"/>
    <s v="drama"/>
    <x v="236"/>
    <x v="236"/>
  </r>
  <r>
    <x v="237"/>
    <x v="237"/>
    <x v="236"/>
    <n v="15000"/>
    <n v="50"/>
    <x v="2"/>
    <x v="1"/>
    <x v="0"/>
    <n v="1457445069"/>
    <n v="1452261069"/>
    <b v="0"/>
    <x v="29"/>
    <b v="0"/>
    <x v="3"/>
    <n v="0"/>
    <n v="50"/>
    <x v="0"/>
    <s v="drama"/>
    <x v="237"/>
    <x v="237"/>
  </r>
  <r>
    <x v="238"/>
    <x v="238"/>
    <x v="237"/>
    <n v="26000"/>
    <n v="0"/>
    <x v="2"/>
    <x v="1"/>
    <x v="0"/>
    <n v="1483088400"/>
    <n v="1481324760"/>
    <b v="0"/>
    <x v="78"/>
    <b v="0"/>
    <x v="3"/>
    <n v="0"/>
    <n v="0"/>
    <x v="0"/>
    <s v="drama"/>
    <x v="238"/>
    <x v="238"/>
  </r>
  <r>
    <x v="239"/>
    <x v="239"/>
    <x v="238"/>
    <n v="1000"/>
    <n v="250"/>
    <x v="2"/>
    <x v="3"/>
    <x v="2"/>
    <n v="1446984000"/>
    <n v="1445308730"/>
    <b v="0"/>
    <x v="81"/>
    <b v="0"/>
    <x v="3"/>
    <n v="25"/>
    <n v="50"/>
    <x v="0"/>
    <s v="drama"/>
    <x v="239"/>
    <x v="239"/>
  </r>
  <r>
    <x v="240"/>
    <x v="240"/>
    <x v="239"/>
    <n v="15000"/>
    <n v="16145.12"/>
    <x v="0"/>
    <x v="1"/>
    <x v="0"/>
    <n v="1367773211"/>
    <n v="1363885211"/>
    <b v="1"/>
    <x v="89"/>
    <b v="1"/>
    <x v="4"/>
    <n v="108"/>
    <n v="117.85"/>
    <x v="0"/>
    <s v="documentary"/>
    <x v="240"/>
    <x v="240"/>
  </r>
  <r>
    <x v="241"/>
    <x v="241"/>
    <x v="240"/>
    <n v="36400"/>
    <n v="41000"/>
    <x v="0"/>
    <x v="1"/>
    <x v="0"/>
    <n v="1419180304"/>
    <n v="1415292304"/>
    <b v="1"/>
    <x v="90"/>
    <b v="1"/>
    <x v="4"/>
    <n v="113"/>
    <n v="109.04"/>
    <x v="0"/>
    <s v="documentary"/>
    <x v="241"/>
    <x v="241"/>
  </r>
  <r>
    <x v="242"/>
    <x v="242"/>
    <x v="241"/>
    <n v="13000"/>
    <n v="14750"/>
    <x v="0"/>
    <x v="1"/>
    <x v="0"/>
    <n v="1324381790"/>
    <n v="1321357790"/>
    <b v="1"/>
    <x v="91"/>
    <b v="1"/>
    <x v="4"/>
    <n v="113"/>
    <n v="73.02"/>
    <x v="0"/>
    <s v="documentary"/>
    <x v="242"/>
    <x v="242"/>
  </r>
  <r>
    <x v="243"/>
    <x v="243"/>
    <x v="242"/>
    <n v="25000"/>
    <n v="25648"/>
    <x v="0"/>
    <x v="1"/>
    <x v="0"/>
    <n v="1393031304"/>
    <n v="1390439304"/>
    <b v="1"/>
    <x v="92"/>
    <b v="1"/>
    <x v="4"/>
    <n v="103"/>
    <n v="78.2"/>
    <x v="0"/>
    <s v="documentary"/>
    <x v="243"/>
    <x v="243"/>
  </r>
  <r>
    <x v="244"/>
    <x v="244"/>
    <x v="243"/>
    <n v="3500"/>
    <n v="3981.5"/>
    <x v="0"/>
    <x v="1"/>
    <x v="0"/>
    <n v="1268723160"/>
    <n v="1265269559"/>
    <b v="1"/>
    <x v="87"/>
    <b v="1"/>
    <x v="4"/>
    <n v="114"/>
    <n v="47.4"/>
    <x v="0"/>
    <s v="documentary"/>
    <x v="244"/>
    <x v="244"/>
  </r>
  <r>
    <x v="245"/>
    <x v="245"/>
    <x v="244"/>
    <n v="5000"/>
    <n v="5186"/>
    <x v="0"/>
    <x v="1"/>
    <x v="0"/>
    <n v="1345079785"/>
    <n v="1342487785"/>
    <b v="1"/>
    <x v="93"/>
    <b v="1"/>
    <x v="4"/>
    <n v="104"/>
    <n v="54.02"/>
    <x v="0"/>
    <s v="documentary"/>
    <x v="245"/>
    <x v="245"/>
  </r>
  <r>
    <x v="246"/>
    <x v="246"/>
    <x v="245"/>
    <n v="5000"/>
    <n v="15273"/>
    <x v="0"/>
    <x v="1"/>
    <x v="0"/>
    <n v="1292665405"/>
    <n v="1288341805"/>
    <b v="1"/>
    <x v="94"/>
    <b v="1"/>
    <x v="4"/>
    <n v="305"/>
    <n v="68.489999999999995"/>
    <x v="0"/>
    <s v="documentary"/>
    <x v="246"/>
    <x v="246"/>
  </r>
  <r>
    <x v="247"/>
    <x v="247"/>
    <x v="246"/>
    <n v="5000"/>
    <n v="6705"/>
    <x v="0"/>
    <x v="1"/>
    <x v="0"/>
    <n v="1287200340"/>
    <n v="1284042614"/>
    <b v="1"/>
    <x v="95"/>
    <b v="1"/>
    <x v="4"/>
    <n v="134"/>
    <n v="108.15"/>
    <x v="0"/>
    <s v="documentary"/>
    <x v="247"/>
    <x v="247"/>
  </r>
  <r>
    <x v="248"/>
    <x v="248"/>
    <x v="247"/>
    <n v="85000"/>
    <n v="86133"/>
    <x v="0"/>
    <x v="1"/>
    <x v="0"/>
    <n v="1325961309"/>
    <n v="1322073309"/>
    <b v="1"/>
    <x v="96"/>
    <b v="1"/>
    <x v="4"/>
    <n v="101"/>
    <n v="589.95000000000005"/>
    <x v="0"/>
    <s v="documentary"/>
    <x v="248"/>
    <x v="248"/>
  </r>
  <r>
    <x v="249"/>
    <x v="249"/>
    <x v="248"/>
    <n v="10000"/>
    <n v="11292"/>
    <x v="0"/>
    <x v="1"/>
    <x v="0"/>
    <n v="1282498800"/>
    <n v="1275603020"/>
    <b v="1"/>
    <x v="97"/>
    <b v="1"/>
    <x v="4"/>
    <n v="113"/>
    <n v="48.05"/>
    <x v="0"/>
    <s v="documentary"/>
    <x v="249"/>
    <x v="249"/>
  </r>
  <r>
    <x v="250"/>
    <x v="250"/>
    <x v="249"/>
    <n v="30000"/>
    <n v="31675"/>
    <x v="0"/>
    <x v="1"/>
    <x v="0"/>
    <n v="1370525691"/>
    <n v="1367933691"/>
    <b v="1"/>
    <x v="98"/>
    <b v="1"/>
    <x v="4"/>
    <n v="106"/>
    <n v="72.48"/>
    <x v="0"/>
    <s v="documentary"/>
    <x v="250"/>
    <x v="250"/>
  </r>
  <r>
    <x v="251"/>
    <x v="251"/>
    <x v="250"/>
    <n v="3500"/>
    <n v="4395"/>
    <x v="0"/>
    <x v="1"/>
    <x v="0"/>
    <n v="1337194800"/>
    <n v="1334429646"/>
    <b v="1"/>
    <x v="99"/>
    <b v="1"/>
    <x v="4"/>
    <n v="126"/>
    <n v="57.08"/>
    <x v="0"/>
    <s v="documentary"/>
    <x v="251"/>
    <x v="251"/>
  </r>
  <r>
    <x v="252"/>
    <x v="252"/>
    <x v="251"/>
    <n v="5000"/>
    <n v="9228"/>
    <x v="0"/>
    <x v="1"/>
    <x v="0"/>
    <n v="1275364740"/>
    <n v="1269878058"/>
    <b v="1"/>
    <x v="52"/>
    <b v="1"/>
    <x v="4"/>
    <n v="185"/>
    <n v="85.44"/>
    <x v="0"/>
    <s v="documentary"/>
    <x v="252"/>
    <x v="252"/>
  </r>
  <r>
    <x v="253"/>
    <x v="253"/>
    <x v="252"/>
    <n v="1500"/>
    <n v="1511"/>
    <x v="0"/>
    <x v="1"/>
    <x v="0"/>
    <n v="1329320235"/>
    <n v="1326728235"/>
    <b v="1"/>
    <x v="63"/>
    <b v="1"/>
    <x v="4"/>
    <n v="101"/>
    <n v="215.86"/>
    <x v="0"/>
    <s v="documentary"/>
    <x v="253"/>
    <x v="253"/>
  </r>
  <r>
    <x v="254"/>
    <x v="254"/>
    <x v="253"/>
    <n v="24000"/>
    <n v="28067.34"/>
    <x v="0"/>
    <x v="1"/>
    <x v="0"/>
    <n v="1445047200"/>
    <n v="1442443910"/>
    <b v="1"/>
    <x v="100"/>
    <b v="1"/>
    <x v="4"/>
    <n v="117"/>
    <n v="89.39"/>
    <x v="0"/>
    <s v="documentary"/>
    <x v="254"/>
    <x v="254"/>
  </r>
  <r>
    <x v="255"/>
    <x v="255"/>
    <x v="254"/>
    <n v="8000"/>
    <n v="8538.66"/>
    <x v="0"/>
    <x v="1"/>
    <x v="0"/>
    <n v="1300275482"/>
    <n v="1297687082"/>
    <b v="1"/>
    <x v="101"/>
    <b v="1"/>
    <x v="4"/>
    <n v="107"/>
    <n v="45.42"/>
    <x v="0"/>
    <s v="documentary"/>
    <x v="255"/>
    <x v="255"/>
  </r>
  <r>
    <x v="256"/>
    <x v="256"/>
    <x v="255"/>
    <n v="13000"/>
    <n v="18083"/>
    <x v="0"/>
    <x v="1"/>
    <x v="0"/>
    <n v="1363458467"/>
    <n v="1360866467"/>
    <b v="1"/>
    <x v="102"/>
    <b v="1"/>
    <x v="4"/>
    <n v="139"/>
    <n v="65.760000000000005"/>
    <x v="0"/>
    <s v="documentary"/>
    <x v="256"/>
    <x v="256"/>
  </r>
  <r>
    <x v="257"/>
    <x v="257"/>
    <x v="256"/>
    <n v="35000"/>
    <n v="37354.269999999997"/>
    <x v="0"/>
    <x v="1"/>
    <x v="0"/>
    <n v="1463670162"/>
    <n v="1461078162"/>
    <b v="1"/>
    <x v="103"/>
    <b v="1"/>
    <x v="4"/>
    <n v="107"/>
    <n v="66.7"/>
    <x v="0"/>
    <s v="documentary"/>
    <x v="257"/>
    <x v="257"/>
  </r>
  <r>
    <x v="258"/>
    <x v="258"/>
    <x v="257"/>
    <n v="30000"/>
    <n v="57342"/>
    <x v="0"/>
    <x v="1"/>
    <x v="0"/>
    <n v="1308359666"/>
    <n v="1305767666"/>
    <b v="1"/>
    <x v="104"/>
    <b v="1"/>
    <x v="4"/>
    <n v="191"/>
    <n v="83.35"/>
    <x v="0"/>
    <s v="documentary"/>
    <x v="258"/>
    <x v="258"/>
  </r>
  <r>
    <x v="259"/>
    <x v="259"/>
    <x v="258"/>
    <n v="75000"/>
    <n v="98953.42"/>
    <x v="0"/>
    <x v="1"/>
    <x v="0"/>
    <n v="1428514969"/>
    <n v="1425922969"/>
    <b v="1"/>
    <x v="105"/>
    <b v="1"/>
    <x v="4"/>
    <n v="132"/>
    <n v="105.05"/>
    <x v="0"/>
    <s v="documentary"/>
    <x v="259"/>
    <x v="259"/>
  </r>
  <r>
    <x v="260"/>
    <x v="260"/>
    <x v="259"/>
    <n v="10000"/>
    <n v="10640"/>
    <x v="0"/>
    <x v="1"/>
    <x v="0"/>
    <n v="1279360740"/>
    <n v="1275415679"/>
    <b v="1"/>
    <x v="106"/>
    <b v="1"/>
    <x v="4"/>
    <n v="106"/>
    <n v="120.91"/>
    <x v="0"/>
    <s v="documentary"/>
    <x v="260"/>
    <x v="260"/>
  </r>
  <r>
    <x v="261"/>
    <x v="261"/>
    <x v="260"/>
    <n v="20000"/>
    <n v="21480"/>
    <x v="0"/>
    <x v="1"/>
    <x v="0"/>
    <n v="1339080900"/>
    <n v="1334783704"/>
    <b v="1"/>
    <x v="107"/>
    <b v="1"/>
    <x v="4"/>
    <n v="107"/>
    <n v="97.64"/>
    <x v="0"/>
    <s v="documentary"/>
    <x v="261"/>
    <x v="261"/>
  </r>
  <r>
    <x v="262"/>
    <x v="262"/>
    <x v="261"/>
    <n v="2500"/>
    <n v="6000"/>
    <x v="0"/>
    <x v="1"/>
    <x v="0"/>
    <n v="1298699828"/>
    <n v="1294811828"/>
    <b v="1"/>
    <x v="108"/>
    <b v="1"/>
    <x v="4"/>
    <n v="240"/>
    <n v="41.38"/>
    <x v="0"/>
    <s v="documentary"/>
    <x v="262"/>
    <x v="262"/>
  </r>
  <r>
    <x v="263"/>
    <x v="263"/>
    <x v="262"/>
    <n v="25000"/>
    <n v="29520.27"/>
    <x v="0"/>
    <x v="1"/>
    <x v="0"/>
    <n v="1348786494"/>
    <n v="1346194494"/>
    <b v="1"/>
    <x v="109"/>
    <b v="1"/>
    <x v="4"/>
    <n v="118"/>
    <n v="30.65"/>
    <x v="0"/>
    <s v="documentary"/>
    <x v="263"/>
    <x v="263"/>
  </r>
  <r>
    <x v="264"/>
    <x v="264"/>
    <x v="263"/>
    <n v="5000"/>
    <n v="5910"/>
    <x v="0"/>
    <x v="1"/>
    <x v="0"/>
    <n v="1336747995"/>
    <n v="1334155995"/>
    <b v="1"/>
    <x v="110"/>
    <b v="1"/>
    <x v="4"/>
    <n v="118"/>
    <n v="64.95"/>
    <x v="0"/>
    <s v="documentary"/>
    <x v="264"/>
    <x v="264"/>
  </r>
  <r>
    <x v="265"/>
    <x v="265"/>
    <x v="264"/>
    <n v="5000"/>
    <n v="5555"/>
    <x v="0"/>
    <x v="1"/>
    <x v="0"/>
    <n v="1273522560"/>
    <n v="1269928430"/>
    <b v="1"/>
    <x v="6"/>
    <b v="1"/>
    <x v="4"/>
    <n v="111"/>
    <n v="95.78"/>
    <x v="0"/>
    <s v="documentary"/>
    <x v="265"/>
    <x v="265"/>
  </r>
  <r>
    <x v="266"/>
    <x v="266"/>
    <x v="265"/>
    <n v="1000"/>
    <n v="1455"/>
    <x v="0"/>
    <x v="1"/>
    <x v="0"/>
    <n v="1271994660"/>
    <n v="1264565507"/>
    <b v="1"/>
    <x v="17"/>
    <b v="1"/>
    <x v="4"/>
    <n v="146"/>
    <n v="40.42"/>
    <x v="0"/>
    <s v="documentary"/>
    <x v="266"/>
    <x v="266"/>
  </r>
  <r>
    <x v="267"/>
    <x v="267"/>
    <x v="266"/>
    <n v="9850"/>
    <n v="12965.44"/>
    <x v="0"/>
    <x v="2"/>
    <x v="1"/>
    <n v="1403693499"/>
    <n v="1401101499"/>
    <b v="1"/>
    <x v="111"/>
    <b v="1"/>
    <x v="4"/>
    <n v="132"/>
    <n v="78.58"/>
    <x v="0"/>
    <s v="documentary"/>
    <x v="267"/>
    <x v="267"/>
  </r>
  <r>
    <x v="268"/>
    <x v="268"/>
    <x v="267"/>
    <n v="5000"/>
    <n v="5570"/>
    <x v="0"/>
    <x v="1"/>
    <x v="0"/>
    <n v="1320640778"/>
    <n v="1316749178"/>
    <b v="1"/>
    <x v="112"/>
    <b v="1"/>
    <x v="4"/>
    <n v="111"/>
    <n v="50.18"/>
    <x v="0"/>
    <s v="documentary"/>
    <x v="268"/>
    <x v="268"/>
  </r>
  <r>
    <x v="269"/>
    <x v="269"/>
    <x v="268"/>
    <n v="100000"/>
    <n v="147233.76999999999"/>
    <x v="0"/>
    <x v="3"/>
    <x v="2"/>
    <n v="1487738622"/>
    <n v="1485146622"/>
    <b v="1"/>
    <x v="113"/>
    <b v="1"/>
    <x v="4"/>
    <n v="147"/>
    <n v="92.25"/>
    <x v="0"/>
    <s v="documentary"/>
    <x v="269"/>
    <x v="269"/>
  </r>
  <r>
    <x v="270"/>
    <x v="270"/>
    <x v="269"/>
    <n v="2300"/>
    <n v="3510"/>
    <x v="0"/>
    <x v="1"/>
    <x v="0"/>
    <n v="1306296000"/>
    <n v="1301950070"/>
    <b v="1"/>
    <x v="42"/>
    <b v="1"/>
    <x v="4"/>
    <n v="153"/>
    <n v="57.54"/>
    <x v="0"/>
    <s v="documentary"/>
    <x v="270"/>
    <x v="270"/>
  </r>
  <r>
    <x v="271"/>
    <x v="271"/>
    <x v="270"/>
    <n v="30000"/>
    <n v="31404"/>
    <x v="0"/>
    <x v="1"/>
    <x v="0"/>
    <n v="1388649600"/>
    <n v="1386123861"/>
    <b v="1"/>
    <x v="114"/>
    <b v="1"/>
    <x v="4"/>
    <n v="105"/>
    <n v="109.42"/>
    <x v="0"/>
    <s v="documentary"/>
    <x v="271"/>
    <x v="271"/>
  </r>
  <r>
    <x v="272"/>
    <x v="272"/>
    <x v="271"/>
    <n v="3000"/>
    <n v="5323.01"/>
    <x v="0"/>
    <x v="1"/>
    <x v="0"/>
    <n v="1272480540"/>
    <n v="1267220191"/>
    <b v="1"/>
    <x v="71"/>
    <b v="1"/>
    <x v="4"/>
    <n v="177"/>
    <n v="81.89"/>
    <x v="0"/>
    <s v="documentary"/>
    <x v="272"/>
    <x v="272"/>
  </r>
  <r>
    <x v="273"/>
    <x v="273"/>
    <x v="272"/>
    <n v="5000"/>
    <n v="5388.79"/>
    <x v="0"/>
    <x v="1"/>
    <x v="0"/>
    <n v="1309694266"/>
    <n v="1307102266"/>
    <b v="1"/>
    <x v="115"/>
    <b v="1"/>
    <x v="4"/>
    <n v="108"/>
    <n v="45.67"/>
    <x v="0"/>
    <s v="documentary"/>
    <x v="273"/>
    <x v="273"/>
  </r>
  <r>
    <x v="274"/>
    <x v="274"/>
    <x v="273"/>
    <n v="4000"/>
    <n v="6240"/>
    <x v="0"/>
    <x v="1"/>
    <x v="0"/>
    <n v="1333609140"/>
    <n v="1330638829"/>
    <b v="1"/>
    <x v="116"/>
    <b v="1"/>
    <x v="4"/>
    <n v="156"/>
    <n v="55.22"/>
    <x v="0"/>
    <s v="documentary"/>
    <x v="274"/>
    <x v="274"/>
  </r>
  <r>
    <x v="275"/>
    <x v="275"/>
    <x v="274"/>
    <n v="20000"/>
    <n v="21679"/>
    <x v="0"/>
    <x v="1"/>
    <x v="0"/>
    <n v="1352511966"/>
    <n v="1349916366"/>
    <b v="1"/>
    <x v="117"/>
    <b v="1"/>
    <x v="4"/>
    <n v="108"/>
    <n v="65.3"/>
    <x v="0"/>
    <s v="documentary"/>
    <x v="275"/>
    <x v="275"/>
  </r>
  <r>
    <x v="276"/>
    <x v="276"/>
    <x v="275"/>
    <n v="4000"/>
    <n v="5904"/>
    <x v="0"/>
    <x v="1"/>
    <x v="0"/>
    <n v="1335574674"/>
    <n v="1330394274"/>
    <b v="1"/>
    <x v="95"/>
    <b v="1"/>
    <x v="4"/>
    <n v="148"/>
    <n v="95.23"/>
    <x v="0"/>
    <s v="documentary"/>
    <x v="276"/>
    <x v="276"/>
  </r>
  <r>
    <x v="277"/>
    <x v="277"/>
    <x v="276"/>
    <n v="65000"/>
    <n v="71748"/>
    <x v="0"/>
    <x v="1"/>
    <x v="0"/>
    <n v="1432416219"/>
    <n v="1429824219"/>
    <b v="1"/>
    <x v="118"/>
    <b v="1"/>
    <x v="4"/>
    <n v="110"/>
    <n v="75.44"/>
    <x v="0"/>
    <s v="documentary"/>
    <x v="277"/>
    <x v="277"/>
  </r>
  <r>
    <x v="278"/>
    <x v="278"/>
    <x v="277"/>
    <n v="27000"/>
    <n v="40594"/>
    <x v="0"/>
    <x v="1"/>
    <x v="0"/>
    <n v="1350003539"/>
    <n v="1347411539"/>
    <b v="1"/>
    <x v="119"/>
    <b v="1"/>
    <x v="4"/>
    <n v="150"/>
    <n v="97.82"/>
    <x v="0"/>
    <s v="documentary"/>
    <x v="278"/>
    <x v="278"/>
  </r>
  <r>
    <x v="279"/>
    <x v="279"/>
    <x v="278"/>
    <n v="17000"/>
    <n v="26744.11"/>
    <x v="0"/>
    <x v="1"/>
    <x v="0"/>
    <n v="1488160860"/>
    <n v="1485237096"/>
    <b v="1"/>
    <x v="120"/>
    <b v="1"/>
    <x v="4"/>
    <n v="157"/>
    <n v="87.69"/>
    <x v="0"/>
    <s v="documentary"/>
    <x v="279"/>
    <x v="279"/>
  </r>
  <r>
    <x v="280"/>
    <x v="280"/>
    <x v="279"/>
    <n v="75000"/>
    <n v="117108"/>
    <x v="0"/>
    <x v="1"/>
    <x v="0"/>
    <n v="1401459035"/>
    <n v="1397571035"/>
    <b v="1"/>
    <x v="121"/>
    <b v="1"/>
    <x v="4"/>
    <n v="156"/>
    <n v="54.75"/>
    <x v="0"/>
    <s v="documentary"/>
    <x v="280"/>
    <x v="280"/>
  </r>
  <r>
    <x v="281"/>
    <x v="281"/>
    <x v="280"/>
    <n v="5500"/>
    <n v="6632.32"/>
    <x v="0"/>
    <x v="1"/>
    <x v="0"/>
    <n v="1249932360"/>
    <n v="1242532513"/>
    <b v="1"/>
    <x v="1"/>
    <b v="1"/>
    <x v="4"/>
    <n v="121"/>
    <n v="83.95"/>
    <x v="0"/>
    <s v="documentary"/>
    <x v="281"/>
    <x v="281"/>
  </r>
  <r>
    <x v="282"/>
    <x v="282"/>
    <x v="281"/>
    <n v="45000"/>
    <n v="45535"/>
    <x v="0"/>
    <x v="1"/>
    <x v="0"/>
    <n v="1266876000"/>
    <n v="1263679492"/>
    <b v="1"/>
    <x v="122"/>
    <b v="1"/>
    <x v="4"/>
    <n v="101"/>
    <n v="254.39"/>
    <x v="0"/>
    <s v="documentary"/>
    <x v="282"/>
    <x v="282"/>
  </r>
  <r>
    <x v="283"/>
    <x v="283"/>
    <x v="282"/>
    <n v="18000"/>
    <n v="20569.05"/>
    <x v="0"/>
    <x v="1"/>
    <x v="0"/>
    <n v="1306904340"/>
    <n v="1305219744"/>
    <b v="1"/>
    <x v="91"/>
    <b v="1"/>
    <x v="4"/>
    <n v="114"/>
    <n v="101.83"/>
    <x v="0"/>
    <s v="documentary"/>
    <x v="283"/>
    <x v="283"/>
  </r>
  <r>
    <x v="284"/>
    <x v="284"/>
    <x v="283"/>
    <n v="40000"/>
    <n v="41850.46"/>
    <x v="0"/>
    <x v="1"/>
    <x v="0"/>
    <n v="1327167780"/>
    <n v="1325007780"/>
    <b v="1"/>
    <x v="123"/>
    <b v="1"/>
    <x v="4"/>
    <n v="105"/>
    <n v="55.07"/>
    <x v="0"/>
    <s v="documentary"/>
    <x v="284"/>
    <x v="284"/>
  </r>
  <r>
    <x v="285"/>
    <x v="285"/>
    <x v="284"/>
    <n v="14000"/>
    <n v="32035.51"/>
    <x v="0"/>
    <x v="1"/>
    <x v="0"/>
    <n v="1379614128"/>
    <n v="1377022128"/>
    <b v="1"/>
    <x v="124"/>
    <b v="1"/>
    <x v="4"/>
    <n v="229"/>
    <n v="56.9"/>
    <x v="0"/>
    <s v="documentary"/>
    <x v="285"/>
    <x v="285"/>
  </r>
  <r>
    <x v="286"/>
    <x v="286"/>
    <x v="285"/>
    <n v="15000"/>
    <n v="16373"/>
    <x v="0"/>
    <x v="1"/>
    <x v="0"/>
    <n v="1364236524"/>
    <n v="1360352124"/>
    <b v="1"/>
    <x v="125"/>
    <b v="1"/>
    <x v="4"/>
    <n v="109"/>
    <n v="121.28"/>
    <x v="0"/>
    <s v="documentary"/>
    <x v="286"/>
    <x v="286"/>
  </r>
  <r>
    <x v="287"/>
    <x v="287"/>
    <x v="286"/>
    <n v="15000"/>
    <n v="26445"/>
    <x v="0"/>
    <x v="1"/>
    <x v="0"/>
    <n v="1351828800"/>
    <n v="1349160018"/>
    <b v="1"/>
    <x v="126"/>
    <b v="1"/>
    <x v="4"/>
    <n v="176"/>
    <n v="91.19"/>
    <x v="0"/>
    <s v="documentary"/>
    <x v="287"/>
    <x v="287"/>
  </r>
  <r>
    <x v="288"/>
    <x v="288"/>
    <x v="287"/>
    <n v="50000"/>
    <n v="51605.31"/>
    <x v="0"/>
    <x v="1"/>
    <x v="0"/>
    <n v="1340683393"/>
    <n v="1337659393"/>
    <b v="1"/>
    <x v="127"/>
    <b v="1"/>
    <x v="4"/>
    <n v="103"/>
    <n v="115.45"/>
    <x v="0"/>
    <s v="documentary"/>
    <x v="288"/>
    <x v="288"/>
  </r>
  <r>
    <x v="289"/>
    <x v="289"/>
    <x v="288"/>
    <n v="15000"/>
    <n v="15723"/>
    <x v="0"/>
    <x v="2"/>
    <x v="1"/>
    <n v="1383389834"/>
    <n v="1380797834"/>
    <b v="1"/>
    <x v="128"/>
    <b v="1"/>
    <x v="4"/>
    <n v="105"/>
    <n v="67.77"/>
    <x v="0"/>
    <s v="documentary"/>
    <x v="289"/>
    <x v="289"/>
  </r>
  <r>
    <x v="290"/>
    <x v="290"/>
    <x v="289"/>
    <n v="4500"/>
    <n v="4800.8"/>
    <x v="0"/>
    <x v="1"/>
    <x v="0"/>
    <n v="1296633540"/>
    <n v="1292316697"/>
    <b v="1"/>
    <x v="129"/>
    <b v="1"/>
    <x v="4"/>
    <n v="107"/>
    <n v="28.58"/>
    <x v="0"/>
    <s v="documentary"/>
    <x v="290"/>
    <x v="290"/>
  </r>
  <r>
    <x v="291"/>
    <x v="291"/>
    <x v="290"/>
    <n v="5000"/>
    <n v="6001"/>
    <x v="0"/>
    <x v="1"/>
    <x v="0"/>
    <n v="1367366460"/>
    <n v="1365791246"/>
    <b v="1"/>
    <x v="130"/>
    <b v="1"/>
    <x v="4"/>
    <n v="120"/>
    <n v="46.88"/>
    <x v="0"/>
    <s v="documentary"/>
    <x v="291"/>
    <x v="291"/>
  </r>
  <r>
    <x v="292"/>
    <x v="292"/>
    <x v="291"/>
    <n v="75000"/>
    <n v="76130.2"/>
    <x v="0"/>
    <x v="1"/>
    <x v="0"/>
    <n v="1319860740"/>
    <n v="1317064599"/>
    <b v="1"/>
    <x v="131"/>
    <b v="1"/>
    <x v="4"/>
    <n v="102"/>
    <n v="154.41999999999999"/>
    <x v="0"/>
    <s v="documentary"/>
    <x v="292"/>
    <x v="292"/>
  </r>
  <r>
    <x v="293"/>
    <x v="293"/>
    <x v="292"/>
    <n v="26000"/>
    <n v="26360"/>
    <x v="0"/>
    <x v="1"/>
    <x v="0"/>
    <n v="1398009714"/>
    <n v="1395417714"/>
    <b v="1"/>
    <x v="132"/>
    <b v="1"/>
    <x v="4"/>
    <n v="101"/>
    <n v="201.22"/>
    <x v="0"/>
    <s v="documentary"/>
    <x v="293"/>
    <x v="293"/>
  </r>
  <r>
    <x v="294"/>
    <x v="294"/>
    <x v="293"/>
    <n v="5000"/>
    <n v="5000"/>
    <x v="0"/>
    <x v="1"/>
    <x v="0"/>
    <n v="1279555200"/>
    <n v="1276480894"/>
    <b v="1"/>
    <x v="133"/>
    <b v="1"/>
    <x v="4"/>
    <n v="100"/>
    <n v="100"/>
    <x v="0"/>
    <s v="documentary"/>
    <x v="294"/>
    <x v="294"/>
  </r>
  <r>
    <x v="295"/>
    <x v="295"/>
    <x v="294"/>
    <n v="50000"/>
    <n v="66554.559999999998"/>
    <x v="0"/>
    <x v="1"/>
    <x v="0"/>
    <n v="1383264000"/>
    <n v="1378080409"/>
    <b v="1"/>
    <x v="134"/>
    <b v="1"/>
    <x v="4"/>
    <n v="133"/>
    <n v="100.08"/>
    <x v="0"/>
    <s v="documentary"/>
    <x v="295"/>
    <x v="295"/>
  </r>
  <r>
    <x v="296"/>
    <x v="296"/>
    <x v="295"/>
    <n v="25000"/>
    <n v="29681.55"/>
    <x v="0"/>
    <x v="1"/>
    <x v="0"/>
    <n v="1347017083"/>
    <n v="1344857083"/>
    <b v="1"/>
    <x v="135"/>
    <b v="1"/>
    <x v="4"/>
    <n v="119"/>
    <n v="230.09"/>
    <x v="0"/>
    <s v="documentary"/>
    <x v="296"/>
    <x v="296"/>
  </r>
  <r>
    <x v="297"/>
    <x v="297"/>
    <x v="296"/>
    <n v="20000"/>
    <n v="20128"/>
    <x v="0"/>
    <x v="1"/>
    <x v="0"/>
    <n v="1430452740"/>
    <n v="1427390901"/>
    <b v="1"/>
    <x v="136"/>
    <b v="1"/>
    <x v="4"/>
    <n v="101"/>
    <n v="141.75"/>
    <x v="0"/>
    <s v="documentary"/>
    <x v="297"/>
    <x v="297"/>
  </r>
  <r>
    <x v="298"/>
    <x v="298"/>
    <x v="297"/>
    <n v="126000"/>
    <n v="137254.84"/>
    <x v="0"/>
    <x v="1"/>
    <x v="0"/>
    <n v="1399669200"/>
    <n v="1394536048"/>
    <b v="1"/>
    <x v="137"/>
    <b v="1"/>
    <x v="4"/>
    <n v="109"/>
    <n v="56.34"/>
    <x v="0"/>
    <s v="documentary"/>
    <x v="298"/>
    <x v="298"/>
  </r>
  <r>
    <x v="299"/>
    <x v="299"/>
    <x v="298"/>
    <n v="10000"/>
    <n v="17895.25"/>
    <x v="0"/>
    <x v="1"/>
    <x v="0"/>
    <n v="1289975060"/>
    <n v="1287379460"/>
    <b v="1"/>
    <x v="138"/>
    <b v="1"/>
    <x v="4"/>
    <n v="179"/>
    <n v="73.34"/>
    <x v="0"/>
    <s v="documentary"/>
    <x v="299"/>
    <x v="299"/>
  </r>
  <r>
    <x v="300"/>
    <x v="300"/>
    <x v="299"/>
    <n v="25000"/>
    <n v="25430.66"/>
    <x v="0"/>
    <x v="1"/>
    <x v="0"/>
    <n v="1303686138"/>
    <n v="1301007738"/>
    <b v="1"/>
    <x v="139"/>
    <b v="1"/>
    <x v="4"/>
    <n v="102"/>
    <n v="85.34"/>
    <x v="0"/>
    <s v="documentary"/>
    <x v="300"/>
    <x v="300"/>
  </r>
  <r>
    <x v="301"/>
    <x v="301"/>
    <x v="300"/>
    <n v="13000"/>
    <n v="15435.55"/>
    <x v="0"/>
    <x v="1"/>
    <x v="0"/>
    <n v="1363711335"/>
    <n v="1360258935"/>
    <b v="1"/>
    <x v="140"/>
    <b v="1"/>
    <x v="4"/>
    <n v="119"/>
    <n v="61.5"/>
    <x v="0"/>
    <s v="documentary"/>
    <x v="301"/>
    <x v="301"/>
  </r>
  <r>
    <x v="302"/>
    <x v="302"/>
    <x v="301"/>
    <n v="10000"/>
    <n v="10046"/>
    <x v="0"/>
    <x v="1"/>
    <x v="0"/>
    <n v="1330115638"/>
    <n v="1327523638"/>
    <b v="1"/>
    <x v="52"/>
    <b v="1"/>
    <x v="4"/>
    <n v="100"/>
    <n v="93.02"/>
    <x v="0"/>
    <s v="documentary"/>
    <x v="302"/>
    <x v="302"/>
  </r>
  <r>
    <x v="303"/>
    <x v="303"/>
    <x v="302"/>
    <n v="3000"/>
    <n v="4124"/>
    <x v="0"/>
    <x v="1"/>
    <x v="0"/>
    <n v="1338601346"/>
    <n v="1336009346"/>
    <b v="1"/>
    <x v="141"/>
    <b v="1"/>
    <x v="4"/>
    <n v="137"/>
    <n v="50.29"/>
    <x v="0"/>
    <s v="documentary"/>
    <x v="303"/>
    <x v="303"/>
  </r>
  <r>
    <x v="304"/>
    <x v="304"/>
    <x v="303"/>
    <n v="3400"/>
    <n v="7876"/>
    <x v="0"/>
    <x v="1"/>
    <x v="0"/>
    <n v="1346464800"/>
    <n v="1343096197"/>
    <b v="1"/>
    <x v="142"/>
    <b v="1"/>
    <x v="4"/>
    <n v="232"/>
    <n v="106.43"/>
    <x v="0"/>
    <s v="documentary"/>
    <x v="304"/>
    <x v="304"/>
  </r>
  <r>
    <x v="305"/>
    <x v="305"/>
    <x v="304"/>
    <n v="7500"/>
    <n v="9775"/>
    <x v="0"/>
    <x v="1"/>
    <x v="0"/>
    <n v="1331392049"/>
    <n v="1328800049"/>
    <b v="1"/>
    <x v="143"/>
    <b v="1"/>
    <x v="4"/>
    <n v="130"/>
    <n v="51.72"/>
    <x v="0"/>
    <s v="documentary"/>
    <x v="305"/>
    <x v="305"/>
  </r>
  <r>
    <x v="306"/>
    <x v="306"/>
    <x v="305"/>
    <n v="1000"/>
    <n v="2929"/>
    <x v="0"/>
    <x v="1"/>
    <x v="0"/>
    <n v="1363806333"/>
    <n v="1362081933"/>
    <b v="1"/>
    <x v="144"/>
    <b v="1"/>
    <x v="4"/>
    <n v="293"/>
    <n v="36.61"/>
    <x v="0"/>
    <s v="documentary"/>
    <x v="306"/>
    <x v="306"/>
  </r>
  <r>
    <x v="307"/>
    <x v="307"/>
    <x v="306"/>
    <n v="22000"/>
    <n v="24490"/>
    <x v="0"/>
    <x v="1"/>
    <x v="0"/>
    <n v="1360276801"/>
    <n v="1357684801"/>
    <b v="1"/>
    <x v="145"/>
    <b v="1"/>
    <x v="4"/>
    <n v="111"/>
    <n v="42.52"/>
    <x v="0"/>
    <s v="documentary"/>
    <x v="307"/>
    <x v="307"/>
  </r>
  <r>
    <x v="308"/>
    <x v="308"/>
    <x v="307"/>
    <n v="12000"/>
    <n v="12668"/>
    <x v="0"/>
    <x v="1"/>
    <x v="0"/>
    <n v="1299775210"/>
    <n v="1295887210"/>
    <b v="1"/>
    <x v="91"/>
    <b v="1"/>
    <x v="4"/>
    <n v="106"/>
    <n v="62.71"/>
    <x v="0"/>
    <s v="documentary"/>
    <x v="308"/>
    <x v="308"/>
  </r>
  <r>
    <x v="309"/>
    <x v="309"/>
    <x v="308"/>
    <n v="18000"/>
    <n v="21410"/>
    <x v="0"/>
    <x v="1"/>
    <x v="0"/>
    <n v="1346695334"/>
    <n v="1344880934"/>
    <b v="1"/>
    <x v="146"/>
    <b v="1"/>
    <x v="4"/>
    <n v="119"/>
    <n v="89.96"/>
    <x v="0"/>
    <s v="documentary"/>
    <x v="309"/>
    <x v="309"/>
  </r>
  <r>
    <x v="310"/>
    <x v="310"/>
    <x v="309"/>
    <n v="1000"/>
    <n v="1041.29"/>
    <x v="0"/>
    <x v="1"/>
    <x v="0"/>
    <n v="1319076000"/>
    <n v="1317788623"/>
    <b v="1"/>
    <x v="17"/>
    <b v="1"/>
    <x v="4"/>
    <n v="104"/>
    <n v="28.92"/>
    <x v="0"/>
    <s v="documentary"/>
    <x v="310"/>
    <x v="310"/>
  </r>
  <r>
    <x v="311"/>
    <x v="311"/>
    <x v="310"/>
    <n v="20000"/>
    <n v="20820.330000000002"/>
    <x v="0"/>
    <x v="1"/>
    <x v="0"/>
    <n v="1325404740"/>
    <n v="1321852592"/>
    <b v="1"/>
    <x v="3"/>
    <b v="1"/>
    <x v="4"/>
    <n v="104"/>
    <n v="138.80000000000001"/>
    <x v="0"/>
    <s v="documentary"/>
    <x v="311"/>
    <x v="311"/>
  </r>
  <r>
    <x v="312"/>
    <x v="312"/>
    <x v="311"/>
    <n v="8000"/>
    <n v="8950"/>
    <x v="0"/>
    <x v="1"/>
    <x v="0"/>
    <n v="1365973432"/>
    <n v="1363381432"/>
    <b v="1"/>
    <x v="96"/>
    <b v="1"/>
    <x v="4"/>
    <n v="112"/>
    <n v="61.3"/>
    <x v="0"/>
    <s v="documentary"/>
    <x v="312"/>
    <x v="312"/>
  </r>
  <r>
    <x v="313"/>
    <x v="313"/>
    <x v="312"/>
    <n v="17000"/>
    <n v="17805"/>
    <x v="0"/>
    <x v="1"/>
    <x v="0"/>
    <n v="1281542340"/>
    <n v="1277702894"/>
    <b v="1"/>
    <x v="147"/>
    <b v="1"/>
    <x v="4"/>
    <n v="105"/>
    <n v="80.2"/>
    <x v="0"/>
    <s v="documentary"/>
    <x v="313"/>
    <x v="313"/>
  </r>
  <r>
    <x v="314"/>
    <x v="314"/>
    <x v="313"/>
    <n v="1000"/>
    <n v="3851.5"/>
    <x v="0"/>
    <x v="1"/>
    <x v="0"/>
    <n v="1362167988"/>
    <n v="1359575988"/>
    <b v="1"/>
    <x v="148"/>
    <b v="1"/>
    <x v="4"/>
    <n v="385"/>
    <n v="32.1"/>
    <x v="0"/>
    <s v="documentary"/>
    <x v="314"/>
    <x v="314"/>
  </r>
  <r>
    <x v="315"/>
    <x v="315"/>
    <x v="314"/>
    <n v="25000"/>
    <n v="25312"/>
    <x v="0"/>
    <x v="1"/>
    <x v="0"/>
    <n v="1345660334"/>
    <n v="1343068334"/>
    <b v="1"/>
    <x v="149"/>
    <b v="1"/>
    <x v="4"/>
    <n v="101"/>
    <n v="200.89"/>
    <x v="0"/>
    <s v="documentary"/>
    <x v="315"/>
    <x v="315"/>
  </r>
  <r>
    <x v="316"/>
    <x v="316"/>
    <x v="315"/>
    <n v="15000"/>
    <n v="17066"/>
    <x v="0"/>
    <x v="6"/>
    <x v="5"/>
    <n v="1418273940"/>
    <n v="1415398197"/>
    <b v="1"/>
    <x v="150"/>
    <b v="1"/>
    <x v="4"/>
    <n v="114"/>
    <n v="108.01"/>
    <x v="0"/>
    <s v="documentary"/>
    <x v="316"/>
    <x v="316"/>
  </r>
  <r>
    <x v="317"/>
    <x v="317"/>
    <x v="316"/>
    <n v="30000"/>
    <n v="30241"/>
    <x v="0"/>
    <x v="1"/>
    <x v="0"/>
    <n v="1386778483"/>
    <n v="1384186483"/>
    <b v="1"/>
    <x v="151"/>
    <b v="1"/>
    <x v="4"/>
    <n v="101"/>
    <n v="95.7"/>
    <x v="0"/>
    <s v="documentary"/>
    <x v="317"/>
    <x v="317"/>
  </r>
  <r>
    <x v="318"/>
    <x v="318"/>
    <x v="317"/>
    <n v="5000"/>
    <n v="14166"/>
    <x v="0"/>
    <x v="1"/>
    <x v="0"/>
    <n v="1364342151"/>
    <n v="1361753751"/>
    <b v="1"/>
    <x v="4"/>
    <b v="1"/>
    <x v="4"/>
    <n v="283"/>
    <n v="49.88"/>
    <x v="0"/>
    <s v="documentary"/>
    <x v="318"/>
    <x v="318"/>
  </r>
  <r>
    <x v="319"/>
    <x v="319"/>
    <x v="318"/>
    <n v="5000"/>
    <n v="5634"/>
    <x v="0"/>
    <x v="1"/>
    <x v="0"/>
    <n v="1265097540"/>
    <n v="1257538029"/>
    <b v="1"/>
    <x v="13"/>
    <b v="1"/>
    <x v="4"/>
    <n v="113"/>
    <n v="110.47"/>
    <x v="0"/>
    <s v="documentary"/>
    <x v="319"/>
    <x v="319"/>
  </r>
  <r>
    <x v="320"/>
    <x v="320"/>
    <x v="319"/>
    <n v="20000"/>
    <n v="21316"/>
    <x v="0"/>
    <x v="2"/>
    <x v="1"/>
    <n v="1450825200"/>
    <n v="1448284433"/>
    <b v="1"/>
    <x v="150"/>
    <b v="1"/>
    <x v="4"/>
    <n v="107"/>
    <n v="134.91"/>
    <x v="0"/>
    <s v="documentary"/>
    <x v="320"/>
    <x v="320"/>
  </r>
  <r>
    <x v="321"/>
    <x v="321"/>
    <x v="320"/>
    <n v="35000"/>
    <n v="35932"/>
    <x v="0"/>
    <x v="13"/>
    <x v="3"/>
    <n v="1478605386"/>
    <n v="1475577786"/>
    <b v="1"/>
    <x v="152"/>
    <b v="1"/>
    <x v="4"/>
    <n v="103"/>
    <n v="106.62"/>
    <x v="0"/>
    <s v="documentary"/>
    <x v="321"/>
    <x v="321"/>
  </r>
  <r>
    <x v="322"/>
    <x v="322"/>
    <x v="321"/>
    <n v="25000"/>
    <n v="26978"/>
    <x v="0"/>
    <x v="1"/>
    <x v="0"/>
    <n v="1463146848"/>
    <n v="1460554848"/>
    <b v="1"/>
    <x v="153"/>
    <b v="1"/>
    <x v="4"/>
    <n v="108"/>
    <n v="145.04"/>
    <x v="0"/>
    <s v="documentary"/>
    <x v="322"/>
    <x v="322"/>
  </r>
  <r>
    <x v="323"/>
    <x v="323"/>
    <x v="322"/>
    <n v="5400"/>
    <n v="6646"/>
    <x v="0"/>
    <x v="1"/>
    <x v="0"/>
    <n v="1482307140"/>
    <n v="1479886966"/>
    <b v="1"/>
    <x v="6"/>
    <b v="1"/>
    <x v="4"/>
    <n v="123"/>
    <n v="114.59"/>
    <x v="0"/>
    <s v="documentary"/>
    <x v="323"/>
    <x v="323"/>
  </r>
  <r>
    <x v="324"/>
    <x v="324"/>
    <x v="323"/>
    <n v="8500"/>
    <n v="8636"/>
    <x v="0"/>
    <x v="1"/>
    <x v="0"/>
    <n v="1438441308"/>
    <n v="1435590108"/>
    <b v="1"/>
    <x v="141"/>
    <b v="1"/>
    <x v="4"/>
    <n v="102"/>
    <n v="105.32"/>
    <x v="0"/>
    <s v="documentary"/>
    <x v="324"/>
    <x v="324"/>
  </r>
  <r>
    <x v="325"/>
    <x v="325"/>
    <x v="324"/>
    <n v="50000"/>
    <n v="52198"/>
    <x v="0"/>
    <x v="1"/>
    <x v="0"/>
    <n v="1482208233"/>
    <n v="1479184233"/>
    <b v="1"/>
    <x v="154"/>
    <b v="1"/>
    <x v="4"/>
    <n v="104"/>
    <n v="70.92"/>
    <x v="0"/>
    <s v="documentary"/>
    <x v="325"/>
    <x v="325"/>
  </r>
  <r>
    <x v="326"/>
    <x v="326"/>
    <x v="325"/>
    <n v="150000"/>
    <n v="169394.6"/>
    <x v="0"/>
    <x v="1"/>
    <x v="0"/>
    <n v="1489532220"/>
    <n v="1486625606"/>
    <b v="1"/>
    <x v="155"/>
    <b v="1"/>
    <x v="4"/>
    <n v="113"/>
    <n v="147.16999999999999"/>
    <x v="0"/>
    <s v="documentary"/>
    <x v="326"/>
    <x v="326"/>
  </r>
  <r>
    <x v="327"/>
    <x v="327"/>
    <x v="326"/>
    <n v="4000"/>
    <n v="5456"/>
    <x v="0"/>
    <x v="1"/>
    <x v="0"/>
    <n v="1427011200"/>
    <n v="1424669929"/>
    <b v="1"/>
    <x v="69"/>
    <b v="1"/>
    <x v="4"/>
    <n v="136"/>
    <n v="160.47"/>
    <x v="0"/>
    <s v="documentary"/>
    <x v="327"/>
    <x v="327"/>
  </r>
  <r>
    <x v="328"/>
    <x v="328"/>
    <x v="327"/>
    <n v="75000"/>
    <n v="77710.8"/>
    <x v="0"/>
    <x v="1"/>
    <x v="0"/>
    <n v="1446350400"/>
    <n v="1443739388"/>
    <b v="1"/>
    <x v="156"/>
    <b v="1"/>
    <x v="4"/>
    <n v="104"/>
    <n v="156.05000000000001"/>
    <x v="0"/>
    <s v="documentary"/>
    <x v="328"/>
    <x v="328"/>
  </r>
  <r>
    <x v="329"/>
    <x v="329"/>
    <x v="328"/>
    <n v="10000"/>
    <n v="10550"/>
    <x v="0"/>
    <x v="1"/>
    <x v="0"/>
    <n v="1446868800"/>
    <n v="1444821127"/>
    <b v="1"/>
    <x v="157"/>
    <b v="1"/>
    <x v="4"/>
    <n v="106"/>
    <n v="63.17"/>
    <x v="0"/>
    <s v="documentary"/>
    <x v="329"/>
    <x v="329"/>
  </r>
  <r>
    <x v="330"/>
    <x v="330"/>
    <x v="329"/>
    <n v="35000"/>
    <n v="35640"/>
    <x v="0"/>
    <x v="1"/>
    <x v="0"/>
    <n v="1368763140"/>
    <n v="1366028563"/>
    <b v="1"/>
    <x v="158"/>
    <b v="1"/>
    <x v="4"/>
    <n v="102"/>
    <n v="104.82"/>
    <x v="0"/>
    <s v="documentary"/>
    <x v="330"/>
    <x v="330"/>
  </r>
  <r>
    <x v="331"/>
    <x v="331"/>
    <x v="330"/>
    <n v="40000"/>
    <n v="42642"/>
    <x v="0"/>
    <x v="1"/>
    <x v="0"/>
    <n v="1466171834"/>
    <n v="1463493434"/>
    <b v="1"/>
    <x v="159"/>
    <b v="1"/>
    <x v="4"/>
    <n v="107"/>
    <n v="97.36"/>
    <x v="0"/>
    <s v="documentary"/>
    <x v="331"/>
    <x v="331"/>
  </r>
  <r>
    <x v="332"/>
    <x v="332"/>
    <x v="331"/>
    <n v="100000"/>
    <n v="113015"/>
    <x v="0"/>
    <x v="1"/>
    <x v="0"/>
    <n v="1446019200"/>
    <n v="1442420377"/>
    <b v="1"/>
    <x v="160"/>
    <b v="1"/>
    <x v="4"/>
    <n v="113"/>
    <n v="203.63"/>
    <x v="0"/>
    <s v="documentary"/>
    <x v="332"/>
    <x v="332"/>
  </r>
  <r>
    <x v="333"/>
    <x v="333"/>
    <x v="332"/>
    <n v="40000"/>
    <n v="50091"/>
    <x v="0"/>
    <x v="1"/>
    <x v="0"/>
    <n v="1460038591"/>
    <n v="1457450191"/>
    <b v="1"/>
    <x v="161"/>
    <b v="1"/>
    <x v="4"/>
    <n v="125"/>
    <n v="188.31"/>
    <x v="0"/>
    <s v="documentary"/>
    <x v="333"/>
    <x v="333"/>
  </r>
  <r>
    <x v="334"/>
    <x v="334"/>
    <x v="333"/>
    <n v="10000"/>
    <n v="10119"/>
    <x v="0"/>
    <x v="1"/>
    <x v="0"/>
    <n v="1431716400"/>
    <n v="1428423757"/>
    <b v="1"/>
    <x v="50"/>
    <b v="1"/>
    <x v="4"/>
    <n v="101"/>
    <n v="146.65"/>
    <x v="0"/>
    <s v="documentary"/>
    <x v="334"/>
    <x v="334"/>
  </r>
  <r>
    <x v="335"/>
    <x v="335"/>
    <x v="334"/>
    <n v="8500"/>
    <n v="8735"/>
    <x v="0"/>
    <x v="1"/>
    <x v="0"/>
    <n v="1431122400"/>
    <n v="1428428515"/>
    <b v="1"/>
    <x v="144"/>
    <b v="1"/>
    <x v="4"/>
    <n v="103"/>
    <n v="109.19"/>
    <x v="0"/>
    <s v="documentary"/>
    <x v="335"/>
    <x v="335"/>
  </r>
  <r>
    <x v="336"/>
    <x v="336"/>
    <x v="335"/>
    <n v="25000"/>
    <n v="29209.78"/>
    <x v="0"/>
    <x v="1"/>
    <x v="0"/>
    <n v="1447427918"/>
    <n v="1444832318"/>
    <b v="1"/>
    <x v="131"/>
    <b v="1"/>
    <x v="4"/>
    <n v="117"/>
    <n v="59.25"/>
    <x v="0"/>
    <s v="documentary"/>
    <x v="336"/>
    <x v="336"/>
  </r>
  <r>
    <x v="337"/>
    <x v="337"/>
    <x v="336"/>
    <n v="3000"/>
    <n v="3035.05"/>
    <x v="0"/>
    <x v="1"/>
    <x v="0"/>
    <n v="1426298708"/>
    <n v="1423710308"/>
    <b v="1"/>
    <x v="162"/>
    <b v="1"/>
    <x v="4"/>
    <n v="101"/>
    <n v="97.9"/>
    <x v="0"/>
    <s v="documentary"/>
    <x v="337"/>
    <x v="337"/>
  </r>
  <r>
    <x v="338"/>
    <x v="338"/>
    <x v="337"/>
    <n v="15000"/>
    <n v="16520.04"/>
    <x v="0"/>
    <x v="1"/>
    <x v="0"/>
    <n v="1472864400"/>
    <n v="1468001290"/>
    <b v="1"/>
    <x v="163"/>
    <b v="1"/>
    <x v="4"/>
    <n v="110"/>
    <n v="70"/>
    <x v="0"/>
    <s v="documentary"/>
    <x v="338"/>
    <x v="338"/>
  </r>
  <r>
    <x v="339"/>
    <x v="339"/>
    <x v="338"/>
    <n v="6000"/>
    <n v="6485"/>
    <x v="0"/>
    <x v="1"/>
    <x v="0"/>
    <n v="1430331268"/>
    <n v="1427739268"/>
    <b v="1"/>
    <x v="30"/>
    <b v="1"/>
    <x v="4"/>
    <n v="108"/>
    <n v="72.87"/>
    <x v="0"/>
    <s v="documentary"/>
    <x v="339"/>
    <x v="339"/>
  </r>
  <r>
    <x v="340"/>
    <x v="340"/>
    <x v="339"/>
    <n v="35000"/>
    <n v="43758"/>
    <x v="0"/>
    <x v="1"/>
    <x v="0"/>
    <n v="1489006800"/>
    <n v="1486397007"/>
    <b v="1"/>
    <x v="164"/>
    <b v="1"/>
    <x v="4"/>
    <n v="125"/>
    <n v="146.35"/>
    <x v="0"/>
    <s v="documentary"/>
    <x v="340"/>
    <x v="340"/>
  </r>
  <r>
    <x v="341"/>
    <x v="341"/>
    <x v="340"/>
    <n v="3500"/>
    <n v="3735"/>
    <x v="0"/>
    <x v="1"/>
    <x v="0"/>
    <n v="1412135940"/>
    <n v="1410555998"/>
    <b v="1"/>
    <x v="165"/>
    <b v="1"/>
    <x v="4"/>
    <n v="107"/>
    <n v="67.91"/>
    <x v="0"/>
    <s v="documentary"/>
    <x v="341"/>
    <x v="341"/>
  </r>
  <r>
    <x v="342"/>
    <x v="342"/>
    <x v="341"/>
    <n v="55000"/>
    <n v="55201.52"/>
    <x v="0"/>
    <x v="1"/>
    <x v="0"/>
    <n v="1461955465"/>
    <n v="1459363465"/>
    <b v="1"/>
    <x v="166"/>
    <b v="1"/>
    <x v="4"/>
    <n v="100"/>
    <n v="169.85"/>
    <x v="0"/>
    <s v="documentary"/>
    <x v="342"/>
    <x v="342"/>
  </r>
  <r>
    <x v="343"/>
    <x v="343"/>
    <x v="342"/>
    <n v="30000"/>
    <n v="30608.59"/>
    <x v="0"/>
    <x v="1"/>
    <x v="0"/>
    <n v="1415934000"/>
    <n v="1413308545"/>
    <b v="1"/>
    <x v="167"/>
    <b v="1"/>
    <x v="4"/>
    <n v="102"/>
    <n v="58.41"/>
    <x v="0"/>
    <s v="documentary"/>
    <x v="343"/>
    <x v="343"/>
  </r>
  <r>
    <x v="344"/>
    <x v="344"/>
    <x v="343"/>
    <n v="33500"/>
    <n v="34198"/>
    <x v="0"/>
    <x v="1"/>
    <x v="0"/>
    <n v="1433125200"/>
    <n v="1429312694"/>
    <b v="1"/>
    <x v="168"/>
    <b v="1"/>
    <x v="4"/>
    <n v="102"/>
    <n v="119.99"/>
    <x v="0"/>
    <s v="documentary"/>
    <x v="344"/>
    <x v="344"/>
  </r>
  <r>
    <x v="345"/>
    <x v="345"/>
    <x v="344"/>
    <n v="14500"/>
    <n v="17875"/>
    <x v="0"/>
    <x v="1"/>
    <x v="0"/>
    <n v="1432161590"/>
    <n v="1429569590"/>
    <b v="1"/>
    <x v="122"/>
    <b v="1"/>
    <x v="4"/>
    <n v="123"/>
    <n v="99.86"/>
    <x v="0"/>
    <s v="documentary"/>
    <x v="345"/>
    <x v="345"/>
  </r>
  <r>
    <x v="346"/>
    <x v="346"/>
    <x v="345"/>
    <n v="10000"/>
    <n v="17028.88"/>
    <x v="0"/>
    <x v="1"/>
    <x v="0"/>
    <n v="1444824021"/>
    <n v="1442232021"/>
    <b v="1"/>
    <x v="101"/>
    <b v="1"/>
    <x v="4"/>
    <n v="170"/>
    <n v="90.58"/>
    <x v="0"/>
    <s v="documentary"/>
    <x v="346"/>
    <x v="346"/>
  </r>
  <r>
    <x v="347"/>
    <x v="347"/>
    <x v="346"/>
    <n v="40000"/>
    <n v="44636.2"/>
    <x v="0"/>
    <x v="1"/>
    <x v="0"/>
    <n v="1447505609"/>
    <n v="1444910009"/>
    <b v="1"/>
    <x v="169"/>
    <b v="1"/>
    <x v="4"/>
    <n v="112"/>
    <n v="117.77"/>
    <x v="0"/>
    <s v="documentary"/>
    <x v="347"/>
    <x v="347"/>
  </r>
  <r>
    <x v="348"/>
    <x v="348"/>
    <x v="347"/>
    <n v="10000"/>
    <n v="10300"/>
    <x v="0"/>
    <x v="1"/>
    <x v="0"/>
    <n v="1440165916"/>
    <n v="1437573916"/>
    <b v="1"/>
    <x v="46"/>
    <b v="1"/>
    <x v="4"/>
    <n v="103"/>
    <n v="86.55"/>
    <x v="0"/>
    <s v="documentary"/>
    <x v="348"/>
    <x v="348"/>
  </r>
  <r>
    <x v="349"/>
    <x v="349"/>
    <x v="348"/>
    <n v="11260"/>
    <n v="12007.18"/>
    <x v="0"/>
    <x v="1"/>
    <x v="0"/>
    <n v="1487937508"/>
    <n v="1485345508"/>
    <b v="1"/>
    <x v="157"/>
    <b v="1"/>
    <x v="4"/>
    <n v="107"/>
    <n v="71.900000000000006"/>
    <x v="0"/>
    <s v="documentary"/>
    <x v="349"/>
    <x v="349"/>
  </r>
  <r>
    <x v="350"/>
    <x v="350"/>
    <x v="349"/>
    <n v="25000"/>
    <n v="28690"/>
    <x v="0"/>
    <x v="1"/>
    <x v="0"/>
    <n v="1473566340"/>
    <n v="1470274509"/>
    <b v="1"/>
    <x v="170"/>
    <b v="1"/>
    <x v="4"/>
    <n v="115"/>
    <n v="129.82"/>
    <x v="0"/>
    <s v="documentary"/>
    <x v="350"/>
    <x v="350"/>
  </r>
  <r>
    <x v="351"/>
    <x v="351"/>
    <x v="350"/>
    <n v="34000"/>
    <n v="43296"/>
    <x v="0"/>
    <x v="4"/>
    <x v="3"/>
    <n v="1460066954"/>
    <n v="1456614554"/>
    <b v="1"/>
    <x v="171"/>
    <b v="1"/>
    <x v="4"/>
    <n v="127"/>
    <n v="44.91"/>
    <x v="0"/>
    <s v="documentary"/>
    <x v="351"/>
    <x v="351"/>
  </r>
  <r>
    <x v="352"/>
    <x v="352"/>
    <x v="351"/>
    <n v="10000"/>
    <n v="11656"/>
    <x v="0"/>
    <x v="1"/>
    <x v="0"/>
    <n v="1412740868"/>
    <n v="1410148868"/>
    <b v="1"/>
    <x v="172"/>
    <b v="1"/>
    <x v="4"/>
    <n v="117"/>
    <n v="40.76"/>
    <x v="0"/>
    <s v="documentary"/>
    <x v="352"/>
    <x v="352"/>
  </r>
  <r>
    <x v="353"/>
    <x v="353"/>
    <x v="352"/>
    <n v="58425"/>
    <n v="63460.18"/>
    <x v="0"/>
    <x v="1"/>
    <x v="0"/>
    <n v="1447963219"/>
    <n v="1445367619"/>
    <b v="1"/>
    <x v="173"/>
    <b v="1"/>
    <x v="4"/>
    <n v="109"/>
    <n v="103.52"/>
    <x v="0"/>
    <s v="documentary"/>
    <x v="353"/>
    <x v="353"/>
  </r>
  <r>
    <x v="354"/>
    <x v="354"/>
    <x v="353"/>
    <n v="3500"/>
    <n v="3638"/>
    <x v="0"/>
    <x v="1"/>
    <x v="0"/>
    <n v="1460141521"/>
    <n v="1457553121"/>
    <b v="1"/>
    <x v="60"/>
    <b v="1"/>
    <x v="4"/>
    <n v="104"/>
    <n v="125.45"/>
    <x v="0"/>
    <s v="documentary"/>
    <x v="354"/>
    <x v="354"/>
  </r>
  <r>
    <x v="355"/>
    <x v="355"/>
    <x v="354"/>
    <n v="35000"/>
    <n v="40690"/>
    <x v="0"/>
    <x v="1"/>
    <x v="0"/>
    <n v="1417420994"/>
    <n v="1414738994"/>
    <b v="1"/>
    <x v="111"/>
    <b v="1"/>
    <x v="4"/>
    <n v="116"/>
    <n v="246.61"/>
    <x v="0"/>
    <s v="documentary"/>
    <x v="355"/>
    <x v="355"/>
  </r>
  <r>
    <x v="356"/>
    <x v="356"/>
    <x v="355"/>
    <n v="7500"/>
    <n v="7701.93"/>
    <x v="0"/>
    <x v="1"/>
    <x v="0"/>
    <n v="1458152193"/>
    <n v="1455563793"/>
    <b v="1"/>
    <x v="174"/>
    <b v="1"/>
    <x v="4"/>
    <n v="103"/>
    <n v="79.400000000000006"/>
    <x v="0"/>
    <s v="documentary"/>
    <x v="356"/>
    <x v="356"/>
  </r>
  <r>
    <x v="357"/>
    <x v="357"/>
    <x v="356"/>
    <n v="15000"/>
    <n v="26100"/>
    <x v="0"/>
    <x v="1"/>
    <x v="0"/>
    <n v="1429852797"/>
    <n v="1426396797"/>
    <b v="1"/>
    <x v="175"/>
    <b v="1"/>
    <x v="4"/>
    <n v="174"/>
    <n v="86.14"/>
    <x v="0"/>
    <s v="documentary"/>
    <x v="357"/>
    <x v="357"/>
  </r>
  <r>
    <x v="358"/>
    <x v="358"/>
    <x v="357"/>
    <n v="50000"/>
    <n v="51544"/>
    <x v="0"/>
    <x v="1"/>
    <x v="0"/>
    <n v="1466002800"/>
    <n v="1463517521"/>
    <b v="1"/>
    <x v="176"/>
    <b v="1"/>
    <x v="4"/>
    <n v="103"/>
    <n v="193.05"/>
    <x v="0"/>
    <s v="documentary"/>
    <x v="358"/>
    <x v="358"/>
  </r>
  <r>
    <x v="359"/>
    <x v="359"/>
    <x v="358"/>
    <n v="24200"/>
    <n v="25375"/>
    <x v="0"/>
    <x v="1"/>
    <x v="0"/>
    <n v="1415941920"/>
    <n v="1414028490"/>
    <b v="1"/>
    <x v="177"/>
    <b v="1"/>
    <x v="4"/>
    <n v="105"/>
    <n v="84.02"/>
    <x v="0"/>
    <s v="documentary"/>
    <x v="359"/>
    <x v="359"/>
  </r>
  <r>
    <x v="360"/>
    <x v="360"/>
    <x v="359"/>
    <n v="12000"/>
    <n v="12165"/>
    <x v="0"/>
    <x v="1"/>
    <x v="0"/>
    <n v="1437621060"/>
    <n v="1433799180"/>
    <b v="0"/>
    <x v="45"/>
    <b v="1"/>
    <x v="4"/>
    <n v="101"/>
    <n v="139.83000000000001"/>
    <x v="0"/>
    <s v="documentary"/>
    <x v="360"/>
    <x v="360"/>
  </r>
  <r>
    <x v="361"/>
    <x v="361"/>
    <x v="360"/>
    <n v="35000"/>
    <n v="38876.949999999997"/>
    <x v="0"/>
    <x v="1"/>
    <x v="0"/>
    <n v="1416704506"/>
    <n v="1414108906"/>
    <b v="0"/>
    <x v="178"/>
    <b v="1"/>
    <x v="4"/>
    <n v="111"/>
    <n v="109.82"/>
    <x v="0"/>
    <s v="documentary"/>
    <x v="361"/>
    <x v="361"/>
  </r>
  <r>
    <x v="362"/>
    <x v="362"/>
    <x v="361"/>
    <n v="9665"/>
    <n v="12000"/>
    <x v="0"/>
    <x v="1"/>
    <x v="0"/>
    <n v="1407456000"/>
    <n v="1405573391"/>
    <b v="0"/>
    <x v="48"/>
    <b v="1"/>
    <x v="4"/>
    <n v="124"/>
    <n v="139.53"/>
    <x v="0"/>
    <s v="documentary"/>
    <x v="362"/>
    <x v="362"/>
  </r>
  <r>
    <x v="363"/>
    <x v="363"/>
    <x v="362"/>
    <n v="8925"/>
    <n v="9044"/>
    <x v="0"/>
    <x v="1"/>
    <x v="0"/>
    <n v="1272828120"/>
    <n v="1268934736"/>
    <b v="0"/>
    <x v="55"/>
    <b v="1"/>
    <x v="4"/>
    <n v="101"/>
    <n v="347.85"/>
    <x v="0"/>
    <s v="documentary"/>
    <x v="363"/>
    <x v="363"/>
  </r>
  <r>
    <x v="364"/>
    <x v="364"/>
    <x v="363"/>
    <n v="7000"/>
    <n v="7711.3"/>
    <x v="0"/>
    <x v="1"/>
    <x v="0"/>
    <n v="1403323140"/>
    <n v="1400704672"/>
    <b v="0"/>
    <x v="116"/>
    <b v="1"/>
    <x v="4"/>
    <n v="110"/>
    <n v="68.239999999999995"/>
    <x v="0"/>
    <s v="documentary"/>
    <x v="364"/>
    <x v="364"/>
  </r>
  <r>
    <x v="365"/>
    <x v="365"/>
    <x v="364"/>
    <n v="15000"/>
    <n v="15596"/>
    <x v="0"/>
    <x v="2"/>
    <x v="1"/>
    <n v="1393597999"/>
    <n v="1391005999"/>
    <b v="0"/>
    <x v="71"/>
    <b v="1"/>
    <x v="4"/>
    <n v="104"/>
    <n v="239.94"/>
    <x v="0"/>
    <s v="documentary"/>
    <x v="365"/>
    <x v="365"/>
  </r>
  <r>
    <x v="366"/>
    <x v="366"/>
    <x v="365"/>
    <n v="38000"/>
    <n v="38500"/>
    <x v="0"/>
    <x v="1"/>
    <x v="0"/>
    <n v="1337540518"/>
    <n v="1334948518"/>
    <b v="0"/>
    <x v="179"/>
    <b v="1"/>
    <x v="4"/>
    <n v="101"/>
    <n v="287.31"/>
    <x v="0"/>
    <s v="documentary"/>
    <x v="366"/>
    <x v="366"/>
  </r>
  <r>
    <x v="367"/>
    <x v="367"/>
    <x v="366"/>
    <n v="10000"/>
    <n v="10335.01"/>
    <x v="0"/>
    <x v="1"/>
    <x v="0"/>
    <n v="1367384340"/>
    <n v="1363960278"/>
    <b v="0"/>
    <x v="46"/>
    <b v="1"/>
    <x v="4"/>
    <n v="103"/>
    <n v="86.85"/>
    <x v="0"/>
    <s v="documentary"/>
    <x v="367"/>
    <x v="367"/>
  </r>
  <r>
    <x v="368"/>
    <x v="368"/>
    <x v="367"/>
    <n v="12500"/>
    <n v="13014"/>
    <x v="0"/>
    <x v="1"/>
    <x v="0"/>
    <n v="1426426322"/>
    <n v="1423405922"/>
    <b v="0"/>
    <x v="180"/>
    <b v="1"/>
    <x v="4"/>
    <n v="104"/>
    <n v="81.849999999999994"/>
    <x v="0"/>
    <s v="documentary"/>
    <x v="368"/>
    <x v="368"/>
  </r>
  <r>
    <x v="369"/>
    <x v="369"/>
    <x v="368"/>
    <n v="6500"/>
    <n v="7160.12"/>
    <x v="0"/>
    <x v="1"/>
    <x v="0"/>
    <n v="1326633269"/>
    <n v="1324041269"/>
    <b v="0"/>
    <x v="157"/>
    <b v="1"/>
    <x v="4"/>
    <n v="110"/>
    <n v="42.87"/>
    <x v="0"/>
    <s v="documentary"/>
    <x v="369"/>
    <x v="369"/>
  </r>
  <r>
    <x v="370"/>
    <x v="370"/>
    <x v="369"/>
    <n v="25000"/>
    <n v="30505"/>
    <x v="0"/>
    <x v="1"/>
    <x v="0"/>
    <n v="1483729500"/>
    <n v="1481137500"/>
    <b v="0"/>
    <x v="68"/>
    <b v="1"/>
    <x v="4"/>
    <n v="122"/>
    <n v="709.42"/>
    <x v="0"/>
    <s v="documentary"/>
    <x v="370"/>
    <x v="370"/>
  </r>
  <r>
    <x v="371"/>
    <x v="371"/>
    <x v="370"/>
    <n v="150000"/>
    <n v="171253"/>
    <x v="0"/>
    <x v="1"/>
    <x v="0"/>
    <n v="1359743139"/>
    <n v="1355855139"/>
    <b v="0"/>
    <x v="181"/>
    <b v="1"/>
    <x v="4"/>
    <n v="114"/>
    <n v="161.26"/>
    <x v="0"/>
    <s v="documentary"/>
    <x v="371"/>
    <x v="371"/>
  </r>
  <r>
    <x v="372"/>
    <x v="372"/>
    <x v="371"/>
    <n v="300"/>
    <n v="376"/>
    <x v="0"/>
    <x v="2"/>
    <x v="1"/>
    <n v="1459872000"/>
    <n v="1456408244"/>
    <b v="0"/>
    <x v="82"/>
    <b v="1"/>
    <x v="4"/>
    <n v="125"/>
    <n v="41.78"/>
    <x v="0"/>
    <s v="documentary"/>
    <x v="372"/>
    <x v="372"/>
  </r>
  <r>
    <x v="373"/>
    <x v="373"/>
    <x v="372"/>
    <n v="7500"/>
    <n v="8000"/>
    <x v="0"/>
    <x v="1"/>
    <x v="0"/>
    <n v="1342648398"/>
    <n v="1340056398"/>
    <b v="0"/>
    <x v="30"/>
    <b v="1"/>
    <x v="4"/>
    <n v="107"/>
    <n v="89.89"/>
    <x v="0"/>
    <s v="documentary"/>
    <x v="373"/>
    <x v="373"/>
  </r>
  <r>
    <x v="374"/>
    <x v="374"/>
    <x v="373"/>
    <n v="6000"/>
    <n v="7839"/>
    <x v="0"/>
    <x v="1"/>
    <x v="0"/>
    <n v="1316208031"/>
    <n v="1312320031"/>
    <b v="0"/>
    <x v="49"/>
    <b v="1"/>
    <x v="4"/>
    <n v="131"/>
    <n v="45.05"/>
    <x v="0"/>
    <s v="documentary"/>
    <x v="374"/>
    <x v="374"/>
  </r>
  <r>
    <x v="375"/>
    <x v="375"/>
    <x v="374"/>
    <n v="500"/>
    <n v="600"/>
    <x v="0"/>
    <x v="1"/>
    <x v="0"/>
    <n v="1393694280"/>
    <n v="1390088311"/>
    <b v="0"/>
    <x v="25"/>
    <b v="1"/>
    <x v="4"/>
    <n v="120"/>
    <n v="42.86"/>
    <x v="0"/>
    <s v="documentary"/>
    <x v="375"/>
    <x v="375"/>
  </r>
  <r>
    <x v="376"/>
    <x v="376"/>
    <x v="375"/>
    <n v="2450"/>
    <n v="2596"/>
    <x v="0"/>
    <x v="2"/>
    <x v="1"/>
    <n v="1472122316"/>
    <n v="1469443916"/>
    <b v="0"/>
    <x v="53"/>
    <b v="1"/>
    <x v="4"/>
    <n v="106"/>
    <n v="54.08"/>
    <x v="0"/>
    <s v="documentary"/>
    <x v="376"/>
    <x v="376"/>
  </r>
  <r>
    <x v="377"/>
    <x v="377"/>
    <x v="376"/>
    <n v="12000"/>
    <n v="13728"/>
    <x v="0"/>
    <x v="1"/>
    <x v="0"/>
    <n v="1447484460"/>
    <n v="1444888868"/>
    <b v="0"/>
    <x v="182"/>
    <b v="1"/>
    <x v="4"/>
    <n v="114"/>
    <n v="103.22"/>
    <x v="0"/>
    <s v="documentary"/>
    <x v="377"/>
    <x v="377"/>
  </r>
  <r>
    <x v="378"/>
    <x v="378"/>
    <x v="377"/>
    <n v="3000"/>
    <n v="3353"/>
    <x v="0"/>
    <x v="6"/>
    <x v="5"/>
    <n v="1453765920"/>
    <n v="1451655808"/>
    <b v="0"/>
    <x v="183"/>
    <b v="1"/>
    <x v="4"/>
    <n v="112"/>
    <n v="40.4"/>
    <x v="0"/>
    <s v="documentary"/>
    <x v="378"/>
    <x v="378"/>
  </r>
  <r>
    <x v="379"/>
    <x v="379"/>
    <x v="378"/>
    <n v="15000"/>
    <n v="17412"/>
    <x v="0"/>
    <x v="1"/>
    <x v="0"/>
    <n v="1336062672"/>
    <n v="1332174672"/>
    <b v="0"/>
    <x v="184"/>
    <b v="1"/>
    <x v="4"/>
    <n v="116"/>
    <n v="116.86"/>
    <x v="0"/>
    <s v="documentary"/>
    <x v="379"/>
    <x v="379"/>
  </r>
  <r>
    <x v="380"/>
    <x v="380"/>
    <x v="379"/>
    <n v="4000"/>
    <n v="5660"/>
    <x v="0"/>
    <x v="1"/>
    <x v="0"/>
    <n v="1453569392"/>
    <n v="1451409392"/>
    <b v="0"/>
    <x v="72"/>
    <b v="1"/>
    <x v="4"/>
    <n v="142"/>
    <n v="115.51"/>
    <x v="0"/>
    <s v="documentary"/>
    <x v="380"/>
    <x v="380"/>
  </r>
  <r>
    <x v="381"/>
    <x v="381"/>
    <x v="380"/>
    <n v="25000"/>
    <n v="26182.5"/>
    <x v="0"/>
    <x v="1"/>
    <x v="0"/>
    <n v="1343624400"/>
    <n v="1340642717"/>
    <b v="0"/>
    <x v="140"/>
    <b v="1"/>
    <x v="4"/>
    <n v="105"/>
    <n v="104.31"/>
    <x v="0"/>
    <s v="documentary"/>
    <x v="381"/>
    <x v="381"/>
  </r>
  <r>
    <x v="382"/>
    <x v="382"/>
    <x v="381"/>
    <n v="600"/>
    <n v="1535"/>
    <x v="0"/>
    <x v="1"/>
    <x v="0"/>
    <n v="1346950900"/>
    <n v="1345741300"/>
    <b v="0"/>
    <x v="19"/>
    <b v="1"/>
    <x v="4"/>
    <n v="256"/>
    <n v="69.77"/>
    <x v="0"/>
    <s v="documentary"/>
    <x v="382"/>
    <x v="382"/>
  </r>
  <r>
    <x v="383"/>
    <x v="383"/>
    <x v="382"/>
    <n v="999"/>
    <n v="2065"/>
    <x v="0"/>
    <x v="1"/>
    <x v="0"/>
    <n v="1400467759"/>
    <n v="1398480559"/>
    <b v="0"/>
    <x v="53"/>
    <b v="1"/>
    <x v="4"/>
    <n v="207"/>
    <n v="43.02"/>
    <x v="0"/>
    <s v="documentary"/>
    <x v="383"/>
    <x v="383"/>
  </r>
  <r>
    <x v="384"/>
    <x v="384"/>
    <x v="383"/>
    <n v="20000"/>
    <n v="22421"/>
    <x v="0"/>
    <x v="1"/>
    <x v="0"/>
    <n v="1420569947"/>
    <n v="1417977947"/>
    <b v="0"/>
    <x v="185"/>
    <b v="1"/>
    <x v="4"/>
    <n v="112"/>
    <n v="58.54"/>
    <x v="0"/>
    <s v="documentary"/>
    <x v="384"/>
    <x v="384"/>
  </r>
  <r>
    <x v="385"/>
    <x v="385"/>
    <x v="384"/>
    <n v="25000"/>
    <n v="26495.5"/>
    <x v="0"/>
    <x v="1"/>
    <x v="0"/>
    <n v="1416582101"/>
    <n v="1413986501"/>
    <b v="0"/>
    <x v="186"/>
    <b v="1"/>
    <x v="4"/>
    <n v="106"/>
    <n v="111.8"/>
    <x v="0"/>
    <s v="documentary"/>
    <x v="385"/>
    <x v="385"/>
  </r>
  <r>
    <x v="386"/>
    <x v="386"/>
    <x v="385"/>
    <n v="600"/>
    <n v="601"/>
    <x v="0"/>
    <x v="1"/>
    <x v="0"/>
    <n v="1439246991"/>
    <n v="1437950991"/>
    <b v="0"/>
    <x v="62"/>
    <b v="1"/>
    <x v="4"/>
    <n v="100"/>
    <n v="46.23"/>
    <x v="0"/>
    <s v="documentary"/>
    <x v="386"/>
    <x v="386"/>
  </r>
  <r>
    <x v="387"/>
    <x v="387"/>
    <x v="386"/>
    <n v="38000"/>
    <n v="81316"/>
    <x v="0"/>
    <x v="1"/>
    <x v="0"/>
    <n v="1439618400"/>
    <n v="1436976858"/>
    <b v="0"/>
    <x v="187"/>
    <b v="1"/>
    <x v="4"/>
    <n v="214"/>
    <n v="144.69"/>
    <x v="0"/>
    <s v="documentary"/>
    <x v="387"/>
    <x v="387"/>
  </r>
  <r>
    <x v="388"/>
    <x v="388"/>
    <x v="387"/>
    <n v="5000"/>
    <n v="6308"/>
    <x v="0"/>
    <x v="1"/>
    <x v="0"/>
    <n v="1469670580"/>
    <n v="1467078580"/>
    <b v="0"/>
    <x v="26"/>
    <b v="1"/>
    <x v="4"/>
    <n v="126"/>
    <n v="88.85"/>
    <x v="0"/>
    <s v="documentary"/>
    <x v="388"/>
    <x v="388"/>
  </r>
  <r>
    <x v="389"/>
    <x v="389"/>
    <x v="388"/>
    <n v="68000"/>
    <n v="123444.12"/>
    <x v="0"/>
    <x v="1"/>
    <x v="0"/>
    <n v="1394233140"/>
    <n v="1391477450"/>
    <b v="0"/>
    <x v="188"/>
    <b v="1"/>
    <x v="4"/>
    <n v="182"/>
    <n v="81.75"/>
    <x v="0"/>
    <s v="documentary"/>
    <x v="389"/>
    <x v="389"/>
  </r>
  <r>
    <x v="390"/>
    <x v="390"/>
    <x v="389"/>
    <n v="1000"/>
    <n v="1000"/>
    <x v="0"/>
    <x v="1"/>
    <x v="0"/>
    <n v="1431046372"/>
    <n v="1429318372"/>
    <b v="0"/>
    <x v="25"/>
    <b v="1"/>
    <x v="4"/>
    <n v="100"/>
    <n v="71.430000000000007"/>
    <x v="0"/>
    <s v="documentary"/>
    <x v="390"/>
    <x v="390"/>
  </r>
  <r>
    <x v="391"/>
    <x v="391"/>
    <x v="390"/>
    <n v="20000"/>
    <n v="20122"/>
    <x v="0"/>
    <x v="1"/>
    <x v="0"/>
    <n v="1324169940"/>
    <n v="1321578051"/>
    <b v="0"/>
    <x v="189"/>
    <b v="1"/>
    <x v="4"/>
    <n v="101"/>
    <n v="104.26"/>
    <x v="0"/>
    <s v="documentary"/>
    <x v="391"/>
    <x v="391"/>
  </r>
  <r>
    <x v="392"/>
    <x v="392"/>
    <x v="391"/>
    <n v="18500"/>
    <n v="18667"/>
    <x v="0"/>
    <x v="1"/>
    <x v="0"/>
    <n v="1315450800"/>
    <n v="1312823571"/>
    <b v="0"/>
    <x v="190"/>
    <b v="1"/>
    <x v="4"/>
    <n v="101"/>
    <n v="90.62"/>
    <x v="0"/>
    <s v="documentary"/>
    <x v="392"/>
    <x v="392"/>
  </r>
  <r>
    <x v="393"/>
    <x v="393"/>
    <x v="392"/>
    <n v="50000"/>
    <n v="55223"/>
    <x v="0"/>
    <x v="1"/>
    <x v="0"/>
    <n v="1381424452"/>
    <n v="1378746052"/>
    <b v="0"/>
    <x v="191"/>
    <b v="1"/>
    <x v="4"/>
    <n v="110"/>
    <n v="157.33000000000001"/>
    <x v="0"/>
    <s v="documentary"/>
    <x v="393"/>
    <x v="393"/>
  </r>
  <r>
    <x v="394"/>
    <x v="394"/>
    <x v="393"/>
    <n v="4700"/>
    <n v="5259"/>
    <x v="0"/>
    <x v="4"/>
    <x v="3"/>
    <n v="1460918282"/>
    <n v="1455737882"/>
    <b v="0"/>
    <x v="133"/>
    <b v="1"/>
    <x v="4"/>
    <n v="112"/>
    <n v="105.18"/>
    <x v="0"/>
    <s v="documentary"/>
    <x v="394"/>
    <x v="394"/>
  </r>
  <r>
    <x v="395"/>
    <x v="395"/>
    <x v="394"/>
    <n v="10000"/>
    <n v="10804.45"/>
    <x v="0"/>
    <x v="1"/>
    <x v="0"/>
    <n v="1335562320"/>
    <n v="1332452960"/>
    <b v="0"/>
    <x v="192"/>
    <b v="1"/>
    <x v="4"/>
    <n v="108"/>
    <n v="58.72"/>
    <x v="0"/>
    <s v="documentary"/>
    <x v="395"/>
    <x v="395"/>
  </r>
  <r>
    <x v="396"/>
    <x v="396"/>
    <x v="395"/>
    <n v="15000"/>
    <n v="16000"/>
    <x v="0"/>
    <x v="1"/>
    <x v="0"/>
    <n v="1341668006"/>
    <n v="1340372006"/>
    <b v="0"/>
    <x v="193"/>
    <b v="1"/>
    <x v="4"/>
    <n v="107"/>
    <n v="81.63"/>
    <x v="0"/>
    <s v="documentary"/>
    <x v="396"/>
    <x v="396"/>
  </r>
  <r>
    <x v="397"/>
    <x v="397"/>
    <x v="396"/>
    <n v="12444"/>
    <n v="12929.35"/>
    <x v="0"/>
    <x v="1"/>
    <x v="0"/>
    <n v="1283312640"/>
    <n v="1279651084"/>
    <b v="0"/>
    <x v="194"/>
    <b v="1"/>
    <x v="4"/>
    <n v="104"/>
    <n v="56.46"/>
    <x v="0"/>
    <s v="documentary"/>
    <x v="397"/>
    <x v="397"/>
  </r>
  <r>
    <x v="398"/>
    <x v="398"/>
    <x v="397"/>
    <n v="7500"/>
    <n v="9387"/>
    <x v="0"/>
    <x v="1"/>
    <x v="0"/>
    <n v="1430334126"/>
    <n v="1426446126"/>
    <b v="0"/>
    <x v="85"/>
    <b v="1"/>
    <x v="4"/>
    <n v="125"/>
    <n v="140.1"/>
    <x v="0"/>
    <s v="documentary"/>
    <x v="398"/>
    <x v="398"/>
  </r>
  <r>
    <x v="399"/>
    <x v="399"/>
    <x v="398"/>
    <n v="20000"/>
    <n v="21361"/>
    <x v="0"/>
    <x v="2"/>
    <x v="1"/>
    <n v="1481716800"/>
    <n v="1479070867"/>
    <b v="0"/>
    <x v="195"/>
    <b v="1"/>
    <x v="4"/>
    <n v="107"/>
    <n v="224.85"/>
    <x v="0"/>
    <s v="documentary"/>
    <x v="399"/>
    <x v="399"/>
  </r>
  <r>
    <x v="400"/>
    <x v="400"/>
    <x v="399"/>
    <n v="10000"/>
    <n v="11230.25"/>
    <x v="0"/>
    <x v="1"/>
    <x v="0"/>
    <n v="1400297400"/>
    <n v="1397661347"/>
    <b v="0"/>
    <x v="95"/>
    <b v="1"/>
    <x v="4"/>
    <n v="112"/>
    <n v="181.13"/>
    <x v="0"/>
    <s v="documentary"/>
    <x v="400"/>
    <x v="400"/>
  </r>
  <r>
    <x v="401"/>
    <x v="401"/>
    <x v="400"/>
    <n v="50000"/>
    <n v="51906"/>
    <x v="0"/>
    <x v="1"/>
    <x v="0"/>
    <n v="1312747970"/>
    <n v="1310155970"/>
    <b v="0"/>
    <x v="196"/>
    <b v="1"/>
    <x v="4"/>
    <n v="104"/>
    <n v="711.04"/>
    <x v="0"/>
    <s v="documentary"/>
    <x v="401"/>
    <x v="401"/>
  </r>
  <r>
    <x v="402"/>
    <x v="402"/>
    <x v="401"/>
    <n v="2000"/>
    <n v="2833"/>
    <x v="0"/>
    <x v="1"/>
    <x v="0"/>
    <n v="1446731817"/>
    <n v="1444913817"/>
    <b v="0"/>
    <x v="68"/>
    <b v="1"/>
    <x v="4"/>
    <n v="142"/>
    <n v="65.88"/>
    <x v="0"/>
    <s v="documentary"/>
    <x v="402"/>
    <x v="402"/>
  </r>
  <r>
    <x v="403"/>
    <x v="403"/>
    <x v="402"/>
    <n v="5000"/>
    <n v="5263"/>
    <x v="0"/>
    <x v="1"/>
    <x v="0"/>
    <n v="1312960080"/>
    <n v="1308900441"/>
    <b v="0"/>
    <x v="16"/>
    <b v="1"/>
    <x v="4"/>
    <n v="105"/>
    <n v="75.19"/>
    <x v="0"/>
    <s v="documentary"/>
    <x v="403"/>
    <x v="403"/>
  </r>
  <r>
    <x v="404"/>
    <x v="404"/>
    <x v="403"/>
    <n v="35000"/>
    <n v="36082"/>
    <x v="0"/>
    <x v="1"/>
    <x v="0"/>
    <n v="1391641440"/>
    <n v="1389107062"/>
    <b v="0"/>
    <x v="197"/>
    <b v="1"/>
    <x v="4"/>
    <n v="103"/>
    <n v="133.13999999999999"/>
    <x v="0"/>
    <s v="documentary"/>
    <x v="404"/>
    <x v="404"/>
  </r>
  <r>
    <x v="405"/>
    <x v="405"/>
    <x v="404"/>
    <n v="2820"/>
    <n v="3036"/>
    <x v="0"/>
    <x v="1"/>
    <x v="0"/>
    <n v="1394071339"/>
    <n v="1391479339"/>
    <b v="0"/>
    <x v="165"/>
    <b v="1"/>
    <x v="4"/>
    <n v="108"/>
    <n v="55.2"/>
    <x v="0"/>
    <s v="documentary"/>
    <x v="405"/>
    <x v="405"/>
  </r>
  <r>
    <x v="406"/>
    <x v="406"/>
    <x v="405"/>
    <n v="2800"/>
    <n v="3015.73"/>
    <x v="0"/>
    <x v="1"/>
    <x v="0"/>
    <n v="1304920740"/>
    <n v="1301975637"/>
    <b v="0"/>
    <x v="2"/>
    <b v="1"/>
    <x v="4"/>
    <n v="108"/>
    <n v="86.16"/>
    <x v="0"/>
    <s v="documentary"/>
    <x v="406"/>
    <x v="406"/>
  </r>
  <r>
    <x v="407"/>
    <x v="407"/>
    <x v="406"/>
    <n v="2000"/>
    <n v="2031"/>
    <x v="0"/>
    <x v="1"/>
    <x v="0"/>
    <n v="1321739650"/>
    <n v="1316552050"/>
    <b v="0"/>
    <x v="19"/>
    <b v="1"/>
    <x v="4"/>
    <n v="102"/>
    <n v="92.32"/>
    <x v="0"/>
    <s v="documentary"/>
    <x v="407"/>
    <x v="407"/>
  </r>
  <r>
    <x v="408"/>
    <x v="408"/>
    <x v="407"/>
    <n v="6000"/>
    <n v="6086.26"/>
    <x v="0"/>
    <x v="1"/>
    <x v="0"/>
    <n v="1383676790"/>
    <n v="1380217190"/>
    <b v="0"/>
    <x v="44"/>
    <b v="1"/>
    <x v="4"/>
    <n v="101"/>
    <n v="160.16"/>
    <x v="0"/>
    <s v="documentary"/>
    <x v="408"/>
    <x v="408"/>
  </r>
  <r>
    <x v="409"/>
    <x v="409"/>
    <x v="408"/>
    <n v="500"/>
    <n v="684"/>
    <x v="0"/>
    <x v="2"/>
    <x v="1"/>
    <n v="1469220144"/>
    <n v="1466628144"/>
    <b v="0"/>
    <x v="41"/>
    <b v="1"/>
    <x v="4"/>
    <n v="137"/>
    <n v="45.6"/>
    <x v="0"/>
    <s v="documentary"/>
    <x v="409"/>
    <x v="409"/>
  </r>
  <r>
    <x v="410"/>
    <x v="410"/>
    <x v="409"/>
    <n v="1000"/>
    <n v="1283"/>
    <x v="0"/>
    <x v="6"/>
    <x v="5"/>
    <n v="1434670397"/>
    <n v="1429486397"/>
    <b v="0"/>
    <x v="63"/>
    <b v="1"/>
    <x v="4"/>
    <n v="128"/>
    <n v="183.29"/>
    <x v="0"/>
    <s v="documentary"/>
    <x v="410"/>
    <x v="410"/>
  </r>
  <r>
    <x v="411"/>
    <x v="411"/>
    <x v="410"/>
    <n v="30000"/>
    <n v="30315"/>
    <x v="0"/>
    <x v="1"/>
    <x v="0"/>
    <n v="1387688400"/>
    <n v="1384920804"/>
    <b v="0"/>
    <x v="198"/>
    <b v="1"/>
    <x v="4"/>
    <n v="101"/>
    <n v="125.79"/>
    <x v="0"/>
    <s v="documentary"/>
    <x v="411"/>
    <x v="411"/>
  </r>
  <r>
    <x v="412"/>
    <x v="412"/>
    <x v="411"/>
    <n v="2500"/>
    <n v="3171"/>
    <x v="0"/>
    <x v="1"/>
    <x v="0"/>
    <n v="1343238578"/>
    <n v="1341856178"/>
    <b v="0"/>
    <x v="165"/>
    <b v="1"/>
    <x v="4"/>
    <n v="127"/>
    <n v="57.65"/>
    <x v="0"/>
    <s v="documentary"/>
    <x v="412"/>
    <x v="412"/>
  </r>
  <r>
    <x v="413"/>
    <x v="413"/>
    <x v="412"/>
    <n v="12800"/>
    <n v="13451"/>
    <x v="0"/>
    <x v="1"/>
    <x v="0"/>
    <n v="1342731811"/>
    <n v="1340139811"/>
    <b v="0"/>
    <x v="199"/>
    <b v="1"/>
    <x v="4"/>
    <n v="105"/>
    <n v="78.66"/>
    <x v="0"/>
    <s v="documentary"/>
    <x v="413"/>
    <x v="413"/>
  </r>
  <r>
    <x v="414"/>
    <x v="414"/>
    <x v="413"/>
    <n v="18500"/>
    <n v="19028"/>
    <x v="0"/>
    <x v="1"/>
    <x v="0"/>
    <n v="1381541465"/>
    <n v="1378949465"/>
    <b v="0"/>
    <x v="200"/>
    <b v="1"/>
    <x v="4"/>
    <n v="103"/>
    <n v="91.48"/>
    <x v="0"/>
    <s v="documentary"/>
    <x v="414"/>
    <x v="414"/>
  </r>
  <r>
    <x v="415"/>
    <x v="415"/>
    <x v="414"/>
    <n v="1400"/>
    <n v="1430.06"/>
    <x v="0"/>
    <x v="6"/>
    <x v="5"/>
    <n v="1413547200"/>
    <n v="1411417602"/>
    <b v="0"/>
    <x v="64"/>
    <b v="1"/>
    <x v="4"/>
    <n v="102"/>
    <n v="68.099999999999994"/>
    <x v="0"/>
    <s v="documentary"/>
    <x v="415"/>
    <x v="415"/>
  </r>
  <r>
    <x v="416"/>
    <x v="416"/>
    <x v="415"/>
    <n v="1000"/>
    <n v="1202.17"/>
    <x v="0"/>
    <x v="1"/>
    <x v="0"/>
    <n v="1391851831"/>
    <n v="1389259831"/>
    <b v="0"/>
    <x v="20"/>
    <b v="1"/>
    <x v="4"/>
    <n v="120"/>
    <n v="48.09"/>
    <x v="0"/>
    <s v="documentary"/>
    <x v="416"/>
    <x v="416"/>
  </r>
  <r>
    <x v="417"/>
    <x v="417"/>
    <x v="416"/>
    <n v="10500"/>
    <n v="10526"/>
    <x v="0"/>
    <x v="1"/>
    <x v="0"/>
    <n v="1365395580"/>
    <n v="1364426260"/>
    <b v="0"/>
    <x v="47"/>
    <b v="1"/>
    <x v="4"/>
    <n v="100"/>
    <n v="202.42"/>
    <x v="0"/>
    <s v="documentary"/>
    <x v="417"/>
    <x v="417"/>
  </r>
  <r>
    <x v="418"/>
    <x v="418"/>
    <x v="417"/>
    <n v="22400"/>
    <n v="22542"/>
    <x v="0"/>
    <x v="1"/>
    <x v="0"/>
    <n v="1437633997"/>
    <n v="1435041997"/>
    <b v="0"/>
    <x v="201"/>
    <b v="1"/>
    <x v="4"/>
    <n v="101"/>
    <n v="216.75"/>
    <x v="0"/>
    <s v="documentary"/>
    <x v="418"/>
    <x v="418"/>
  </r>
  <r>
    <x v="419"/>
    <x v="419"/>
    <x v="418"/>
    <n v="8000"/>
    <n v="8035"/>
    <x v="0"/>
    <x v="1"/>
    <x v="0"/>
    <n v="1372536787"/>
    <n v="1367352787"/>
    <b v="0"/>
    <x v="196"/>
    <b v="1"/>
    <x v="4"/>
    <n v="100"/>
    <n v="110.07"/>
    <x v="0"/>
    <s v="documentary"/>
    <x v="419"/>
    <x v="419"/>
  </r>
  <r>
    <x v="420"/>
    <x v="420"/>
    <x v="419"/>
    <n v="3300"/>
    <n v="14.5"/>
    <x v="2"/>
    <x v="1"/>
    <x v="0"/>
    <n v="1394772031"/>
    <n v="1392183631"/>
    <b v="0"/>
    <x v="83"/>
    <b v="0"/>
    <x v="5"/>
    <n v="0"/>
    <n v="4.83"/>
    <x v="0"/>
    <s v="animation"/>
    <x v="420"/>
    <x v="420"/>
  </r>
  <r>
    <x v="421"/>
    <x v="421"/>
    <x v="420"/>
    <n v="15000"/>
    <n v="301"/>
    <x v="2"/>
    <x v="1"/>
    <x v="0"/>
    <n v="1440157656"/>
    <n v="1434973656"/>
    <b v="0"/>
    <x v="79"/>
    <b v="0"/>
    <x v="5"/>
    <n v="2"/>
    <n v="50.17"/>
    <x v="0"/>
    <s v="animation"/>
    <x v="421"/>
    <x v="421"/>
  </r>
  <r>
    <x v="422"/>
    <x v="422"/>
    <x v="421"/>
    <n v="40000"/>
    <n v="430"/>
    <x v="2"/>
    <x v="1"/>
    <x v="0"/>
    <n v="1410416097"/>
    <n v="1407824097"/>
    <b v="0"/>
    <x v="8"/>
    <b v="0"/>
    <x v="5"/>
    <n v="1"/>
    <n v="35.83"/>
    <x v="0"/>
    <s v="animation"/>
    <x v="422"/>
    <x v="422"/>
  </r>
  <r>
    <x v="423"/>
    <x v="423"/>
    <x v="422"/>
    <n v="20000"/>
    <n v="153"/>
    <x v="2"/>
    <x v="1"/>
    <x v="0"/>
    <n v="1370470430"/>
    <n v="1367878430"/>
    <b v="0"/>
    <x v="62"/>
    <b v="0"/>
    <x v="5"/>
    <n v="1"/>
    <n v="11.77"/>
    <x v="0"/>
    <s v="animation"/>
    <x v="423"/>
    <x v="423"/>
  </r>
  <r>
    <x v="424"/>
    <x v="424"/>
    <x v="423"/>
    <n v="3000"/>
    <n v="203.9"/>
    <x v="2"/>
    <x v="1"/>
    <x v="0"/>
    <n v="1332748899"/>
    <n v="1327568499"/>
    <b v="0"/>
    <x v="81"/>
    <b v="0"/>
    <x v="5"/>
    <n v="7"/>
    <n v="40.78"/>
    <x v="0"/>
    <s v="animation"/>
    <x v="424"/>
    <x v="424"/>
  </r>
  <r>
    <x v="425"/>
    <x v="425"/>
    <x v="424"/>
    <n v="50000"/>
    <n v="6"/>
    <x v="2"/>
    <x v="1"/>
    <x v="0"/>
    <n v="1448660404"/>
    <n v="1443472804"/>
    <b v="0"/>
    <x v="84"/>
    <b v="0"/>
    <x v="5"/>
    <n v="0"/>
    <n v="3"/>
    <x v="0"/>
    <s v="animation"/>
    <x v="425"/>
    <x v="425"/>
  </r>
  <r>
    <x v="426"/>
    <x v="426"/>
    <x v="425"/>
    <n v="10000"/>
    <n v="133"/>
    <x v="2"/>
    <x v="1"/>
    <x v="0"/>
    <n v="1456851914"/>
    <n v="1454259914"/>
    <b v="0"/>
    <x v="22"/>
    <b v="0"/>
    <x v="5"/>
    <n v="1"/>
    <n v="16.63"/>
    <x v="0"/>
    <s v="animation"/>
    <x v="426"/>
    <x v="426"/>
  </r>
  <r>
    <x v="427"/>
    <x v="427"/>
    <x v="426"/>
    <n v="6500"/>
    <n v="0"/>
    <x v="2"/>
    <x v="1"/>
    <x v="0"/>
    <n v="1445540340"/>
    <n v="1444340940"/>
    <b v="0"/>
    <x v="78"/>
    <b v="0"/>
    <x v="5"/>
    <n v="0"/>
    <n v="0"/>
    <x v="0"/>
    <s v="animation"/>
    <x v="427"/>
    <x v="427"/>
  </r>
  <r>
    <x v="428"/>
    <x v="428"/>
    <x v="427"/>
    <n v="12000"/>
    <n v="676"/>
    <x v="2"/>
    <x v="1"/>
    <x v="0"/>
    <n v="1402956000"/>
    <n v="1400523845"/>
    <b v="0"/>
    <x v="62"/>
    <b v="0"/>
    <x v="5"/>
    <n v="6"/>
    <n v="52"/>
    <x v="0"/>
    <s v="animation"/>
    <x v="428"/>
    <x v="428"/>
  </r>
  <r>
    <x v="429"/>
    <x v="429"/>
    <x v="428"/>
    <n v="5000"/>
    <n v="0"/>
    <x v="2"/>
    <x v="1"/>
    <x v="0"/>
    <n v="1259297940"/>
    <n v="1252964282"/>
    <b v="0"/>
    <x v="78"/>
    <b v="0"/>
    <x v="5"/>
    <n v="0"/>
    <n v="0"/>
    <x v="0"/>
    <s v="animation"/>
    <x v="429"/>
    <x v="429"/>
  </r>
  <r>
    <x v="430"/>
    <x v="430"/>
    <x v="429"/>
    <n v="1000"/>
    <n v="24"/>
    <x v="2"/>
    <x v="1"/>
    <x v="0"/>
    <n v="1378866867"/>
    <n v="1377570867"/>
    <b v="0"/>
    <x v="81"/>
    <b v="0"/>
    <x v="5"/>
    <n v="2"/>
    <n v="4.8"/>
    <x v="0"/>
    <s v="animation"/>
    <x v="430"/>
    <x v="430"/>
  </r>
  <r>
    <x v="431"/>
    <x v="431"/>
    <x v="430"/>
    <n v="3000"/>
    <n v="415"/>
    <x v="2"/>
    <x v="2"/>
    <x v="1"/>
    <n v="1467752083"/>
    <n v="1465160083"/>
    <b v="0"/>
    <x v="22"/>
    <b v="0"/>
    <x v="5"/>
    <n v="14"/>
    <n v="51.88"/>
    <x v="0"/>
    <s v="animation"/>
    <x v="431"/>
    <x v="431"/>
  </r>
  <r>
    <x v="432"/>
    <x v="432"/>
    <x v="431"/>
    <n v="6000"/>
    <n v="570"/>
    <x v="2"/>
    <x v="1"/>
    <x v="0"/>
    <n v="1445448381"/>
    <n v="1440264381"/>
    <b v="0"/>
    <x v="22"/>
    <b v="0"/>
    <x v="5"/>
    <n v="10"/>
    <n v="71.25"/>
    <x v="0"/>
    <s v="animation"/>
    <x v="432"/>
    <x v="432"/>
  </r>
  <r>
    <x v="433"/>
    <x v="433"/>
    <x v="432"/>
    <n v="3000"/>
    <n v="0"/>
    <x v="2"/>
    <x v="1"/>
    <x v="0"/>
    <n v="1444576022"/>
    <n v="1439392022"/>
    <b v="0"/>
    <x v="78"/>
    <b v="0"/>
    <x v="5"/>
    <n v="0"/>
    <n v="0"/>
    <x v="0"/>
    <s v="animation"/>
    <x v="433"/>
    <x v="433"/>
  </r>
  <r>
    <x v="434"/>
    <x v="434"/>
    <x v="433"/>
    <n v="2500"/>
    <n v="125"/>
    <x v="2"/>
    <x v="1"/>
    <x v="0"/>
    <n v="1385931702"/>
    <n v="1383076902"/>
    <b v="0"/>
    <x v="84"/>
    <b v="0"/>
    <x v="5"/>
    <n v="5"/>
    <n v="62.5"/>
    <x v="0"/>
    <s v="animation"/>
    <x v="434"/>
    <x v="434"/>
  </r>
  <r>
    <x v="435"/>
    <x v="435"/>
    <x v="434"/>
    <n v="110000"/>
    <n v="3"/>
    <x v="2"/>
    <x v="1"/>
    <x v="0"/>
    <n v="1379094980"/>
    <n v="1376502980"/>
    <b v="0"/>
    <x v="83"/>
    <b v="0"/>
    <x v="5"/>
    <n v="0"/>
    <n v="1"/>
    <x v="0"/>
    <s v="animation"/>
    <x v="435"/>
    <x v="435"/>
  </r>
  <r>
    <x v="436"/>
    <x v="436"/>
    <x v="435"/>
    <n v="1000"/>
    <n v="0"/>
    <x v="2"/>
    <x v="1"/>
    <x v="0"/>
    <n v="1375260113"/>
    <n v="1372668113"/>
    <b v="0"/>
    <x v="78"/>
    <b v="0"/>
    <x v="5"/>
    <n v="0"/>
    <n v="0"/>
    <x v="0"/>
    <s v="animation"/>
    <x v="436"/>
    <x v="436"/>
  </r>
  <r>
    <x v="437"/>
    <x v="437"/>
    <x v="436"/>
    <n v="7000"/>
    <n v="0"/>
    <x v="2"/>
    <x v="6"/>
    <x v="5"/>
    <n v="1475912326"/>
    <n v="1470728326"/>
    <b v="0"/>
    <x v="78"/>
    <b v="0"/>
    <x v="5"/>
    <n v="0"/>
    <n v="0"/>
    <x v="0"/>
    <s v="animation"/>
    <x v="437"/>
    <x v="437"/>
  </r>
  <r>
    <x v="438"/>
    <x v="438"/>
    <x v="437"/>
    <n v="20000"/>
    <n v="1876"/>
    <x v="2"/>
    <x v="1"/>
    <x v="0"/>
    <n v="1447830958"/>
    <n v="1445235358"/>
    <b v="0"/>
    <x v="202"/>
    <b v="0"/>
    <x v="5"/>
    <n v="9"/>
    <n v="170.55"/>
    <x v="0"/>
    <s v="animation"/>
    <x v="438"/>
    <x v="438"/>
  </r>
  <r>
    <x v="439"/>
    <x v="439"/>
    <x v="438"/>
    <n v="450"/>
    <n v="0"/>
    <x v="2"/>
    <x v="1"/>
    <x v="0"/>
    <n v="1413569818"/>
    <n v="1412705818"/>
    <b v="0"/>
    <x v="78"/>
    <b v="0"/>
    <x v="5"/>
    <n v="0"/>
    <n v="0"/>
    <x v="0"/>
    <s v="animation"/>
    <x v="439"/>
    <x v="439"/>
  </r>
  <r>
    <x v="440"/>
    <x v="440"/>
    <x v="439"/>
    <n v="5000"/>
    <n v="5"/>
    <x v="2"/>
    <x v="1"/>
    <x v="0"/>
    <n v="1458859153"/>
    <n v="1456270753"/>
    <b v="0"/>
    <x v="29"/>
    <b v="0"/>
    <x v="5"/>
    <n v="0"/>
    <n v="5"/>
    <x v="0"/>
    <s v="animation"/>
    <x v="440"/>
    <x v="440"/>
  </r>
  <r>
    <x v="441"/>
    <x v="441"/>
    <x v="440"/>
    <n v="400"/>
    <n v="0"/>
    <x v="2"/>
    <x v="2"/>
    <x v="1"/>
    <n v="1383418996"/>
    <n v="1380826996"/>
    <b v="0"/>
    <x v="78"/>
    <b v="0"/>
    <x v="5"/>
    <n v="0"/>
    <n v="0"/>
    <x v="0"/>
    <s v="animation"/>
    <x v="441"/>
    <x v="441"/>
  </r>
  <r>
    <x v="442"/>
    <x v="442"/>
    <x v="441"/>
    <n v="17000"/>
    <n v="6691"/>
    <x v="2"/>
    <x v="1"/>
    <x v="0"/>
    <n v="1424380783"/>
    <n v="1421788783"/>
    <b v="0"/>
    <x v="57"/>
    <b v="0"/>
    <x v="5"/>
    <n v="39"/>
    <n v="393.59"/>
    <x v="0"/>
    <s v="animation"/>
    <x v="442"/>
    <x v="442"/>
  </r>
  <r>
    <x v="443"/>
    <x v="443"/>
    <x v="442"/>
    <n v="10000"/>
    <n v="10"/>
    <x v="2"/>
    <x v="6"/>
    <x v="5"/>
    <n v="1391991701"/>
    <n v="1389399701"/>
    <b v="0"/>
    <x v="84"/>
    <b v="0"/>
    <x v="5"/>
    <n v="0"/>
    <n v="5"/>
    <x v="0"/>
    <s v="animation"/>
    <x v="443"/>
    <x v="443"/>
  </r>
  <r>
    <x v="444"/>
    <x v="444"/>
    <x v="443"/>
    <n v="1000"/>
    <n v="50"/>
    <x v="2"/>
    <x v="1"/>
    <x v="0"/>
    <n v="1329342361"/>
    <n v="1324158361"/>
    <b v="0"/>
    <x v="29"/>
    <b v="0"/>
    <x v="5"/>
    <n v="5"/>
    <n v="50"/>
    <x v="0"/>
    <s v="animation"/>
    <x v="444"/>
    <x v="444"/>
  </r>
  <r>
    <x v="445"/>
    <x v="445"/>
    <x v="444"/>
    <n v="60000"/>
    <n v="2"/>
    <x v="2"/>
    <x v="1"/>
    <x v="0"/>
    <n v="1432195375"/>
    <n v="1430899375"/>
    <b v="0"/>
    <x v="84"/>
    <b v="0"/>
    <x v="5"/>
    <n v="0"/>
    <n v="1"/>
    <x v="0"/>
    <s v="animation"/>
    <x v="445"/>
    <x v="445"/>
  </r>
  <r>
    <x v="446"/>
    <x v="446"/>
    <x v="445"/>
    <n v="10500"/>
    <n v="766"/>
    <x v="2"/>
    <x v="1"/>
    <x v="0"/>
    <n v="1425434420"/>
    <n v="1422842420"/>
    <b v="0"/>
    <x v="38"/>
    <b v="0"/>
    <x v="5"/>
    <n v="7"/>
    <n v="47.88"/>
    <x v="0"/>
    <s v="animation"/>
    <x v="446"/>
    <x v="446"/>
  </r>
  <r>
    <x v="447"/>
    <x v="447"/>
    <x v="446"/>
    <n v="30000"/>
    <n v="5"/>
    <x v="2"/>
    <x v="2"/>
    <x v="1"/>
    <n v="1364041163"/>
    <n v="1361884763"/>
    <b v="0"/>
    <x v="29"/>
    <b v="0"/>
    <x v="5"/>
    <n v="0"/>
    <n v="5"/>
    <x v="0"/>
    <s v="animation"/>
    <x v="447"/>
    <x v="447"/>
  </r>
  <r>
    <x v="448"/>
    <x v="448"/>
    <x v="447"/>
    <n v="2500"/>
    <n v="82.01"/>
    <x v="2"/>
    <x v="1"/>
    <x v="0"/>
    <n v="1400091095"/>
    <n v="1398363095"/>
    <b v="0"/>
    <x v="80"/>
    <b v="0"/>
    <x v="5"/>
    <n v="3"/>
    <n v="20.5"/>
    <x v="0"/>
    <s v="animation"/>
    <x v="448"/>
    <x v="448"/>
  </r>
  <r>
    <x v="449"/>
    <x v="449"/>
    <x v="448"/>
    <n v="2000"/>
    <n v="45"/>
    <x v="2"/>
    <x v="2"/>
    <x v="1"/>
    <n v="1382017085"/>
    <n v="1379425085"/>
    <b v="0"/>
    <x v="81"/>
    <b v="0"/>
    <x v="5"/>
    <n v="2"/>
    <n v="9"/>
    <x v="0"/>
    <s v="animation"/>
    <x v="449"/>
    <x v="449"/>
  </r>
  <r>
    <x v="450"/>
    <x v="450"/>
    <x v="449"/>
    <n v="50000"/>
    <n v="396"/>
    <x v="2"/>
    <x v="1"/>
    <x v="0"/>
    <n v="1392417800"/>
    <n v="1389825800"/>
    <b v="0"/>
    <x v="63"/>
    <b v="0"/>
    <x v="5"/>
    <n v="1"/>
    <n v="56.57"/>
    <x v="0"/>
    <s v="animation"/>
    <x v="450"/>
    <x v="450"/>
  </r>
  <r>
    <x v="451"/>
    <x v="451"/>
    <x v="450"/>
    <n v="20000"/>
    <n v="0"/>
    <x v="2"/>
    <x v="1"/>
    <x v="0"/>
    <n v="1390669791"/>
    <n v="1388077791"/>
    <b v="0"/>
    <x v="78"/>
    <b v="0"/>
    <x v="5"/>
    <n v="0"/>
    <n v="0"/>
    <x v="0"/>
    <s v="animation"/>
    <x v="451"/>
    <x v="451"/>
  </r>
  <r>
    <x v="452"/>
    <x v="452"/>
    <x v="451"/>
    <n v="750"/>
    <n v="480"/>
    <x v="2"/>
    <x v="1"/>
    <x v="0"/>
    <n v="1431536015"/>
    <n v="1428944015"/>
    <b v="0"/>
    <x v="8"/>
    <b v="0"/>
    <x v="5"/>
    <n v="64"/>
    <n v="40"/>
    <x v="0"/>
    <s v="animation"/>
    <x v="452"/>
    <x v="452"/>
  </r>
  <r>
    <x v="453"/>
    <x v="453"/>
    <x v="452"/>
    <n v="94875"/>
    <n v="26"/>
    <x v="2"/>
    <x v="1"/>
    <x v="0"/>
    <n v="1424375279"/>
    <n v="1422992879"/>
    <b v="0"/>
    <x v="84"/>
    <b v="0"/>
    <x v="5"/>
    <n v="0"/>
    <n v="13"/>
    <x v="0"/>
    <s v="animation"/>
    <x v="453"/>
    <x v="453"/>
  </r>
  <r>
    <x v="454"/>
    <x v="454"/>
    <x v="453"/>
    <n v="10000"/>
    <n v="82"/>
    <x v="2"/>
    <x v="1"/>
    <x v="0"/>
    <n v="1417007640"/>
    <n v="1414343571"/>
    <b v="0"/>
    <x v="81"/>
    <b v="0"/>
    <x v="5"/>
    <n v="1"/>
    <n v="16.399999999999999"/>
    <x v="0"/>
    <s v="animation"/>
    <x v="454"/>
    <x v="454"/>
  </r>
  <r>
    <x v="455"/>
    <x v="455"/>
    <x v="454"/>
    <n v="65000"/>
    <n v="45"/>
    <x v="2"/>
    <x v="1"/>
    <x v="0"/>
    <n v="1334622660"/>
    <n v="1330733022"/>
    <b v="0"/>
    <x v="84"/>
    <b v="0"/>
    <x v="5"/>
    <n v="0"/>
    <n v="22.5"/>
    <x v="0"/>
    <s v="animation"/>
    <x v="455"/>
    <x v="455"/>
  </r>
  <r>
    <x v="456"/>
    <x v="456"/>
    <x v="455"/>
    <n v="8888"/>
    <n v="61"/>
    <x v="2"/>
    <x v="1"/>
    <x v="0"/>
    <n v="1382414340"/>
    <n v="1380559201"/>
    <b v="0"/>
    <x v="83"/>
    <b v="0"/>
    <x v="5"/>
    <n v="1"/>
    <n v="20.329999999999998"/>
    <x v="0"/>
    <s v="animation"/>
    <x v="456"/>
    <x v="456"/>
  </r>
  <r>
    <x v="457"/>
    <x v="457"/>
    <x v="456"/>
    <n v="20000"/>
    <n v="0"/>
    <x v="2"/>
    <x v="6"/>
    <x v="5"/>
    <n v="1408213512"/>
    <n v="1405621512"/>
    <b v="0"/>
    <x v="78"/>
    <b v="0"/>
    <x v="5"/>
    <n v="0"/>
    <n v="0"/>
    <x v="0"/>
    <s v="animation"/>
    <x v="457"/>
    <x v="457"/>
  </r>
  <r>
    <x v="458"/>
    <x v="458"/>
    <x v="457"/>
    <n v="10000"/>
    <n v="821"/>
    <x v="2"/>
    <x v="2"/>
    <x v="1"/>
    <n v="1368550060"/>
    <n v="1365958060"/>
    <b v="0"/>
    <x v="72"/>
    <b v="0"/>
    <x v="5"/>
    <n v="8"/>
    <n v="16.760000000000002"/>
    <x v="0"/>
    <s v="animation"/>
    <x v="458"/>
    <x v="458"/>
  </r>
  <r>
    <x v="459"/>
    <x v="459"/>
    <x v="458"/>
    <n v="39000"/>
    <n v="25"/>
    <x v="2"/>
    <x v="1"/>
    <x v="0"/>
    <n v="1321201327"/>
    <n v="1316013727"/>
    <b v="0"/>
    <x v="29"/>
    <b v="0"/>
    <x v="5"/>
    <n v="0"/>
    <n v="25"/>
    <x v="0"/>
    <s v="animation"/>
    <x v="459"/>
    <x v="459"/>
  </r>
  <r>
    <x v="460"/>
    <x v="460"/>
    <x v="459"/>
    <n v="8500"/>
    <n v="25"/>
    <x v="2"/>
    <x v="1"/>
    <x v="0"/>
    <n v="1401595200"/>
    <n v="1398862875"/>
    <b v="0"/>
    <x v="84"/>
    <b v="0"/>
    <x v="5"/>
    <n v="0"/>
    <n v="12.5"/>
    <x v="0"/>
    <s v="animation"/>
    <x v="460"/>
    <x v="460"/>
  </r>
  <r>
    <x v="461"/>
    <x v="461"/>
    <x v="460"/>
    <n v="550"/>
    <n v="0"/>
    <x v="2"/>
    <x v="2"/>
    <x v="1"/>
    <n v="1370204367"/>
    <n v="1368476367"/>
    <b v="0"/>
    <x v="78"/>
    <b v="0"/>
    <x v="5"/>
    <n v="0"/>
    <n v="0"/>
    <x v="0"/>
    <s v="animation"/>
    <x v="461"/>
    <x v="461"/>
  </r>
  <r>
    <x v="462"/>
    <x v="462"/>
    <x v="461"/>
    <n v="100000"/>
    <n v="0"/>
    <x v="2"/>
    <x v="1"/>
    <x v="0"/>
    <n v="1312945341"/>
    <n v="1307761341"/>
    <b v="0"/>
    <x v="78"/>
    <b v="0"/>
    <x v="5"/>
    <n v="0"/>
    <n v="0"/>
    <x v="0"/>
    <s v="animation"/>
    <x v="462"/>
    <x v="462"/>
  </r>
  <r>
    <x v="463"/>
    <x v="463"/>
    <x v="462"/>
    <n v="55000"/>
    <n v="1250"/>
    <x v="2"/>
    <x v="1"/>
    <x v="0"/>
    <n v="1316883753"/>
    <n v="1311699753"/>
    <b v="0"/>
    <x v="202"/>
    <b v="0"/>
    <x v="5"/>
    <n v="2"/>
    <n v="113.64"/>
    <x v="0"/>
    <s v="animation"/>
    <x v="463"/>
    <x v="463"/>
  </r>
  <r>
    <x v="464"/>
    <x v="464"/>
    <x v="463"/>
    <n v="1010"/>
    <n v="1"/>
    <x v="2"/>
    <x v="13"/>
    <x v="3"/>
    <n v="1463602935"/>
    <n v="1461874935"/>
    <b v="0"/>
    <x v="29"/>
    <b v="0"/>
    <x v="5"/>
    <n v="0"/>
    <n v="1"/>
    <x v="0"/>
    <s v="animation"/>
    <x v="464"/>
    <x v="464"/>
  </r>
  <r>
    <x v="465"/>
    <x v="465"/>
    <x v="464"/>
    <n v="512"/>
    <n v="138"/>
    <x v="2"/>
    <x v="1"/>
    <x v="0"/>
    <n v="1403837574"/>
    <n v="1402455174"/>
    <b v="0"/>
    <x v="22"/>
    <b v="0"/>
    <x v="5"/>
    <n v="27"/>
    <n v="17.25"/>
    <x v="0"/>
    <s v="animation"/>
    <x v="465"/>
    <x v="465"/>
  </r>
  <r>
    <x v="466"/>
    <x v="466"/>
    <x v="465"/>
    <n v="10000"/>
    <n v="76"/>
    <x v="2"/>
    <x v="1"/>
    <x v="0"/>
    <n v="1347057464"/>
    <n v="1344465464"/>
    <b v="0"/>
    <x v="81"/>
    <b v="0"/>
    <x v="5"/>
    <n v="1"/>
    <n v="15.2"/>
    <x v="0"/>
    <s v="animation"/>
    <x v="466"/>
    <x v="466"/>
  </r>
  <r>
    <x v="467"/>
    <x v="467"/>
    <x v="466"/>
    <n v="20000"/>
    <n v="4315"/>
    <x v="2"/>
    <x v="1"/>
    <x v="0"/>
    <n v="1348849134"/>
    <n v="1344961134"/>
    <b v="0"/>
    <x v="70"/>
    <b v="0"/>
    <x v="5"/>
    <n v="22"/>
    <n v="110.64"/>
    <x v="0"/>
    <s v="animation"/>
    <x v="467"/>
    <x v="467"/>
  </r>
  <r>
    <x v="468"/>
    <x v="468"/>
    <x v="467"/>
    <n v="7500"/>
    <n v="0"/>
    <x v="2"/>
    <x v="1"/>
    <x v="0"/>
    <n v="1341978665"/>
    <n v="1336795283"/>
    <b v="0"/>
    <x v="78"/>
    <b v="0"/>
    <x v="5"/>
    <n v="0"/>
    <n v="0"/>
    <x v="0"/>
    <s v="animation"/>
    <x v="468"/>
    <x v="468"/>
  </r>
  <r>
    <x v="469"/>
    <x v="469"/>
    <x v="468"/>
    <n v="6000"/>
    <n v="0"/>
    <x v="2"/>
    <x v="2"/>
    <x v="1"/>
    <n v="1409960724"/>
    <n v="1404776724"/>
    <b v="0"/>
    <x v="78"/>
    <b v="0"/>
    <x v="5"/>
    <n v="0"/>
    <n v="0"/>
    <x v="0"/>
    <s v="animation"/>
    <x v="469"/>
    <x v="469"/>
  </r>
  <r>
    <x v="470"/>
    <x v="470"/>
    <x v="469"/>
    <n v="5000"/>
    <n v="51"/>
    <x v="2"/>
    <x v="1"/>
    <x v="0"/>
    <n v="1389844800"/>
    <n v="1385524889"/>
    <b v="0"/>
    <x v="84"/>
    <b v="0"/>
    <x v="5"/>
    <n v="1"/>
    <n v="25.5"/>
    <x v="0"/>
    <s v="animation"/>
    <x v="470"/>
    <x v="470"/>
  </r>
  <r>
    <x v="471"/>
    <x v="471"/>
    <x v="470"/>
    <n v="55000"/>
    <n v="6541"/>
    <x v="2"/>
    <x v="1"/>
    <x v="0"/>
    <n v="1397924379"/>
    <n v="1394039979"/>
    <b v="0"/>
    <x v="203"/>
    <b v="0"/>
    <x v="5"/>
    <n v="12"/>
    <n v="38.479999999999997"/>
    <x v="0"/>
    <s v="animation"/>
    <x v="471"/>
    <x v="471"/>
  </r>
  <r>
    <x v="472"/>
    <x v="472"/>
    <x v="471"/>
    <n v="800"/>
    <n v="141"/>
    <x v="2"/>
    <x v="1"/>
    <x v="0"/>
    <n v="1408831718"/>
    <n v="1406239718"/>
    <b v="0"/>
    <x v="81"/>
    <b v="0"/>
    <x v="5"/>
    <n v="18"/>
    <n v="28.2"/>
    <x v="0"/>
    <s v="animation"/>
    <x v="472"/>
    <x v="472"/>
  </r>
  <r>
    <x v="473"/>
    <x v="473"/>
    <x v="472"/>
    <n v="30000"/>
    <n v="861"/>
    <x v="2"/>
    <x v="1"/>
    <x v="0"/>
    <n v="1410972319"/>
    <n v="1408380319"/>
    <b v="0"/>
    <x v="25"/>
    <b v="0"/>
    <x v="5"/>
    <n v="3"/>
    <n v="61.5"/>
    <x v="0"/>
    <s v="animation"/>
    <x v="473"/>
    <x v="473"/>
  </r>
  <r>
    <x v="474"/>
    <x v="474"/>
    <x v="473"/>
    <n v="3300"/>
    <n v="1"/>
    <x v="2"/>
    <x v="1"/>
    <x v="0"/>
    <n v="1487318029"/>
    <n v="1484726029"/>
    <b v="0"/>
    <x v="29"/>
    <b v="0"/>
    <x v="5"/>
    <n v="0"/>
    <n v="1"/>
    <x v="0"/>
    <s v="animation"/>
    <x v="474"/>
    <x v="474"/>
  </r>
  <r>
    <x v="475"/>
    <x v="475"/>
    <x v="474"/>
    <n v="2000"/>
    <n v="0"/>
    <x v="2"/>
    <x v="1"/>
    <x v="0"/>
    <n v="1430877843"/>
    <n v="1428285843"/>
    <b v="0"/>
    <x v="78"/>
    <b v="0"/>
    <x v="5"/>
    <n v="0"/>
    <n v="0"/>
    <x v="0"/>
    <s v="animation"/>
    <x v="475"/>
    <x v="475"/>
  </r>
  <r>
    <x v="476"/>
    <x v="476"/>
    <x v="475"/>
    <n v="220000"/>
    <n v="4906.59"/>
    <x v="2"/>
    <x v="1"/>
    <x v="0"/>
    <n v="1401767940"/>
    <n v="1398727441"/>
    <b v="0"/>
    <x v="204"/>
    <b v="0"/>
    <x v="5"/>
    <n v="2"/>
    <n v="39.57"/>
    <x v="0"/>
    <s v="animation"/>
    <x v="476"/>
    <x v="476"/>
  </r>
  <r>
    <x v="477"/>
    <x v="477"/>
    <x v="476"/>
    <n v="1500"/>
    <n v="0"/>
    <x v="2"/>
    <x v="1"/>
    <x v="0"/>
    <n v="1337371334"/>
    <n v="1332187334"/>
    <b v="0"/>
    <x v="78"/>
    <b v="0"/>
    <x v="5"/>
    <n v="0"/>
    <n v="0"/>
    <x v="0"/>
    <s v="animation"/>
    <x v="477"/>
    <x v="477"/>
  </r>
  <r>
    <x v="478"/>
    <x v="478"/>
    <x v="477"/>
    <n v="10000"/>
    <n v="0"/>
    <x v="2"/>
    <x v="1"/>
    <x v="0"/>
    <n v="1427921509"/>
    <n v="1425333109"/>
    <b v="0"/>
    <x v="78"/>
    <b v="0"/>
    <x v="5"/>
    <n v="0"/>
    <n v="0"/>
    <x v="0"/>
    <s v="animation"/>
    <x v="478"/>
    <x v="478"/>
  </r>
  <r>
    <x v="479"/>
    <x v="479"/>
    <x v="478"/>
    <n v="15000"/>
    <n v="4884"/>
    <x v="2"/>
    <x v="1"/>
    <x v="0"/>
    <n v="1416566835"/>
    <n v="1411379235"/>
    <b v="0"/>
    <x v="165"/>
    <b v="0"/>
    <x v="5"/>
    <n v="33"/>
    <n v="88.8"/>
    <x v="0"/>
    <s v="animation"/>
    <x v="479"/>
    <x v="479"/>
  </r>
  <r>
    <x v="480"/>
    <x v="480"/>
    <x v="479"/>
    <n v="40000"/>
    <n v="7764"/>
    <x v="2"/>
    <x v="1"/>
    <x v="0"/>
    <n v="1376049615"/>
    <n v="1373457615"/>
    <b v="0"/>
    <x v="205"/>
    <b v="0"/>
    <x v="5"/>
    <n v="19"/>
    <n v="55.46"/>
    <x v="0"/>
    <s v="animation"/>
    <x v="480"/>
    <x v="480"/>
  </r>
  <r>
    <x v="481"/>
    <x v="481"/>
    <x v="480"/>
    <n v="30000"/>
    <n v="1830"/>
    <x v="2"/>
    <x v="1"/>
    <x v="0"/>
    <n v="1349885289"/>
    <n v="1347293289"/>
    <b v="0"/>
    <x v="64"/>
    <b v="0"/>
    <x v="5"/>
    <n v="6"/>
    <n v="87.14"/>
    <x v="0"/>
    <s v="animation"/>
    <x v="481"/>
    <x v="481"/>
  </r>
  <r>
    <x v="482"/>
    <x v="482"/>
    <x v="481"/>
    <n v="10000"/>
    <n v="10"/>
    <x v="2"/>
    <x v="1"/>
    <x v="0"/>
    <n v="1460644440"/>
    <n v="1458336690"/>
    <b v="0"/>
    <x v="29"/>
    <b v="0"/>
    <x v="5"/>
    <n v="0"/>
    <n v="10"/>
    <x v="0"/>
    <s v="animation"/>
    <x v="482"/>
    <x v="482"/>
  </r>
  <r>
    <x v="483"/>
    <x v="483"/>
    <x v="482"/>
    <n v="15000"/>
    <n v="7530"/>
    <x v="2"/>
    <x v="2"/>
    <x v="1"/>
    <n v="1359434672"/>
    <n v="1354250672"/>
    <b v="0"/>
    <x v="206"/>
    <b v="0"/>
    <x v="5"/>
    <n v="50"/>
    <n v="51.22"/>
    <x v="0"/>
    <s v="animation"/>
    <x v="483"/>
    <x v="483"/>
  </r>
  <r>
    <x v="484"/>
    <x v="484"/>
    <x v="483"/>
    <n v="80000"/>
    <n v="149"/>
    <x v="2"/>
    <x v="2"/>
    <x v="1"/>
    <n v="1446766372"/>
    <n v="1443220372"/>
    <b v="0"/>
    <x v="202"/>
    <b v="0"/>
    <x v="5"/>
    <n v="0"/>
    <n v="13.55"/>
    <x v="0"/>
    <s v="animation"/>
    <x v="484"/>
    <x v="484"/>
  </r>
  <r>
    <x v="485"/>
    <x v="485"/>
    <x v="484"/>
    <n v="37956"/>
    <n v="8315.01"/>
    <x v="2"/>
    <x v="2"/>
    <x v="1"/>
    <n v="1368792499"/>
    <n v="1366200499"/>
    <b v="0"/>
    <x v="207"/>
    <b v="0"/>
    <x v="5"/>
    <n v="22"/>
    <n v="66.52"/>
    <x v="0"/>
    <s v="animation"/>
    <x v="485"/>
    <x v="485"/>
  </r>
  <r>
    <x v="486"/>
    <x v="486"/>
    <x v="485"/>
    <n v="550000"/>
    <n v="50"/>
    <x v="2"/>
    <x v="3"/>
    <x v="2"/>
    <n v="1401662239"/>
    <n v="1399070239"/>
    <b v="0"/>
    <x v="29"/>
    <b v="0"/>
    <x v="5"/>
    <n v="0"/>
    <n v="50"/>
    <x v="0"/>
    <s v="animation"/>
    <x v="486"/>
    <x v="486"/>
  </r>
  <r>
    <x v="487"/>
    <x v="487"/>
    <x v="486"/>
    <n v="50000"/>
    <n v="0"/>
    <x v="2"/>
    <x v="6"/>
    <x v="5"/>
    <n v="1482678994"/>
    <n v="1477491394"/>
    <b v="0"/>
    <x v="78"/>
    <b v="0"/>
    <x v="5"/>
    <n v="0"/>
    <n v="0"/>
    <x v="0"/>
    <s v="animation"/>
    <x v="487"/>
    <x v="487"/>
  </r>
  <r>
    <x v="488"/>
    <x v="488"/>
    <x v="487"/>
    <n v="12000"/>
    <n v="0"/>
    <x v="2"/>
    <x v="1"/>
    <x v="0"/>
    <n v="1483924700"/>
    <n v="1481332700"/>
    <b v="0"/>
    <x v="78"/>
    <b v="0"/>
    <x v="5"/>
    <n v="0"/>
    <n v="0"/>
    <x v="0"/>
    <s v="animation"/>
    <x v="488"/>
    <x v="488"/>
  </r>
  <r>
    <x v="489"/>
    <x v="489"/>
    <x v="488"/>
    <n v="74997"/>
    <n v="215"/>
    <x v="2"/>
    <x v="1"/>
    <x v="0"/>
    <n v="1325763180"/>
    <n v="1323084816"/>
    <b v="0"/>
    <x v="83"/>
    <b v="0"/>
    <x v="5"/>
    <n v="0"/>
    <n v="71.67"/>
    <x v="0"/>
    <s v="animation"/>
    <x v="489"/>
    <x v="489"/>
  </r>
  <r>
    <x v="490"/>
    <x v="490"/>
    <x v="489"/>
    <n v="1000"/>
    <n v="0"/>
    <x v="2"/>
    <x v="1"/>
    <x v="0"/>
    <n v="1345677285"/>
    <n v="1343085285"/>
    <b v="0"/>
    <x v="78"/>
    <b v="0"/>
    <x v="5"/>
    <n v="0"/>
    <n v="0"/>
    <x v="0"/>
    <s v="animation"/>
    <x v="490"/>
    <x v="490"/>
  </r>
  <r>
    <x v="491"/>
    <x v="491"/>
    <x v="490"/>
    <n v="10000"/>
    <n v="0"/>
    <x v="2"/>
    <x v="1"/>
    <x v="0"/>
    <n v="1453937699"/>
    <n v="1451345699"/>
    <b v="0"/>
    <x v="78"/>
    <b v="0"/>
    <x v="5"/>
    <n v="0"/>
    <n v="0"/>
    <x v="0"/>
    <s v="animation"/>
    <x v="491"/>
    <x v="491"/>
  </r>
  <r>
    <x v="492"/>
    <x v="492"/>
    <x v="491"/>
    <n v="10000000"/>
    <n v="0"/>
    <x v="2"/>
    <x v="12"/>
    <x v="9"/>
    <n v="1476319830"/>
    <n v="1471135830"/>
    <b v="0"/>
    <x v="78"/>
    <b v="0"/>
    <x v="5"/>
    <n v="0"/>
    <n v="0"/>
    <x v="0"/>
    <s v="animation"/>
    <x v="492"/>
    <x v="492"/>
  </r>
  <r>
    <x v="493"/>
    <x v="493"/>
    <x v="492"/>
    <n v="30000"/>
    <n v="0"/>
    <x v="2"/>
    <x v="2"/>
    <x v="1"/>
    <n v="1432142738"/>
    <n v="1429550738"/>
    <b v="0"/>
    <x v="78"/>
    <b v="0"/>
    <x v="5"/>
    <n v="0"/>
    <n v="0"/>
    <x v="0"/>
    <s v="animation"/>
    <x v="493"/>
    <x v="493"/>
  </r>
  <r>
    <x v="494"/>
    <x v="494"/>
    <x v="493"/>
    <n v="20000"/>
    <n v="31"/>
    <x v="2"/>
    <x v="1"/>
    <x v="0"/>
    <n v="1404356400"/>
    <n v="1402343765"/>
    <b v="0"/>
    <x v="83"/>
    <b v="0"/>
    <x v="5"/>
    <n v="0"/>
    <n v="10.33"/>
    <x v="0"/>
    <s v="animation"/>
    <x v="494"/>
    <x v="494"/>
  </r>
  <r>
    <x v="495"/>
    <x v="495"/>
    <x v="494"/>
    <n v="7000"/>
    <n v="0"/>
    <x v="2"/>
    <x v="1"/>
    <x v="0"/>
    <n v="1437076305"/>
    <n v="1434484305"/>
    <b v="0"/>
    <x v="78"/>
    <b v="0"/>
    <x v="5"/>
    <n v="0"/>
    <n v="0"/>
    <x v="0"/>
    <s v="animation"/>
    <x v="495"/>
    <x v="495"/>
  </r>
  <r>
    <x v="496"/>
    <x v="496"/>
    <x v="495"/>
    <n v="60000"/>
    <n v="1"/>
    <x v="2"/>
    <x v="1"/>
    <x v="0"/>
    <n v="1392070874"/>
    <n v="1386886874"/>
    <b v="0"/>
    <x v="29"/>
    <b v="0"/>
    <x v="5"/>
    <n v="0"/>
    <n v="1"/>
    <x v="0"/>
    <s v="animation"/>
    <x v="496"/>
    <x v="496"/>
  </r>
  <r>
    <x v="497"/>
    <x v="497"/>
    <x v="496"/>
    <n v="4480"/>
    <n v="30"/>
    <x v="2"/>
    <x v="1"/>
    <x v="0"/>
    <n v="1419483600"/>
    <n v="1414889665"/>
    <b v="0"/>
    <x v="83"/>
    <b v="0"/>
    <x v="5"/>
    <n v="1"/>
    <n v="10"/>
    <x v="0"/>
    <s v="animation"/>
    <x v="497"/>
    <x v="497"/>
  </r>
  <r>
    <x v="498"/>
    <x v="498"/>
    <x v="497"/>
    <n v="65108"/>
    <n v="2994"/>
    <x v="2"/>
    <x v="1"/>
    <x v="0"/>
    <n v="1324664249"/>
    <n v="1321035449"/>
    <b v="0"/>
    <x v="19"/>
    <b v="0"/>
    <x v="5"/>
    <n v="5"/>
    <n v="136.09"/>
    <x v="0"/>
    <s v="animation"/>
    <x v="498"/>
    <x v="498"/>
  </r>
  <r>
    <x v="499"/>
    <x v="499"/>
    <x v="498"/>
    <n v="20000"/>
    <n v="1910"/>
    <x v="2"/>
    <x v="1"/>
    <x v="0"/>
    <n v="1255381140"/>
    <n v="1250630968"/>
    <b v="0"/>
    <x v="55"/>
    <b v="0"/>
    <x v="5"/>
    <n v="10"/>
    <n v="73.459999999999994"/>
    <x v="0"/>
    <s v="animation"/>
    <x v="499"/>
    <x v="499"/>
  </r>
  <r>
    <x v="500"/>
    <x v="500"/>
    <x v="499"/>
    <n v="6500"/>
    <n v="215"/>
    <x v="2"/>
    <x v="1"/>
    <x v="0"/>
    <n v="1273356960"/>
    <n v="1268255751"/>
    <b v="0"/>
    <x v="80"/>
    <b v="0"/>
    <x v="5"/>
    <n v="3"/>
    <n v="53.75"/>
    <x v="0"/>
    <s v="animation"/>
    <x v="500"/>
    <x v="500"/>
  </r>
  <r>
    <x v="501"/>
    <x v="501"/>
    <x v="500"/>
    <n v="10000"/>
    <n v="0"/>
    <x v="2"/>
    <x v="1"/>
    <x v="0"/>
    <n v="1310189851"/>
    <n v="1307597851"/>
    <b v="0"/>
    <x v="78"/>
    <b v="0"/>
    <x v="5"/>
    <n v="0"/>
    <n v="0"/>
    <x v="0"/>
    <s v="animation"/>
    <x v="501"/>
    <x v="501"/>
  </r>
  <r>
    <x v="502"/>
    <x v="502"/>
    <x v="501"/>
    <n v="20000"/>
    <n v="230"/>
    <x v="2"/>
    <x v="1"/>
    <x v="0"/>
    <n v="1332073025"/>
    <n v="1329484625"/>
    <b v="0"/>
    <x v="80"/>
    <b v="0"/>
    <x v="5"/>
    <n v="1"/>
    <n v="57.5"/>
    <x v="0"/>
    <s v="animation"/>
    <x v="502"/>
    <x v="502"/>
  </r>
  <r>
    <x v="503"/>
    <x v="503"/>
    <x v="502"/>
    <n v="6500"/>
    <n v="114"/>
    <x v="2"/>
    <x v="2"/>
    <x v="1"/>
    <n v="1421498303"/>
    <n v="1418906303"/>
    <b v="0"/>
    <x v="82"/>
    <b v="0"/>
    <x v="5"/>
    <n v="2"/>
    <n v="12.67"/>
    <x v="0"/>
    <s v="animation"/>
    <x v="503"/>
    <x v="503"/>
  </r>
  <r>
    <x v="504"/>
    <x v="504"/>
    <x v="503"/>
    <n v="24500"/>
    <n v="335"/>
    <x v="2"/>
    <x v="1"/>
    <x v="0"/>
    <n v="1334097387"/>
    <n v="1328916987"/>
    <b v="0"/>
    <x v="81"/>
    <b v="0"/>
    <x v="5"/>
    <n v="1"/>
    <n v="67"/>
    <x v="0"/>
    <s v="animation"/>
    <x v="504"/>
    <x v="504"/>
  </r>
  <r>
    <x v="505"/>
    <x v="505"/>
    <x v="504"/>
    <n v="12000"/>
    <n v="52"/>
    <x v="2"/>
    <x v="1"/>
    <x v="0"/>
    <n v="1451010086"/>
    <n v="1447122086"/>
    <b v="0"/>
    <x v="25"/>
    <b v="0"/>
    <x v="5"/>
    <n v="0"/>
    <n v="3.71"/>
    <x v="0"/>
    <s v="animation"/>
    <x v="505"/>
    <x v="505"/>
  </r>
  <r>
    <x v="506"/>
    <x v="506"/>
    <x v="505"/>
    <n v="200000"/>
    <n v="250"/>
    <x v="2"/>
    <x v="1"/>
    <x v="0"/>
    <n v="1376140520"/>
    <n v="1373548520"/>
    <b v="0"/>
    <x v="29"/>
    <b v="0"/>
    <x v="5"/>
    <n v="0"/>
    <n v="250"/>
    <x v="0"/>
    <s v="animation"/>
    <x v="506"/>
    <x v="506"/>
  </r>
  <r>
    <x v="507"/>
    <x v="507"/>
    <x v="506"/>
    <n v="20000"/>
    <n v="640"/>
    <x v="2"/>
    <x v="1"/>
    <x v="0"/>
    <n v="1350687657"/>
    <n v="1346799657"/>
    <b v="0"/>
    <x v="73"/>
    <b v="0"/>
    <x v="5"/>
    <n v="3"/>
    <n v="64"/>
    <x v="0"/>
    <s v="animation"/>
    <x v="507"/>
    <x v="507"/>
  </r>
  <r>
    <x v="508"/>
    <x v="508"/>
    <x v="507"/>
    <n v="50000"/>
    <n v="400"/>
    <x v="2"/>
    <x v="1"/>
    <x v="0"/>
    <n v="1337955240"/>
    <n v="1332808501"/>
    <b v="0"/>
    <x v="83"/>
    <b v="0"/>
    <x v="5"/>
    <n v="1"/>
    <n v="133.33000000000001"/>
    <x v="0"/>
    <s v="animation"/>
    <x v="508"/>
    <x v="508"/>
  </r>
  <r>
    <x v="509"/>
    <x v="509"/>
    <x v="508"/>
    <n v="5000"/>
    <n v="10"/>
    <x v="2"/>
    <x v="2"/>
    <x v="1"/>
    <n v="1435504170"/>
    <n v="1432912170"/>
    <b v="0"/>
    <x v="29"/>
    <b v="0"/>
    <x v="5"/>
    <n v="0"/>
    <n v="10"/>
    <x v="0"/>
    <s v="animation"/>
    <x v="509"/>
    <x v="509"/>
  </r>
  <r>
    <x v="510"/>
    <x v="510"/>
    <x v="509"/>
    <n v="14000"/>
    <n v="0"/>
    <x v="2"/>
    <x v="1"/>
    <x v="0"/>
    <n v="1456805639"/>
    <n v="1454213639"/>
    <b v="0"/>
    <x v="78"/>
    <b v="0"/>
    <x v="5"/>
    <n v="0"/>
    <n v="0"/>
    <x v="0"/>
    <s v="animation"/>
    <x v="510"/>
    <x v="510"/>
  </r>
  <r>
    <x v="511"/>
    <x v="511"/>
    <x v="510"/>
    <n v="5000"/>
    <n v="150"/>
    <x v="2"/>
    <x v="1"/>
    <x v="0"/>
    <n v="1365228982"/>
    <n v="1362640582"/>
    <b v="0"/>
    <x v="81"/>
    <b v="0"/>
    <x v="5"/>
    <n v="3"/>
    <n v="30"/>
    <x v="0"/>
    <s v="animation"/>
    <x v="511"/>
    <x v="511"/>
  </r>
  <r>
    <x v="512"/>
    <x v="512"/>
    <x v="511"/>
    <n v="8000"/>
    <n v="11"/>
    <x v="2"/>
    <x v="1"/>
    <x v="0"/>
    <n v="1479667727"/>
    <n v="1475776127"/>
    <b v="0"/>
    <x v="84"/>
    <b v="0"/>
    <x v="5"/>
    <n v="0"/>
    <n v="5.5"/>
    <x v="0"/>
    <s v="animation"/>
    <x v="512"/>
    <x v="512"/>
  </r>
  <r>
    <x v="513"/>
    <x v="513"/>
    <x v="512"/>
    <n v="50000"/>
    <n v="6962"/>
    <x v="2"/>
    <x v="1"/>
    <x v="0"/>
    <n v="1471244400"/>
    <n v="1467387705"/>
    <b v="0"/>
    <x v="32"/>
    <b v="0"/>
    <x v="5"/>
    <n v="14"/>
    <n v="102.38"/>
    <x v="0"/>
    <s v="animation"/>
    <x v="513"/>
    <x v="513"/>
  </r>
  <r>
    <x v="514"/>
    <x v="514"/>
    <x v="513"/>
    <n v="1500"/>
    <n v="50"/>
    <x v="2"/>
    <x v="6"/>
    <x v="5"/>
    <n v="1407595447"/>
    <n v="1405003447"/>
    <b v="0"/>
    <x v="83"/>
    <b v="0"/>
    <x v="5"/>
    <n v="3"/>
    <n v="16.670000000000002"/>
    <x v="0"/>
    <s v="animation"/>
    <x v="514"/>
    <x v="514"/>
  </r>
  <r>
    <x v="515"/>
    <x v="515"/>
    <x v="514"/>
    <n v="97000"/>
    <n v="24651"/>
    <x v="2"/>
    <x v="1"/>
    <x v="0"/>
    <n v="1451389601"/>
    <n v="1447933601"/>
    <b v="0"/>
    <x v="69"/>
    <b v="0"/>
    <x v="5"/>
    <n v="25"/>
    <n v="725.03"/>
    <x v="0"/>
    <s v="animation"/>
    <x v="515"/>
    <x v="515"/>
  </r>
  <r>
    <x v="516"/>
    <x v="516"/>
    <x v="515"/>
    <n v="5000"/>
    <n v="0"/>
    <x v="2"/>
    <x v="2"/>
    <x v="1"/>
    <n v="1432752080"/>
    <n v="1427568080"/>
    <b v="0"/>
    <x v="78"/>
    <b v="0"/>
    <x v="5"/>
    <n v="0"/>
    <n v="0"/>
    <x v="0"/>
    <s v="animation"/>
    <x v="516"/>
    <x v="516"/>
  </r>
  <r>
    <x v="517"/>
    <x v="517"/>
    <x v="516"/>
    <n v="15000"/>
    <n v="205"/>
    <x v="2"/>
    <x v="1"/>
    <x v="0"/>
    <n v="1486046761"/>
    <n v="1483454761"/>
    <b v="0"/>
    <x v="83"/>
    <b v="0"/>
    <x v="5"/>
    <n v="1"/>
    <n v="68.33"/>
    <x v="0"/>
    <s v="animation"/>
    <x v="517"/>
    <x v="517"/>
  </r>
  <r>
    <x v="518"/>
    <x v="518"/>
    <x v="517"/>
    <n v="7175"/>
    <n v="0"/>
    <x v="2"/>
    <x v="1"/>
    <x v="0"/>
    <n v="1441550760"/>
    <n v="1438958824"/>
    <b v="0"/>
    <x v="78"/>
    <b v="0"/>
    <x v="5"/>
    <n v="0"/>
    <n v="0"/>
    <x v="0"/>
    <s v="animation"/>
    <x v="518"/>
    <x v="518"/>
  </r>
  <r>
    <x v="519"/>
    <x v="519"/>
    <x v="518"/>
    <n v="12001"/>
    <n v="2746"/>
    <x v="2"/>
    <x v="1"/>
    <x v="0"/>
    <n v="1354699421"/>
    <n v="1352107421"/>
    <b v="0"/>
    <x v="16"/>
    <b v="0"/>
    <x v="5"/>
    <n v="23"/>
    <n v="39.229999999999997"/>
    <x v="0"/>
    <s v="animation"/>
    <x v="519"/>
    <x v="519"/>
  </r>
  <r>
    <x v="520"/>
    <x v="520"/>
    <x v="519"/>
    <n v="5000"/>
    <n v="5105"/>
    <x v="0"/>
    <x v="2"/>
    <x v="1"/>
    <n v="1449766261"/>
    <n v="1447174261"/>
    <b v="0"/>
    <x v="69"/>
    <b v="1"/>
    <x v="6"/>
    <n v="102"/>
    <n v="150.15"/>
    <x v="1"/>
    <s v="plays"/>
    <x v="520"/>
    <x v="520"/>
  </r>
  <r>
    <x v="521"/>
    <x v="521"/>
    <x v="520"/>
    <n v="5000"/>
    <n v="5232"/>
    <x v="0"/>
    <x v="1"/>
    <x v="0"/>
    <n v="1477976340"/>
    <n v="1475460819"/>
    <b v="0"/>
    <x v="66"/>
    <b v="1"/>
    <x v="6"/>
    <n v="105"/>
    <n v="93.43"/>
    <x v="1"/>
    <s v="plays"/>
    <x v="521"/>
    <x v="521"/>
  </r>
  <r>
    <x v="522"/>
    <x v="522"/>
    <x v="521"/>
    <n v="3000"/>
    <n v="3440"/>
    <x v="0"/>
    <x v="1"/>
    <x v="0"/>
    <n v="1458518325"/>
    <n v="1456793925"/>
    <b v="0"/>
    <x v="162"/>
    <b v="1"/>
    <x v="6"/>
    <n v="115"/>
    <n v="110.97"/>
    <x v="1"/>
    <s v="plays"/>
    <x v="522"/>
    <x v="522"/>
  </r>
  <r>
    <x v="523"/>
    <x v="523"/>
    <x v="522"/>
    <n v="5000"/>
    <n v="6030"/>
    <x v="0"/>
    <x v="1"/>
    <x v="0"/>
    <n v="1442805076"/>
    <n v="1440213076"/>
    <b v="0"/>
    <x v="87"/>
    <b v="1"/>
    <x v="6"/>
    <n v="121"/>
    <n v="71.790000000000006"/>
    <x v="1"/>
    <s v="plays"/>
    <x v="523"/>
    <x v="523"/>
  </r>
  <r>
    <x v="524"/>
    <x v="524"/>
    <x v="523"/>
    <n v="3500"/>
    <n v="3803.55"/>
    <x v="0"/>
    <x v="2"/>
    <x v="1"/>
    <n v="1464801169"/>
    <n v="1462209169"/>
    <b v="0"/>
    <x v="208"/>
    <b v="1"/>
    <x v="6"/>
    <n v="109"/>
    <n v="29.26"/>
    <x v="1"/>
    <s v="plays"/>
    <x v="524"/>
    <x v="524"/>
  </r>
  <r>
    <x v="525"/>
    <x v="525"/>
    <x v="524"/>
    <n v="12000"/>
    <n v="12000"/>
    <x v="0"/>
    <x v="1"/>
    <x v="0"/>
    <n v="1410601041"/>
    <n v="1406713041"/>
    <b v="0"/>
    <x v="8"/>
    <b v="1"/>
    <x v="6"/>
    <n v="100"/>
    <n v="1000"/>
    <x v="1"/>
    <s v="plays"/>
    <x v="525"/>
    <x v="525"/>
  </r>
  <r>
    <x v="526"/>
    <x v="526"/>
    <x v="525"/>
    <n v="1500"/>
    <n v="1710"/>
    <x v="0"/>
    <x v="2"/>
    <x v="1"/>
    <n v="1438966800"/>
    <n v="1436278344"/>
    <b v="0"/>
    <x v="23"/>
    <b v="1"/>
    <x v="6"/>
    <n v="114"/>
    <n v="74.349999999999994"/>
    <x v="1"/>
    <s v="plays"/>
    <x v="526"/>
    <x v="526"/>
  </r>
  <r>
    <x v="527"/>
    <x v="527"/>
    <x v="526"/>
    <n v="10000"/>
    <n v="10085"/>
    <x v="0"/>
    <x v="1"/>
    <x v="0"/>
    <n v="1487347500"/>
    <n v="1484715366"/>
    <b v="0"/>
    <x v="150"/>
    <b v="1"/>
    <x v="6"/>
    <n v="101"/>
    <n v="63.83"/>
    <x v="1"/>
    <s v="plays"/>
    <x v="527"/>
    <x v="527"/>
  </r>
  <r>
    <x v="528"/>
    <x v="528"/>
    <x v="527"/>
    <n v="1150"/>
    <n v="1330"/>
    <x v="0"/>
    <x v="1"/>
    <x v="0"/>
    <n v="1434921600"/>
    <n v="1433109907"/>
    <b v="0"/>
    <x v="209"/>
    <b v="1"/>
    <x v="6"/>
    <n v="116"/>
    <n v="44.33"/>
    <x v="1"/>
    <s v="plays"/>
    <x v="528"/>
    <x v="528"/>
  </r>
  <r>
    <x v="529"/>
    <x v="529"/>
    <x v="528"/>
    <n v="1200"/>
    <n v="1565"/>
    <x v="0"/>
    <x v="6"/>
    <x v="5"/>
    <n v="1484110800"/>
    <n v="1482281094"/>
    <b v="0"/>
    <x v="59"/>
    <b v="1"/>
    <x v="6"/>
    <n v="130"/>
    <n v="86.94"/>
    <x v="1"/>
    <s v="plays"/>
    <x v="529"/>
    <x v="529"/>
  </r>
  <r>
    <x v="530"/>
    <x v="530"/>
    <x v="529"/>
    <n v="3405"/>
    <n v="3670"/>
    <x v="0"/>
    <x v="1"/>
    <x v="0"/>
    <n v="1435111200"/>
    <n v="1433254268"/>
    <b v="0"/>
    <x v="60"/>
    <b v="1"/>
    <x v="6"/>
    <n v="108"/>
    <n v="126.55"/>
    <x v="1"/>
    <s v="plays"/>
    <x v="530"/>
    <x v="530"/>
  </r>
  <r>
    <x v="531"/>
    <x v="531"/>
    <x v="530"/>
    <n v="4000"/>
    <n v="4000"/>
    <x v="0"/>
    <x v="1"/>
    <x v="0"/>
    <n v="1481957940"/>
    <n v="1478050429"/>
    <b v="0"/>
    <x v="162"/>
    <b v="1"/>
    <x v="6"/>
    <n v="100"/>
    <n v="129.03"/>
    <x v="1"/>
    <s v="plays"/>
    <x v="531"/>
    <x v="531"/>
  </r>
  <r>
    <x v="532"/>
    <x v="532"/>
    <x v="531"/>
    <n v="10000"/>
    <n v="12325"/>
    <x v="0"/>
    <x v="1"/>
    <x v="0"/>
    <n v="1463098208"/>
    <n v="1460506208"/>
    <b v="0"/>
    <x v="210"/>
    <b v="1"/>
    <x v="6"/>
    <n v="123"/>
    <n v="71.239999999999995"/>
    <x v="1"/>
    <s v="plays"/>
    <x v="532"/>
    <x v="532"/>
  </r>
  <r>
    <x v="533"/>
    <x v="533"/>
    <x v="532"/>
    <n v="2000"/>
    <n v="2004"/>
    <x v="0"/>
    <x v="2"/>
    <x v="1"/>
    <n v="1463394365"/>
    <n v="1461320765"/>
    <b v="0"/>
    <x v="57"/>
    <b v="1"/>
    <x v="6"/>
    <n v="100"/>
    <n v="117.88"/>
    <x v="1"/>
    <s v="plays"/>
    <x v="533"/>
    <x v="533"/>
  </r>
  <r>
    <x v="534"/>
    <x v="534"/>
    <x v="533"/>
    <n v="15000"/>
    <n v="15700"/>
    <x v="0"/>
    <x v="11"/>
    <x v="8"/>
    <n v="1446418800"/>
    <n v="1443036470"/>
    <b v="0"/>
    <x v="53"/>
    <b v="1"/>
    <x v="6"/>
    <n v="105"/>
    <n v="327.08"/>
    <x v="1"/>
    <s v="plays"/>
    <x v="534"/>
    <x v="534"/>
  </r>
  <r>
    <x v="535"/>
    <x v="535"/>
    <x v="534"/>
    <n v="2000"/>
    <n v="2050"/>
    <x v="0"/>
    <x v="2"/>
    <x v="1"/>
    <n v="1483707905"/>
    <n v="1481115905"/>
    <b v="0"/>
    <x v="211"/>
    <b v="1"/>
    <x v="6"/>
    <n v="103"/>
    <n v="34.75"/>
    <x v="1"/>
    <s v="plays"/>
    <x v="535"/>
    <x v="535"/>
  </r>
  <r>
    <x v="536"/>
    <x v="536"/>
    <x v="535"/>
    <n v="3300"/>
    <n v="3902.5"/>
    <x v="0"/>
    <x v="2"/>
    <x v="1"/>
    <n v="1438624800"/>
    <n v="1435133807"/>
    <b v="0"/>
    <x v="70"/>
    <b v="1"/>
    <x v="6"/>
    <n v="118"/>
    <n v="100.06"/>
    <x v="1"/>
    <s v="plays"/>
    <x v="536"/>
    <x v="536"/>
  </r>
  <r>
    <x v="537"/>
    <x v="537"/>
    <x v="536"/>
    <n v="2000"/>
    <n v="2410"/>
    <x v="0"/>
    <x v="1"/>
    <x v="0"/>
    <n v="1446665191"/>
    <n v="1444069591"/>
    <b v="0"/>
    <x v="211"/>
    <b v="1"/>
    <x v="6"/>
    <n v="121"/>
    <n v="40.85"/>
    <x v="1"/>
    <s v="plays"/>
    <x v="537"/>
    <x v="537"/>
  </r>
  <r>
    <x v="538"/>
    <x v="538"/>
    <x v="537"/>
    <n v="5000"/>
    <n v="15121"/>
    <x v="0"/>
    <x v="1"/>
    <x v="0"/>
    <n v="1463166263"/>
    <n v="1460574263"/>
    <b v="0"/>
    <x v="65"/>
    <b v="1"/>
    <x v="6"/>
    <n v="302"/>
    <n v="252.02"/>
    <x v="1"/>
    <s v="plays"/>
    <x v="538"/>
    <x v="538"/>
  </r>
  <r>
    <x v="539"/>
    <x v="539"/>
    <x v="538"/>
    <n v="500"/>
    <n v="503.22"/>
    <x v="0"/>
    <x v="2"/>
    <x v="1"/>
    <n v="1467681107"/>
    <n v="1465866707"/>
    <b v="0"/>
    <x v="9"/>
    <b v="1"/>
    <x v="6"/>
    <n v="101"/>
    <n v="25.16"/>
    <x v="1"/>
    <s v="plays"/>
    <x v="539"/>
    <x v="539"/>
  </r>
  <r>
    <x v="540"/>
    <x v="540"/>
    <x v="539"/>
    <n v="15000"/>
    <n v="1"/>
    <x v="2"/>
    <x v="1"/>
    <x v="0"/>
    <n v="1423078606"/>
    <n v="1420486606"/>
    <b v="0"/>
    <x v="29"/>
    <b v="0"/>
    <x v="7"/>
    <n v="0"/>
    <n v="1"/>
    <x v="2"/>
    <s v="web"/>
    <x v="540"/>
    <x v="540"/>
  </r>
  <r>
    <x v="541"/>
    <x v="541"/>
    <x v="540"/>
    <n v="4500"/>
    <n v="25"/>
    <x v="2"/>
    <x v="1"/>
    <x v="0"/>
    <n v="1446080834"/>
    <n v="1443488834"/>
    <b v="0"/>
    <x v="29"/>
    <b v="0"/>
    <x v="7"/>
    <n v="1"/>
    <n v="25"/>
    <x v="2"/>
    <s v="web"/>
    <x v="541"/>
    <x v="541"/>
  </r>
  <r>
    <x v="542"/>
    <x v="542"/>
    <x v="541"/>
    <n v="250000"/>
    <n v="1"/>
    <x v="2"/>
    <x v="1"/>
    <x v="0"/>
    <n v="1462293716"/>
    <n v="1457113316"/>
    <b v="0"/>
    <x v="29"/>
    <b v="0"/>
    <x v="7"/>
    <n v="0"/>
    <n v="1"/>
    <x v="2"/>
    <s v="web"/>
    <x v="542"/>
    <x v="542"/>
  </r>
  <r>
    <x v="543"/>
    <x v="543"/>
    <x v="542"/>
    <n v="22000"/>
    <n v="70"/>
    <x v="2"/>
    <x v="3"/>
    <x v="2"/>
    <n v="1414807962"/>
    <n v="1412215962"/>
    <b v="0"/>
    <x v="84"/>
    <b v="0"/>
    <x v="7"/>
    <n v="0"/>
    <n v="35"/>
    <x v="2"/>
    <s v="web"/>
    <x v="543"/>
    <x v="543"/>
  </r>
  <r>
    <x v="544"/>
    <x v="544"/>
    <x v="543"/>
    <n v="500"/>
    <n v="6"/>
    <x v="2"/>
    <x v="1"/>
    <x v="0"/>
    <n v="1467647160"/>
    <n v="1465055160"/>
    <b v="0"/>
    <x v="84"/>
    <b v="0"/>
    <x v="7"/>
    <n v="1"/>
    <n v="3"/>
    <x v="2"/>
    <s v="web"/>
    <x v="544"/>
    <x v="544"/>
  </r>
  <r>
    <x v="545"/>
    <x v="545"/>
    <x v="544"/>
    <n v="50000"/>
    <n v="13692"/>
    <x v="2"/>
    <x v="7"/>
    <x v="3"/>
    <n v="1447600389"/>
    <n v="1444140789"/>
    <b v="0"/>
    <x v="69"/>
    <b v="0"/>
    <x v="7"/>
    <n v="27"/>
    <n v="402.71"/>
    <x v="2"/>
    <s v="web"/>
    <x v="545"/>
    <x v="545"/>
  </r>
  <r>
    <x v="546"/>
    <x v="546"/>
    <x v="545"/>
    <n v="60000"/>
    <n v="52"/>
    <x v="2"/>
    <x v="1"/>
    <x v="0"/>
    <n v="1445097715"/>
    <n v="1441209715"/>
    <b v="0"/>
    <x v="84"/>
    <b v="0"/>
    <x v="7"/>
    <n v="0"/>
    <n v="26"/>
    <x v="2"/>
    <s v="web"/>
    <x v="546"/>
    <x v="546"/>
  </r>
  <r>
    <x v="547"/>
    <x v="547"/>
    <x v="546"/>
    <n v="7500"/>
    <n v="0"/>
    <x v="2"/>
    <x v="2"/>
    <x v="1"/>
    <n v="1455122564"/>
    <n v="1452530564"/>
    <b v="0"/>
    <x v="78"/>
    <b v="0"/>
    <x v="7"/>
    <n v="0"/>
    <n v="0"/>
    <x v="2"/>
    <s v="web"/>
    <x v="547"/>
    <x v="547"/>
  </r>
  <r>
    <x v="548"/>
    <x v="548"/>
    <x v="547"/>
    <n v="10000"/>
    <n v="9"/>
    <x v="2"/>
    <x v="2"/>
    <x v="1"/>
    <n v="1446154848"/>
    <n v="1443562848"/>
    <b v="0"/>
    <x v="29"/>
    <b v="0"/>
    <x v="7"/>
    <n v="0"/>
    <n v="9"/>
    <x v="2"/>
    <s v="web"/>
    <x v="548"/>
    <x v="548"/>
  </r>
  <r>
    <x v="549"/>
    <x v="549"/>
    <x v="548"/>
    <n v="2500"/>
    <n v="68"/>
    <x v="2"/>
    <x v="2"/>
    <x v="1"/>
    <n v="1436368622"/>
    <n v="1433776622"/>
    <b v="0"/>
    <x v="22"/>
    <b v="0"/>
    <x v="7"/>
    <n v="3"/>
    <n v="8.5"/>
    <x v="2"/>
    <s v="web"/>
    <x v="549"/>
    <x v="549"/>
  </r>
  <r>
    <x v="550"/>
    <x v="550"/>
    <x v="549"/>
    <n v="5000"/>
    <n v="35"/>
    <x v="2"/>
    <x v="6"/>
    <x v="5"/>
    <n v="1485838800"/>
    <n v="1484756245"/>
    <b v="0"/>
    <x v="80"/>
    <b v="0"/>
    <x v="7"/>
    <n v="1"/>
    <n v="8.75"/>
    <x v="2"/>
    <s v="web"/>
    <x v="550"/>
    <x v="550"/>
  </r>
  <r>
    <x v="551"/>
    <x v="551"/>
    <x v="550"/>
    <n v="75000"/>
    <n v="3781"/>
    <x v="2"/>
    <x v="1"/>
    <x v="0"/>
    <n v="1438451580"/>
    <n v="1434609424"/>
    <b v="0"/>
    <x v="33"/>
    <b v="0"/>
    <x v="7"/>
    <n v="5"/>
    <n v="135.04"/>
    <x v="2"/>
    <s v="web"/>
    <x v="551"/>
    <x v="551"/>
  </r>
  <r>
    <x v="552"/>
    <x v="552"/>
    <x v="551"/>
    <n v="45000"/>
    <n v="0"/>
    <x v="2"/>
    <x v="6"/>
    <x v="5"/>
    <n v="1452350896"/>
    <n v="1447166896"/>
    <b v="0"/>
    <x v="78"/>
    <b v="0"/>
    <x v="7"/>
    <n v="0"/>
    <n v="0"/>
    <x v="2"/>
    <s v="web"/>
    <x v="552"/>
    <x v="552"/>
  </r>
  <r>
    <x v="553"/>
    <x v="553"/>
    <x v="552"/>
    <n v="25000"/>
    <n v="123"/>
    <x v="2"/>
    <x v="1"/>
    <x v="0"/>
    <n v="1415988991"/>
    <n v="1413393391"/>
    <b v="0"/>
    <x v="79"/>
    <b v="0"/>
    <x v="7"/>
    <n v="0"/>
    <n v="20.5"/>
    <x v="2"/>
    <s v="web"/>
    <x v="553"/>
    <x v="553"/>
  </r>
  <r>
    <x v="554"/>
    <x v="554"/>
    <x v="553"/>
    <n v="3870"/>
    <n v="1416"/>
    <x v="2"/>
    <x v="1"/>
    <x v="0"/>
    <n v="1413735972"/>
    <n v="1411143972"/>
    <b v="0"/>
    <x v="19"/>
    <b v="0"/>
    <x v="7"/>
    <n v="37"/>
    <n v="64.36"/>
    <x v="2"/>
    <s v="web"/>
    <x v="554"/>
    <x v="554"/>
  </r>
  <r>
    <x v="555"/>
    <x v="555"/>
    <x v="554"/>
    <n v="7500"/>
    <n v="0"/>
    <x v="2"/>
    <x v="2"/>
    <x v="1"/>
    <n v="1465720143"/>
    <n v="1463128143"/>
    <b v="0"/>
    <x v="78"/>
    <b v="0"/>
    <x v="7"/>
    <n v="0"/>
    <n v="0"/>
    <x v="2"/>
    <s v="web"/>
    <x v="555"/>
    <x v="555"/>
  </r>
  <r>
    <x v="556"/>
    <x v="556"/>
    <x v="555"/>
    <n v="8000"/>
    <n v="200"/>
    <x v="2"/>
    <x v="1"/>
    <x v="0"/>
    <n v="1452112717"/>
    <n v="1449520717"/>
    <b v="0"/>
    <x v="29"/>
    <b v="0"/>
    <x v="7"/>
    <n v="3"/>
    <n v="200"/>
    <x v="2"/>
    <s v="web"/>
    <x v="556"/>
    <x v="556"/>
  </r>
  <r>
    <x v="557"/>
    <x v="557"/>
    <x v="556"/>
    <n v="150000"/>
    <n v="1366"/>
    <x v="2"/>
    <x v="13"/>
    <x v="3"/>
    <n v="1480721803"/>
    <n v="1478126203"/>
    <b v="0"/>
    <x v="9"/>
    <b v="0"/>
    <x v="7"/>
    <n v="1"/>
    <n v="68.3"/>
    <x v="2"/>
    <s v="web"/>
    <x v="557"/>
    <x v="557"/>
  </r>
  <r>
    <x v="558"/>
    <x v="558"/>
    <x v="557"/>
    <n v="750"/>
    <n v="0"/>
    <x v="2"/>
    <x v="1"/>
    <x v="0"/>
    <n v="1427227905"/>
    <n v="1424639505"/>
    <b v="0"/>
    <x v="78"/>
    <b v="0"/>
    <x v="7"/>
    <n v="0"/>
    <n v="0"/>
    <x v="2"/>
    <s v="web"/>
    <x v="558"/>
    <x v="558"/>
  </r>
  <r>
    <x v="559"/>
    <x v="559"/>
    <x v="558"/>
    <n v="240000"/>
    <n v="50"/>
    <x v="2"/>
    <x v="1"/>
    <x v="0"/>
    <n v="1449989260"/>
    <n v="1447397260"/>
    <b v="0"/>
    <x v="29"/>
    <b v="0"/>
    <x v="7"/>
    <n v="0"/>
    <n v="50"/>
    <x v="2"/>
    <s v="web"/>
    <x v="559"/>
    <x v="559"/>
  </r>
  <r>
    <x v="560"/>
    <x v="560"/>
    <x v="559"/>
    <n v="100000"/>
    <n v="12"/>
    <x v="2"/>
    <x v="6"/>
    <x v="5"/>
    <n v="1418841045"/>
    <n v="1416249045"/>
    <b v="0"/>
    <x v="83"/>
    <b v="0"/>
    <x v="7"/>
    <n v="0"/>
    <n v="4"/>
    <x v="2"/>
    <s v="web"/>
    <x v="560"/>
    <x v="560"/>
  </r>
  <r>
    <x v="561"/>
    <x v="561"/>
    <x v="560"/>
    <n v="15000"/>
    <n v="55"/>
    <x v="2"/>
    <x v="1"/>
    <x v="0"/>
    <n v="1445874513"/>
    <n v="1442850513"/>
    <b v="0"/>
    <x v="84"/>
    <b v="0"/>
    <x v="7"/>
    <n v="0"/>
    <n v="27.5"/>
    <x v="2"/>
    <s v="web"/>
    <x v="561"/>
    <x v="561"/>
  </r>
  <r>
    <x v="562"/>
    <x v="562"/>
    <x v="561"/>
    <n v="50000"/>
    <n v="0"/>
    <x v="2"/>
    <x v="10"/>
    <x v="3"/>
    <n v="1482052815"/>
    <n v="1479460815"/>
    <b v="0"/>
    <x v="78"/>
    <b v="0"/>
    <x v="7"/>
    <n v="0"/>
    <n v="0"/>
    <x v="2"/>
    <s v="web"/>
    <x v="562"/>
    <x v="562"/>
  </r>
  <r>
    <x v="563"/>
    <x v="563"/>
    <x v="562"/>
    <n v="75000"/>
    <n v="68"/>
    <x v="2"/>
    <x v="3"/>
    <x v="2"/>
    <n v="1424137247"/>
    <n v="1421545247"/>
    <b v="0"/>
    <x v="84"/>
    <b v="0"/>
    <x v="7"/>
    <n v="0"/>
    <n v="34"/>
    <x v="2"/>
    <s v="web"/>
    <x v="563"/>
    <x v="563"/>
  </r>
  <r>
    <x v="564"/>
    <x v="564"/>
    <x v="563"/>
    <n v="18000"/>
    <n v="1"/>
    <x v="2"/>
    <x v="7"/>
    <x v="3"/>
    <n v="1457822275"/>
    <n v="1455230275"/>
    <b v="0"/>
    <x v="29"/>
    <b v="0"/>
    <x v="7"/>
    <n v="0"/>
    <n v="1"/>
    <x v="2"/>
    <s v="web"/>
    <x v="564"/>
    <x v="564"/>
  </r>
  <r>
    <x v="565"/>
    <x v="565"/>
    <x v="564"/>
    <n v="25000"/>
    <n v="0"/>
    <x v="2"/>
    <x v="2"/>
    <x v="1"/>
    <n v="1436554249"/>
    <n v="1433962249"/>
    <b v="0"/>
    <x v="78"/>
    <b v="0"/>
    <x v="7"/>
    <n v="0"/>
    <n v="0"/>
    <x v="2"/>
    <s v="web"/>
    <x v="565"/>
    <x v="565"/>
  </r>
  <r>
    <x v="566"/>
    <x v="566"/>
    <x v="565"/>
    <n v="5000"/>
    <n v="1"/>
    <x v="2"/>
    <x v="1"/>
    <x v="0"/>
    <n v="1468513533"/>
    <n v="1465921533"/>
    <b v="0"/>
    <x v="29"/>
    <b v="0"/>
    <x v="7"/>
    <n v="0"/>
    <n v="1"/>
    <x v="2"/>
    <s v="web"/>
    <x v="566"/>
    <x v="566"/>
  </r>
  <r>
    <x v="567"/>
    <x v="567"/>
    <x v="566"/>
    <n v="10000"/>
    <n v="0"/>
    <x v="2"/>
    <x v="1"/>
    <x v="0"/>
    <n v="1420143194"/>
    <n v="1417551194"/>
    <b v="0"/>
    <x v="78"/>
    <b v="0"/>
    <x v="7"/>
    <n v="0"/>
    <n v="0"/>
    <x v="2"/>
    <s v="web"/>
    <x v="567"/>
    <x v="567"/>
  </r>
  <r>
    <x v="568"/>
    <x v="568"/>
    <x v="567"/>
    <n v="24500"/>
    <n v="245"/>
    <x v="2"/>
    <x v="5"/>
    <x v="4"/>
    <n v="1452942000"/>
    <n v="1449785223"/>
    <b v="0"/>
    <x v="81"/>
    <b v="0"/>
    <x v="7"/>
    <n v="1"/>
    <n v="49"/>
    <x v="2"/>
    <s v="web"/>
    <x v="568"/>
    <x v="568"/>
  </r>
  <r>
    <x v="569"/>
    <x v="569"/>
    <x v="568"/>
    <n v="2500"/>
    <n v="20"/>
    <x v="2"/>
    <x v="6"/>
    <x v="5"/>
    <n v="1451679612"/>
    <n v="1449087612"/>
    <b v="0"/>
    <x v="29"/>
    <b v="0"/>
    <x v="7"/>
    <n v="1"/>
    <n v="20"/>
    <x v="2"/>
    <s v="web"/>
    <x v="569"/>
    <x v="569"/>
  </r>
  <r>
    <x v="570"/>
    <x v="570"/>
    <x v="569"/>
    <n v="85000"/>
    <n v="142"/>
    <x v="2"/>
    <x v="1"/>
    <x v="0"/>
    <n v="1455822569"/>
    <n v="1453230569"/>
    <b v="0"/>
    <x v="29"/>
    <b v="0"/>
    <x v="7"/>
    <n v="0"/>
    <n v="142"/>
    <x v="2"/>
    <s v="web"/>
    <x v="570"/>
    <x v="570"/>
  </r>
  <r>
    <x v="571"/>
    <x v="571"/>
    <x v="570"/>
    <n v="25000"/>
    <n v="106"/>
    <x v="2"/>
    <x v="1"/>
    <x v="0"/>
    <n v="1437969540"/>
    <n v="1436297723"/>
    <b v="0"/>
    <x v="84"/>
    <b v="0"/>
    <x v="7"/>
    <n v="0"/>
    <n v="53"/>
    <x v="2"/>
    <s v="web"/>
    <x v="571"/>
    <x v="571"/>
  </r>
  <r>
    <x v="572"/>
    <x v="572"/>
    <x v="571"/>
    <n v="2500"/>
    <n v="0"/>
    <x v="2"/>
    <x v="1"/>
    <x v="0"/>
    <n v="1446660688"/>
    <n v="1444065088"/>
    <b v="0"/>
    <x v="78"/>
    <b v="0"/>
    <x v="7"/>
    <n v="0"/>
    <n v="0"/>
    <x v="2"/>
    <s v="web"/>
    <x v="572"/>
    <x v="572"/>
  </r>
  <r>
    <x v="573"/>
    <x v="573"/>
    <x v="572"/>
    <n v="88888"/>
    <n v="346"/>
    <x v="2"/>
    <x v="1"/>
    <x v="0"/>
    <n v="1421543520"/>
    <n v="1416445931"/>
    <b v="0"/>
    <x v="82"/>
    <b v="0"/>
    <x v="7"/>
    <n v="0"/>
    <n v="38.44"/>
    <x v="2"/>
    <s v="web"/>
    <x v="573"/>
    <x v="573"/>
  </r>
  <r>
    <x v="574"/>
    <x v="574"/>
    <x v="573"/>
    <n v="11180"/>
    <n v="80"/>
    <x v="2"/>
    <x v="2"/>
    <x v="1"/>
    <n v="1476873507"/>
    <n v="1474281507"/>
    <b v="0"/>
    <x v="80"/>
    <b v="0"/>
    <x v="7"/>
    <n v="1"/>
    <n v="20"/>
    <x v="2"/>
    <s v="web"/>
    <x v="574"/>
    <x v="574"/>
  </r>
  <r>
    <x v="575"/>
    <x v="575"/>
    <x v="574"/>
    <n v="60000"/>
    <n v="259"/>
    <x v="2"/>
    <x v="13"/>
    <x v="3"/>
    <n v="1434213443"/>
    <n v="1431621443"/>
    <b v="0"/>
    <x v="80"/>
    <b v="0"/>
    <x v="7"/>
    <n v="0"/>
    <n v="64.75"/>
    <x v="2"/>
    <s v="web"/>
    <x v="575"/>
    <x v="575"/>
  </r>
  <r>
    <x v="576"/>
    <x v="576"/>
    <x v="575"/>
    <n v="80000"/>
    <n v="1"/>
    <x v="2"/>
    <x v="1"/>
    <x v="0"/>
    <n v="1427537952"/>
    <n v="1422357552"/>
    <b v="0"/>
    <x v="29"/>
    <b v="0"/>
    <x v="7"/>
    <n v="0"/>
    <n v="1"/>
    <x v="2"/>
    <s v="web"/>
    <x v="576"/>
    <x v="576"/>
  </r>
  <r>
    <x v="577"/>
    <x v="577"/>
    <x v="576"/>
    <n v="5000"/>
    <n v="10"/>
    <x v="2"/>
    <x v="1"/>
    <x v="0"/>
    <n v="1463753302"/>
    <n v="1458569302"/>
    <b v="0"/>
    <x v="29"/>
    <b v="0"/>
    <x v="7"/>
    <n v="0"/>
    <n v="10"/>
    <x v="2"/>
    <s v="web"/>
    <x v="577"/>
    <x v="577"/>
  </r>
  <r>
    <x v="578"/>
    <x v="578"/>
    <x v="577"/>
    <n v="125000"/>
    <n v="14"/>
    <x v="2"/>
    <x v="2"/>
    <x v="1"/>
    <n v="1441633993"/>
    <n v="1439560393"/>
    <b v="0"/>
    <x v="63"/>
    <b v="0"/>
    <x v="7"/>
    <n v="0"/>
    <n v="2"/>
    <x v="2"/>
    <s v="web"/>
    <x v="578"/>
    <x v="578"/>
  </r>
  <r>
    <x v="579"/>
    <x v="579"/>
    <x v="578"/>
    <n v="12000"/>
    <n v="175"/>
    <x v="2"/>
    <x v="1"/>
    <x v="0"/>
    <n v="1419539223"/>
    <n v="1416947223"/>
    <b v="0"/>
    <x v="81"/>
    <b v="0"/>
    <x v="7"/>
    <n v="1"/>
    <n v="35"/>
    <x v="2"/>
    <s v="web"/>
    <x v="579"/>
    <x v="579"/>
  </r>
  <r>
    <x v="580"/>
    <x v="580"/>
    <x v="579"/>
    <n v="3000"/>
    <n v="1"/>
    <x v="2"/>
    <x v="1"/>
    <x v="0"/>
    <n v="1474580867"/>
    <n v="1471988867"/>
    <b v="0"/>
    <x v="29"/>
    <b v="0"/>
    <x v="7"/>
    <n v="0"/>
    <n v="1"/>
    <x v="2"/>
    <s v="web"/>
    <x v="580"/>
    <x v="580"/>
  </r>
  <r>
    <x v="581"/>
    <x v="581"/>
    <x v="580"/>
    <n v="400"/>
    <n v="0"/>
    <x v="2"/>
    <x v="1"/>
    <x v="0"/>
    <n v="1438474704"/>
    <n v="1435882704"/>
    <b v="0"/>
    <x v="78"/>
    <b v="0"/>
    <x v="7"/>
    <n v="0"/>
    <n v="0"/>
    <x v="2"/>
    <s v="web"/>
    <x v="581"/>
    <x v="581"/>
  </r>
  <r>
    <x v="582"/>
    <x v="582"/>
    <x v="581"/>
    <n v="100000"/>
    <n v="0"/>
    <x v="2"/>
    <x v="1"/>
    <x v="0"/>
    <n v="1426442400"/>
    <n v="1424454319"/>
    <b v="0"/>
    <x v="78"/>
    <b v="0"/>
    <x v="7"/>
    <n v="0"/>
    <n v="0"/>
    <x v="2"/>
    <s v="web"/>
    <x v="582"/>
    <x v="582"/>
  </r>
  <r>
    <x v="583"/>
    <x v="583"/>
    <x v="582"/>
    <n v="9000"/>
    <n v="1"/>
    <x v="2"/>
    <x v="1"/>
    <x v="0"/>
    <n v="1426800687"/>
    <n v="1424212287"/>
    <b v="0"/>
    <x v="29"/>
    <b v="0"/>
    <x v="7"/>
    <n v="0"/>
    <n v="1"/>
    <x v="2"/>
    <s v="web"/>
    <x v="583"/>
    <x v="583"/>
  </r>
  <r>
    <x v="584"/>
    <x v="584"/>
    <x v="583"/>
    <n v="1000"/>
    <n v="10"/>
    <x v="2"/>
    <x v="1"/>
    <x v="0"/>
    <n v="1426522316"/>
    <n v="1423933916"/>
    <b v="0"/>
    <x v="84"/>
    <b v="0"/>
    <x v="7"/>
    <n v="1"/>
    <n v="5"/>
    <x v="2"/>
    <s v="web"/>
    <x v="584"/>
    <x v="584"/>
  </r>
  <r>
    <x v="585"/>
    <x v="585"/>
    <x v="584"/>
    <n v="9000"/>
    <n v="0"/>
    <x v="2"/>
    <x v="2"/>
    <x v="1"/>
    <n v="1448928000"/>
    <n v="1444123377"/>
    <b v="0"/>
    <x v="78"/>
    <b v="0"/>
    <x v="7"/>
    <n v="0"/>
    <n v="0"/>
    <x v="2"/>
    <s v="web"/>
    <x v="585"/>
    <x v="585"/>
  </r>
  <r>
    <x v="586"/>
    <x v="586"/>
    <x v="585"/>
    <n v="10000"/>
    <n v="56"/>
    <x v="2"/>
    <x v="1"/>
    <x v="0"/>
    <n v="1424032207"/>
    <n v="1421440207"/>
    <b v="0"/>
    <x v="80"/>
    <b v="0"/>
    <x v="7"/>
    <n v="1"/>
    <n v="14"/>
    <x v="2"/>
    <s v="web"/>
    <x v="586"/>
    <x v="586"/>
  </r>
  <r>
    <x v="587"/>
    <x v="587"/>
    <x v="586"/>
    <n v="30000"/>
    <n v="2725"/>
    <x v="2"/>
    <x v="6"/>
    <x v="5"/>
    <n v="1429207833"/>
    <n v="1426615833"/>
    <b v="0"/>
    <x v="63"/>
    <b v="0"/>
    <x v="7"/>
    <n v="9"/>
    <n v="389.29"/>
    <x v="2"/>
    <s v="web"/>
    <x v="587"/>
    <x v="587"/>
  </r>
  <r>
    <x v="588"/>
    <x v="588"/>
    <x v="587"/>
    <n v="9000"/>
    <n v="301"/>
    <x v="2"/>
    <x v="14"/>
    <x v="3"/>
    <n v="1479410886"/>
    <n v="1474223286"/>
    <b v="0"/>
    <x v="84"/>
    <b v="0"/>
    <x v="7"/>
    <n v="3"/>
    <n v="150.5"/>
    <x v="2"/>
    <s v="web"/>
    <x v="588"/>
    <x v="588"/>
  </r>
  <r>
    <x v="589"/>
    <x v="589"/>
    <x v="588"/>
    <n v="7500"/>
    <n v="1"/>
    <x v="2"/>
    <x v="1"/>
    <x v="0"/>
    <n v="1436366699"/>
    <n v="1435070699"/>
    <b v="0"/>
    <x v="29"/>
    <b v="0"/>
    <x v="7"/>
    <n v="0"/>
    <n v="1"/>
    <x v="2"/>
    <s v="web"/>
    <x v="589"/>
    <x v="589"/>
  </r>
  <r>
    <x v="590"/>
    <x v="590"/>
    <x v="589"/>
    <n v="5000"/>
    <n v="223"/>
    <x v="2"/>
    <x v="2"/>
    <x v="1"/>
    <n v="1454936460"/>
    <n v="1452259131"/>
    <b v="0"/>
    <x v="82"/>
    <b v="0"/>
    <x v="7"/>
    <n v="4"/>
    <n v="24.78"/>
    <x v="2"/>
    <s v="web"/>
    <x v="590"/>
    <x v="590"/>
  </r>
  <r>
    <x v="591"/>
    <x v="591"/>
    <x v="590"/>
    <n v="100000"/>
    <n v="61"/>
    <x v="2"/>
    <x v="1"/>
    <x v="0"/>
    <n v="1437570130"/>
    <n v="1434978130"/>
    <b v="0"/>
    <x v="84"/>
    <b v="0"/>
    <x v="7"/>
    <n v="0"/>
    <n v="30.5"/>
    <x v="2"/>
    <s v="web"/>
    <x v="591"/>
    <x v="591"/>
  </r>
  <r>
    <x v="592"/>
    <x v="592"/>
    <x v="591"/>
    <n v="7500"/>
    <n v="250"/>
    <x v="2"/>
    <x v="1"/>
    <x v="0"/>
    <n v="1417584860"/>
    <n v="1414992860"/>
    <b v="0"/>
    <x v="29"/>
    <b v="0"/>
    <x v="7"/>
    <n v="3"/>
    <n v="250"/>
    <x v="2"/>
    <s v="web"/>
    <x v="592"/>
    <x v="592"/>
  </r>
  <r>
    <x v="593"/>
    <x v="593"/>
    <x v="592"/>
    <n v="500"/>
    <n v="115"/>
    <x v="2"/>
    <x v="2"/>
    <x v="1"/>
    <n v="1428333345"/>
    <n v="1425744945"/>
    <b v="0"/>
    <x v="63"/>
    <b v="0"/>
    <x v="7"/>
    <n v="23"/>
    <n v="16.43"/>
    <x v="2"/>
    <s v="web"/>
    <x v="593"/>
    <x v="593"/>
  </r>
  <r>
    <x v="594"/>
    <x v="594"/>
    <x v="593"/>
    <n v="25000"/>
    <n v="26"/>
    <x v="2"/>
    <x v="1"/>
    <x v="0"/>
    <n v="1460832206"/>
    <n v="1458240206"/>
    <b v="0"/>
    <x v="84"/>
    <b v="0"/>
    <x v="7"/>
    <n v="0"/>
    <n v="13"/>
    <x v="2"/>
    <s v="web"/>
    <x v="594"/>
    <x v="594"/>
  </r>
  <r>
    <x v="595"/>
    <x v="595"/>
    <x v="594"/>
    <n v="100000"/>
    <n v="426"/>
    <x v="2"/>
    <x v="1"/>
    <x v="0"/>
    <n v="1430703638"/>
    <n v="1426815638"/>
    <b v="0"/>
    <x v="22"/>
    <b v="0"/>
    <x v="7"/>
    <n v="0"/>
    <n v="53.25"/>
    <x v="2"/>
    <s v="web"/>
    <x v="595"/>
    <x v="595"/>
  </r>
  <r>
    <x v="596"/>
    <x v="596"/>
    <x v="595"/>
    <n v="20000"/>
    <n v="6"/>
    <x v="2"/>
    <x v="1"/>
    <x v="0"/>
    <n v="1478122292"/>
    <n v="1475530292"/>
    <b v="0"/>
    <x v="84"/>
    <b v="0"/>
    <x v="7"/>
    <n v="0"/>
    <n v="3"/>
    <x v="2"/>
    <s v="web"/>
    <x v="596"/>
    <x v="596"/>
  </r>
  <r>
    <x v="597"/>
    <x v="597"/>
    <x v="596"/>
    <n v="7500"/>
    <n v="20"/>
    <x v="2"/>
    <x v="1"/>
    <x v="0"/>
    <n v="1469980800"/>
    <n v="1466787335"/>
    <b v="0"/>
    <x v="84"/>
    <b v="0"/>
    <x v="7"/>
    <n v="0"/>
    <n v="10"/>
    <x v="2"/>
    <s v="web"/>
    <x v="597"/>
    <x v="597"/>
  </r>
  <r>
    <x v="598"/>
    <x v="598"/>
    <x v="597"/>
    <n v="2500"/>
    <n v="850"/>
    <x v="2"/>
    <x v="1"/>
    <x v="0"/>
    <n v="1417737781"/>
    <n v="1415145781"/>
    <b v="0"/>
    <x v="63"/>
    <b v="0"/>
    <x v="7"/>
    <n v="34"/>
    <n v="121.43"/>
    <x v="2"/>
    <s v="web"/>
    <x v="598"/>
    <x v="598"/>
  </r>
  <r>
    <x v="599"/>
    <x v="599"/>
    <x v="598"/>
    <n v="50000"/>
    <n v="31"/>
    <x v="2"/>
    <x v="1"/>
    <x v="0"/>
    <n v="1425827760"/>
    <n v="1423769402"/>
    <b v="0"/>
    <x v="84"/>
    <b v="0"/>
    <x v="7"/>
    <n v="0"/>
    <n v="15.5"/>
    <x v="2"/>
    <s v="web"/>
    <x v="599"/>
    <x v="599"/>
  </r>
  <r>
    <x v="600"/>
    <x v="600"/>
    <x v="599"/>
    <n v="5000"/>
    <n v="100"/>
    <x v="1"/>
    <x v="1"/>
    <x v="0"/>
    <n v="1431198562"/>
    <n v="1426014562"/>
    <b v="0"/>
    <x v="29"/>
    <b v="0"/>
    <x v="7"/>
    <n v="2"/>
    <n v="100"/>
    <x v="2"/>
    <s v="web"/>
    <x v="600"/>
    <x v="600"/>
  </r>
  <r>
    <x v="601"/>
    <x v="601"/>
    <x v="600"/>
    <n v="10000"/>
    <n v="140"/>
    <x v="1"/>
    <x v="6"/>
    <x v="5"/>
    <n v="1419626139"/>
    <n v="1417034139"/>
    <b v="0"/>
    <x v="79"/>
    <b v="0"/>
    <x v="7"/>
    <n v="1"/>
    <n v="23.33"/>
    <x v="2"/>
    <s v="web"/>
    <x v="601"/>
    <x v="601"/>
  </r>
  <r>
    <x v="602"/>
    <x v="602"/>
    <x v="601"/>
    <n v="70000"/>
    <n v="0"/>
    <x v="1"/>
    <x v="1"/>
    <x v="0"/>
    <n v="1434654215"/>
    <n v="1432062215"/>
    <b v="0"/>
    <x v="78"/>
    <b v="0"/>
    <x v="7"/>
    <n v="0"/>
    <n v="0"/>
    <x v="2"/>
    <s v="web"/>
    <x v="602"/>
    <x v="602"/>
  </r>
  <r>
    <x v="603"/>
    <x v="603"/>
    <x v="602"/>
    <n v="15000"/>
    <n v="590.02"/>
    <x v="1"/>
    <x v="1"/>
    <x v="0"/>
    <n v="1408029623"/>
    <n v="1405437623"/>
    <b v="0"/>
    <x v="62"/>
    <b v="0"/>
    <x v="7"/>
    <n v="4"/>
    <n v="45.39"/>
    <x v="2"/>
    <s v="web"/>
    <x v="603"/>
    <x v="603"/>
  </r>
  <r>
    <x v="604"/>
    <x v="604"/>
    <x v="603"/>
    <n v="1500"/>
    <n v="0"/>
    <x v="1"/>
    <x v="1"/>
    <x v="0"/>
    <n v="1409187056"/>
    <n v="1406595056"/>
    <b v="0"/>
    <x v="78"/>
    <b v="0"/>
    <x v="7"/>
    <n v="0"/>
    <n v="0"/>
    <x v="2"/>
    <s v="web"/>
    <x v="604"/>
    <x v="604"/>
  </r>
  <r>
    <x v="605"/>
    <x v="605"/>
    <x v="604"/>
    <n v="5000"/>
    <n v="131"/>
    <x v="1"/>
    <x v="1"/>
    <x v="0"/>
    <n v="1440318908"/>
    <n v="1436430908"/>
    <b v="0"/>
    <x v="22"/>
    <b v="0"/>
    <x v="7"/>
    <n v="3"/>
    <n v="16.38"/>
    <x v="2"/>
    <s v="web"/>
    <x v="605"/>
    <x v="605"/>
  </r>
  <r>
    <x v="606"/>
    <x v="606"/>
    <x v="605"/>
    <n v="5000"/>
    <n v="10"/>
    <x v="1"/>
    <x v="10"/>
    <x v="3"/>
    <n v="1432479600"/>
    <n v="1428507409"/>
    <b v="0"/>
    <x v="29"/>
    <b v="0"/>
    <x v="7"/>
    <n v="0"/>
    <n v="10"/>
    <x v="2"/>
    <s v="web"/>
    <x v="606"/>
    <x v="606"/>
  </r>
  <r>
    <x v="607"/>
    <x v="607"/>
    <x v="606"/>
    <n v="250"/>
    <n v="0"/>
    <x v="1"/>
    <x v="1"/>
    <x v="0"/>
    <n v="1448225336"/>
    <n v="1445629736"/>
    <b v="0"/>
    <x v="78"/>
    <b v="0"/>
    <x v="7"/>
    <n v="0"/>
    <n v="0"/>
    <x v="2"/>
    <s v="web"/>
    <x v="607"/>
    <x v="607"/>
  </r>
  <r>
    <x v="608"/>
    <x v="608"/>
    <x v="607"/>
    <n v="150000"/>
    <n v="1461"/>
    <x v="1"/>
    <x v="1"/>
    <x v="0"/>
    <n v="1434405980"/>
    <n v="1431813980"/>
    <b v="0"/>
    <x v="81"/>
    <b v="0"/>
    <x v="7"/>
    <n v="1"/>
    <n v="292.2"/>
    <x v="2"/>
    <s v="web"/>
    <x v="608"/>
    <x v="608"/>
  </r>
  <r>
    <x v="609"/>
    <x v="609"/>
    <x v="608"/>
    <n v="780"/>
    <n v="5"/>
    <x v="1"/>
    <x v="2"/>
    <x v="1"/>
    <n v="1448761744"/>
    <n v="1446166144"/>
    <b v="0"/>
    <x v="29"/>
    <b v="0"/>
    <x v="7"/>
    <n v="1"/>
    <n v="5"/>
    <x v="2"/>
    <s v="web"/>
    <x v="609"/>
    <x v="609"/>
  </r>
  <r>
    <x v="610"/>
    <x v="610"/>
    <x v="609"/>
    <n v="13803"/>
    <n v="0"/>
    <x v="1"/>
    <x v="1"/>
    <x v="0"/>
    <n v="1429732586"/>
    <n v="1427140586"/>
    <b v="0"/>
    <x v="78"/>
    <b v="0"/>
    <x v="7"/>
    <n v="0"/>
    <n v="0"/>
    <x v="2"/>
    <s v="web"/>
    <x v="610"/>
    <x v="610"/>
  </r>
  <r>
    <x v="611"/>
    <x v="611"/>
    <x v="610"/>
    <n v="80000"/>
    <n v="0"/>
    <x v="1"/>
    <x v="7"/>
    <x v="3"/>
    <n v="1453210037"/>
    <n v="1448026037"/>
    <b v="0"/>
    <x v="78"/>
    <b v="0"/>
    <x v="7"/>
    <n v="0"/>
    <n v="0"/>
    <x v="2"/>
    <s v="web"/>
    <x v="611"/>
    <x v="611"/>
  </r>
  <r>
    <x v="612"/>
    <x v="612"/>
    <x v="611"/>
    <n v="10000"/>
    <n v="0"/>
    <x v="1"/>
    <x v="14"/>
    <x v="3"/>
    <n v="1472777146"/>
    <n v="1470185146"/>
    <b v="0"/>
    <x v="78"/>
    <b v="0"/>
    <x v="7"/>
    <n v="0"/>
    <n v="0"/>
    <x v="2"/>
    <s v="web"/>
    <x v="612"/>
    <x v="612"/>
  </r>
  <r>
    <x v="613"/>
    <x v="613"/>
    <x v="612"/>
    <n v="60000"/>
    <n v="12818"/>
    <x v="1"/>
    <x v="1"/>
    <x v="0"/>
    <n v="1443675540"/>
    <n v="1441022120"/>
    <b v="0"/>
    <x v="212"/>
    <b v="0"/>
    <x v="7"/>
    <n v="21"/>
    <n v="105.93"/>
    <x v="2"/>
    <s v="web"/>
    <x v="613"/>
    <x v="613"/>
  </r>
  <r>
    <x v="614"/>
    <x v="614"/>
    <x v="613"/>
    <n v="10000"/>
    <n v="0"/>
    <x v="1"/>
    <x v="1"/>
    <x v="0"/>
    <n v="1466731740"/>
    <n v="1464139740"/>
    <b v="0"/>
    <x v="78"/>
    <b v="0"/>
    <x v="7"/>
    <n v="0"/>
    <n v="0"/>
    <x v="2"/>
    <s v="web"/>
    <x v="614"/>
    <x v="614"/>
  </r>
  <r>
    <x v="615"/>
    <x v="615"/>
    <x v="614"/>
    <n v="515"/>
    <n v="0"/>
    <x v="1"/>
    <x v="5"/>
    <x v="4"/>
    <n v="1443149759"/>
    <n v="1440557759"/>
    <b v="0"/>
    <x v="78"/>
    <b v="0"/>
    <x v="7"/>
    <n v="0"/>
    <n v="0"/>
    <x v="2"/>
    <s v="web"/>
    <x v="615"/>
    <x v="615"/>
  </r>
  <r>
    <x v="616"/>
    <x v="616"/>
    <x v="615"/>
    <n v="5000"/>
    <n v="0"/>
    <x v="1"/>
    <x v="7"/>
    <x v="3"/>
    <n v="1488013307"/>
    <n v="1485421307"/>
    <b v="0"/>
    <x v="78"/>
    <b v="0"/>
    <x v="7"/>
    <n v="0"/>
    <n v="0"/>
    <x v="2"/>
    <s v="web"/>
    <x v="616"/>
    <x v="616"/>
  </r>
  <r>
    <x v="617"/>
    <x v="617"/>
    <x v="616"/>
    <n v="2000"/>
    <n v="60"/>
    <x v="1"/>
    <x v="2"/>
    <x v="1"/>
    <n v="1431072843"/>
    <n v="1427184843"/>
    <b v="0"/>
    <x v="83"/>
    <b v="0"/>
    <x v="7"/>
    <n v="3"/>
    <n v="20"/>
    <x v="2"/>
    <s v="web"/>
    <x v="617"/>
    <x v="617"/>
  </r>
  <r>
    <x v="618"/>
    <x v="618"/>
    <x v="617"/>
    <n v="400"/>
    <n v="0"/>
    <x v="1"/>
    <x v="1"/>
    <x v="0"/>
    <n v="1449689203"/>
    <n v="1447097203"/>
    <b v="0"/>
    <x v="78"/>
    <b v="0"/>
    <x v="7"/>
    <n v="0"/>
    <n v="0"/>
    <x v="2"/>
    <s v="web"/>
    <x v="618"/>
    <x v="618"/>
  </r>
  <r>
    <x v="619"/>
    <x v="619"/>
    <x v="618"/>
    <n v="2500000"/>
    <n v="1"/>
    <x v="1"/>
    <x v="1"/>
    <x v="0"/>
    <n v="1416933390"/>
    <n v="1411745790"/>
    <b v="0"/>
    <x v="29"/>
    <b v="0"/>
    <x v="7"/>
    <n v="0"/>
    <n v="1"/>
    <x v="2"/>
    <s v="web"/>
    <x v="619"/>
    <x v="619"/>
  </r>
  <r>
    <x v="620"/>
    <x v="620"/>
    <x v="619"/>
    <n v="30000"/>
    <n v="300"/>
    <x v="1"/>
    <x v="6"/>
    <x v="5"/>
    <n v="1408986738"/>
    <n v="1405098738"/>
    <b v="0"/>
    <x v="29"/>
    <b v="0"/>
    <x v="7"/>
    <n v="1"/>
    <n v="300"/>
    <x v="2"/>
    <s v="web"/>
    <x v="620"/>
    <x v="620"/>
  </r>
  <r>
    <x v="621"/>
    <x v="621"/>
    <x v="620"/>
    <n v="25000"/>
    <n v="261"/>
    <x v="1"/>
    <x v="1"/>
    <x v="0"/>
    <n v="1467934937"/>
    <n v="1465342937"/>
    <b v="0"/>
    <x v="83"/>
    <b v="0"/>
    <x v="7"/>
    <n v="1"/>
    <n v="87"/>
    <x v="2"/>
    <s v="web"/>
    <x v="621"/>
    <x v="621"/>
  </r>
  <r>
    <x v="622"/>
    <x v="622"/>
    <x v="621"/>
    <n v="6000"/>
    <n v="341"/>
    <x v="1"/>
    <x v="1"/>
    <x v="0"/>
    <n v="1467398138"/>
    <n v="1465670138"/>
    <b v="0"/>
    <x v="82"/>
    <b v="0"/>
    <x v="7"/>
    <n v="6"/>
    <n v="37.89"/>
    <x v="2"/>
    <s v="web"/>
    <x v="622"/>
    <x v="622"/>
  </r>
  <r>
    <x v="623"/>
    <x v="623"/>
    <x v="622"/>
    <n v="75000"/>
    <n v="0"/>
    <x v="1"/>
    <x v="3"/>
    <x v="2"/>
    <n v="1432771997"/>
    <n v="1430179997"/>
    <b v="0"/>
    <x v="78"/>
    <b v="0"/>
    <x v="7"/>
    <n v="0"/>
    <n v="0"/>
    <x v="2"/>
    <s v="web"/>
    <x v="623"/>
    <x v="623"/>
  </r>
  <r>
    <x v="624"/>
    <x v="624"/>
    <x v="623"/>
    <n v="5000"/>
    <n v="0"/>
    <x v="1"/>
    <x v="1"/>
    <x v="0"/>
    <n v="1431647041"/>
    <n v="1429055041"/>
    <b v="0"/>
    <x v="78"/>
    <b v="0"/>
    <x v="7"/>
    <n v="0"/>
    <n v="0"/>
    <x v="2"/>
    <s v="web"/>
    <x v="624"/>
    <x v="624"/>
  </r>
  <r>
    <x v="625"/>
    <x v="625"/>
    <x v="624"/>
    <n v="25000"/>
    <n v="0"/>
    <x v="1"/>
    <x v="6"/>
    <x v="5"/>
    <n v="1490560177"/>
    <n v="1487971777"/>
    <b v="0"/>
    <x v="78"/>
    <b v="0"/>
    <x v="7"/>
    <n v="0"/>
    <n v="0"/>
    <x v="2"/>
    <s v="web"/>
    <x v="625"/>
    <x v="625"/>
  </r>
  <r>
    <x v="626"/>
    <x v="626"/>
    <x v="625"/>
    <n v="25000"/>
    <n v="4345"/>
    <x v="1"/>
    <x v="1"/>
    <x v="0"/>
    <n v="1439644920"/>
    <n v="1436793939"/>
    <b v="0"/>
    <x v="70"/>
    <b v="0"/>
    <x v="7"/>
    <n v="17"/>
    <n v="111.41"/>
    <x v="2"/>
    <s v="web"/>
    <x v="626"/>
    <x v="626"/>
  </r>
  <r>
    <x v="627"/>
    <x v="627"/>
    <x v="626"/>
    <n v="450000"/>
    <n v="90"/>
    <x v="1"/>
    <x v="12"/>
    <x v="9"/>
    <n v="1457996400"/>
    <n v="1452842511"/>
    <b v="0"/>
    <x v="29"/>
    <b v="0"/>
    <x v="7"/>
    <n v="0"/>
    <n v="90"/>
    <x v="2"/>
    <s v="web"/>
    <x v="627"/>
    <x v="627"/>
  </r>
  <r>
    <x v="628"/>
    <x v="628"/>
    <x v="627"/>
    <n v="5000"/>
    <n v="0"/>
    <x v="1"/>
    <x v="1"/>
    <x v="0"/>
    <n v="1405269457"/>
    <n v="1402677457"/>
    <b v="0"/>
    <x v="78"/>
    <b v="0"/>
    <x v="7"/>
    <n v="0"/>
    <n v="0"/>
    <x v="2"/>
    <s v="web"/>
    <x v="628"/>
    <x v="628"/>
  </r>
  <r>
    <x v="629"/>
    <x v="629"/>
    <x v="628"/>
    <n v="200000"/>
    <n v="350"/>
    <x v="1"/>
    <x v="3"/>
    <x v="2"/>
    <n v="1463239108"/>
    <n v="1460647108"/>
    <b v="0"/>
    <x v="83"/>
    <b v="0"/>
    <x v="7"/>
    <n v="0"/>
    <n v="116.67"/>
    <x v="2"/>
    <s v="web"/>
    <x v="629"/>
    <x v="629"/>
  </r>
  <r>
    <x v="630"/>
    <x v="630"/>
    <x v="629"/>
    <n v="11999"/>
    <n v="10"/>
    <x v="1"/>
    <x v="1"/>
    <x v="0"/>
    <n v="1441516200"/>
    <n v="1438959121"/>
    <b v="0"/>
    <x v="29"/>
    <b v="0"/>
    <x v="7"/>
    <n v="0"/>
    <n v="10"/>
    <x v="2"/>
    <s v="web"/>
    <x v="630"/>
    <x v="630"/>
  </r>
  <r>
    <x v="631"/>
    <x v="631"/>
    <x v="630"/>
    <n v="50000"/>
    <n v="690"/>
    <x v="1"/>
    <x v="6"/>
    <x v="5"/>
    <n v="1464460329"/>
    <n v="1461954729"/>
    <b v="0"/>
    <x v="82"/>
    <b v="0"/>
    <x v="7"/>
    <n v="1"/>
    <n v="76.67"/>
    <x v="2"/>
    <s v="web"/>
    <x v="631"/>
    <x v="631"/>
  </r>
  <r>
    <x v="632"/>
    <x v="632"/>
    <x v="631"/>
    <n v="20000"/>
    <n v="0"/>
    <x v="1"/>
    <x v="10"/>
    <x v="3"/>
    <n v="1448470165"/>
    <n v="1445874565"/>
    <b v="0"/>
    <x v="78"/>
    <b v="0"/>
    <x v="7"/>
    <n v="0"/>
    <n v="0"/>
    <x v="2"/>
    <s v="web"/>
    <x v="632"/>
    <x v="632"/>
  </r>
  <r>
    <x v="633"/>
    <x v="633"/>
    <x v="632"/>
    <n v="10000"/>
    <n v="1245"/>
    <x v="1"/>
    <x v="1"/>
    <x v="0"/>
    <n v="1466204400"/>
    <n v="1463469062"/>
    <b v="0"/>
    <x v="20"/>
    <b v="0"/>
    <x v="7"/>
    <n v="12"/>
    <n v="49.8"/>
    <x v="2"/>
    <s v="web"/>
    <x v="633"/>
    <x v="633"/>
  </r>
  <r>
    <x v="634"/>
    <x v="634"/>
    <x v="633"/>
    <n v="5000"/>
    <n v="1"/>
    <x v="1"/>
    <x v="1"/>
    <x v="0"/>
    <n v="1424989029"/>
    <n v="1422397029"/>
    <b v="0"/>
    <x v="29"/>
    <b v="0"/>
    <x v="7"/>
    <n v="0"/>
    <n v="1"/>
    <x v="2"/>
    <s v="web"/>
    <x v="634"/>
    <x v="634"/>
  </r>
  <r>
    <x v="635"/>
    <x v="635"/>
    <x v="634"/>
    <n v="25000"/>
    <n v="2"/>
    <x v="1"/>
    <x v="1"/>
    <x v="0"/>
    <n v="1428804762"/>
    <n v="1426212762"/>
    <b v="0"/>
    <x v="29"/>
    <b v="0"/>
    <x v="7"/>
    <n v="0"/>
    <n v="2"/>
    <x v="2"/>
    <s v="web"/>
    <x v="635"/>
    <x v="635"/>
  </r>
  <r>
    <x v="636"/>
    <x v="636"/>
    <x v="635"/>
    <n v="2000"/>
    <n v="4"/>
    <x v="1"/>
    <x v="2"/>
    <x v="1"/>
    <n v="1433587620"/>
    <n v="1430996150"/>
    <b v="0"/>
    <x v="29"/>
    <b v="0"/>
    <x v="7"/>
    <n v="0"/>
    <n v="4"/>
    <x v="2"/>
    <s v="web"/>
    <x v="636"/>
    <x v="636"/>
  </r>
  <r>
    <x v="637"/>
    <x v="637"/>
    <x v="636"/>
    <n v="100000"/>
    <n v="0"/>
    <x v="1"/>
    <x v="2"/>
    <x v="1"/>
    <n v="1488063840"/>
    <n v="1485558318"/>
    <b v="0"/>
    <x v="78"/>
    <b v="0"/>
    <x v="7"/>
    <n v="0"/>
    <n v="0"/>
    <x v="2"/>
    <s v="web"/>
    <x v="637"/>
    <x v="637"/>
  </r>
  <r>
    <x v="638"/>
    <x v="638"/>
    <x v="637"/>
    <n v="200000"/>
    <n v="18"/>
    <x v="1"/>
    <x v="13"/>
    <x v="3"/>
    <n v="1490447662"/>
    <n v="1485267262"/>
    <b v="0"/>
    <x v="79"/>
    <b v="0"/>
    <x v="7"/>
    <n v="0"/>
    <n v="3"/>
    <x v="2"/>
    <s v="web"/>
    <x v="638"/>
    <x v="638"/>
  </r>
  <r>
    <x v="639"/>
    <x v="639"/>
    <x v="638"/>
    <n v="1000000"/>
    <n v="1"/>
    <x v="1"/>
    <x v="1"/>
    <x v="0"/>
    <n v="1413208795"/>
    <n v="1408024795"/>
    <b v="0"/>
    <x v="29"/>
    <b v="0"/>
    <x v="7"/>
    <n v="0"/>
    <n v="1"/>
    <x v="2"/>
    <s v="web"/>
    <x v="639"/>
    <x v="639"/>
  </r>
  <r>
    <x v="640"/>
    <x v="640"/>
    <x v="639"/>
    <n v="70"/>
    <n v="101"/>
    <x v="0"/>
    <x v="7"/>
    <x v="3"/>
    <n v="1480028400"/>
    <n v="1478685915"/>
    <b v="0"/>
    <x v="84"/>
    <b v="1"/>
    <x v="8"/>
    <n v="144"/>
    <n v="50.5"/>
    <x v="2"/>
    <s v="wearables"/>
    <x v="640"/>
    <x v="640"/>
  </r>
  <r>
    <x v="641"/>
    <x v="641"/>
    <x v="640"/>
    <n v="40000"/>
    <n v="47665"/>
    <x v="0"/>
    <x v="1"/>
    <x v="0"/>
    <n v="1439473248"/>
    <n v="1436881248"/>
    <b v="0"/>
    <x v="213"/>
    <b v="1"/>
    <x v="8"/>
    <n v="119"/>
    <n v="151.32"/>
    <x v="2"/>
    <s v="wearables"/>
    <x v="641"/>
    <x v="641"/>
  </r>
  <r>
    <x v="642"/>
    <x v="642"/>
    <x v="641"/>
    <n v="20000"/>
    <n v="292097"/>
    <x v="0"/>
    <x v="13"/>
    <x v="3"/>
    <n v="1439998674"/>
    <n v="1436888274"/>
    <b v="0"/>
    <x v="214"/>
    <b v="1"/>
    <x v="8"/>
    <n v="1460"/>
    <n v="134.36000000000001"/>
    <x v="2"/>
    <s v="wearables"/>
    <x v="642"/>
    <x v="642"/>
  </r>
  <r>
    <x v="643"/>
    <x v="643"/>
    <x v="642"/>
    <n v="25000"/>
    <n v="26452"/>
    <x v="0"/>
    <x v="1"/>
    <x v="0"/>
    <n v="1433085875"/>
    <n v="1428333875"/>
    <b v="0"/>
    <x v="215"/>
    <b v="1"/>
    <x v="8"/>
    <n v="106"/>
    <n v="174.03"/>
    <x v="2"/>
    <s v="wearables"/>
    <x v="643"/>
    <x v="643"/>
  </r>
  <r>
    <x v="644"/>
    <x v="644"/>
    <x v="643"/>
    <n v="25000"/>
    <n v="75029.48"/>
    <x v="0"/>
    <x v="1"/>
    <x v="0"/>
    <n v="1414544400"/>
    <n v="1410883139"/>
    <b v="0"/>
    <x v="216"/>
    <b v="1"/>
    <x v="8"/>
    <n v="300"/>
    <n v="73.489999999999995"/>
    <x v="2"/>
    <s v="wearables"/>
    <x v="644"/>
    <x v="644"/>
  </r>
  <r>
    <x v="645"/>
    <x v="645"/>
    <x v="644"/>
    <n v="2000"/>
    <n v="5574"/>
    <x v="0"/>
    <x v="1"/>
    <x v="0"/>
    <n v="1470962274"/>
    <n v="1468370274"/>
    <b v="0"/>
    <x v="186"/>
    <b v="1"/>
    <x v="8"/>
    <n v="279"/>
    <n v="23.52"/>
    <x v="2"/>
    <s v="wearables"/>
    <x v="645"/>
    <x v="645"/>
  </r>
  <r>
    <x v="646"/>
    <x v="646"/>
    <x v="645"/>
    <n v="800"/>
    <n v="1055.01"/>
    <x v="0"/>
    <x v="1"/>
    <x v="0"/>
    <n v="1407788867"/>
    <n v="1405196867"/>
    <b v="0"/>
    <x v="74"/>
    <b v="1"/>
    <x v="8"/>
    <n v="132"/>
    <n v="39.07"/>
    <x v="2"/>
    <s v="wearables"/>
    <x v="646"/>
    <x v="646"/>
  </r>
  <r>
    <x v="647"/>
    <x v="647"/>
    <x v="646"/>
    <n v="2000"/>
    <n v="2141"/>
    <x v="0"/>
    <x v="6"/>
    <x v="5"/>
    <n v="1458235549"/>
    <n v="1455647149"/>
    <b v="0"/>
    <x v="57"/>
    <b v="1"/>
    <x v="8"/>
    <n v="107"/>
    <n v="125.94"/>
    <x v="2"/>
    <s v="wearables"/>
    <x v="647"/>
    <x v="647"/>
  </r>
  <r>
    <x v="648"/>
    <x v="648"/>
    <x v="647"/>
    <n v="35000"/>
    <n v="44388"/>
    <x v="0"/>
    <x v="1"/>
    <x v="0"/>
    <n v="1413304708"/>
    <n v="1410280708"/>
    <b v="0"/>
    <x v="74"/>
    <b v="1"/>
    <x v="8"/>
    <n v="127"/>
    <n v="1644"/>
    <x v="2"/>
    <s v="wearables"/>
    <x v="648"/>
    <x v="648"/>
  </r>
  <r>
    <x v="649"/>
    <x v="649"/>
    <x v="648"/>
    <n v="2500"/>
    <n v="3499"/>
    <x v="0"/>
    <x v="1"/>
    <x v="0"/>
    <n v="1410904413"/>
    <n v="1409090013"/>
    <b v="0"/>
    <x v="141"/>
    <b v="1"/>
    <x v="8"/>
    <n v="140"/>
    <n v="42.67"/>
    <x v="2"/>
    <s v="wearables"/>
    <x v="649"/>
    <x v="649"/>
  </r>
  <r>
    <x v="650"/>
    <x v="650"/>
    <x v="649"/>
    <n v="1500"/>
    <n v="1686"/>
    <x v="0"/>
    <x v="1"/>
    <x v="0"/>
    <n v="1418953984"/>
    <n v="1413766384"/>
    <b v="0"/>
    <x v="53"/>
    <b v="1"/>
    <x v="8"/>
    <n v="112"/>
    <n v="35.130000000000003"/>
    <x v="2"/>
    <s v="wearables"/>
    <x v="650"/>
    <x v="650"/>
  </r>
  <r>
    <x v="651"/>
    <x v="651"/>
    <x v="650"/>
    <n v="25000"/>
    <n v="25132"/>
    <x v="0"/>
    <x v="1"/>
    <x v="0"/>
    <n v="1418430311"/>
    <n v="1415838311"/>
    <b v="0"/>
    <x v="217"/>
    <b v="1"/>
    <x v="8"/>
    <n v="101"/>
    <n v="239.35"/>
    <x v="2"/>
    <s v="wearables"/>
    <x v="651"/>
    <x v="651"/>
  </r>
  <r>
    <x v="652"/>
    <x v="652"/>
    <x v="651"/>
    <n v="3000"/>
    <n v="3014"/>
    <x v="0"/>
    <x v="1"/>
    <x v="0"/>
    <n v="1480613650"/>
    <n v="1478018050"/>
    <b v="0"/>
    <x v="33"/>
    <b v="1"/>
    <x v="8"/>
    <n v="100"/>
    <n v="107.64"/>
    <x v="2"/>
    <s v="wearables"/>
    <x v="652"/>
    <x v="652"/>
  </r>
  <r>
    <x v="653"/>
    <x v="653"/>
    <x v="652"/>
    <n v="75000"/>
    <n v="106084.5"/>
    <x v="0"/>
    <x v="1"/>
    <x v="0"/>
    <n v="1440082240"/>
    <n v="1436885440"/>
    <b v="0"/>
    <x v="218"/>
    <b v="1"/>
    <x v="8"/>
    <n v="141"/>
    <n v="95.83"/>
    <x v="2"/>
    <s v="wearables"/>
    <x v="653"/>
    <x v="653"/>
  </r>
  <r>
    <x v="654"/>
    <x v="654"/>
    <x v="653"/>
    <n v="12000"/>
    <n v="32075"/>
    <x v="0"/>
    <x v="1"/>
    <x v="0"/>
    <n v="1436396313"/>
    <n v="1433804313"/>
    <b v="0"/>
    <x v="219"/>
    <b v="1"/>
    <x v="8"/>
    <n v="267"/>
    <n v="31.66"/>
    <x v="2"/>
    <s v="wearables"/>
    <x v="654"/>
    <x v="654"/>
  </r>
  <r>
    <x v="655"/>
    <x v="655"/>
    <x v="654"/>
    <n v="8000"/>
    <n v="11751"/>
    <x v="0"/>
    <x v="1"/>
    <x v="0"/>
    <n v="1426197512"/>
    <n v="1423609112"/>
    <b v="0"/>
    <x v="220"/>
    <b v="1"/>
    <x v="8"/>
    <n v="147"/>
    <n v="42.89"/>
    <x v="2"/>
    <s v="wearables"/>
    <x v="655"/>
    <x v="655"/>
  </r>
  <r>
    <x v="656"/>
    <x v="656"/>
    <x v="655"/>
    <n v="5000"/>
    <n v="10678"/>
    <x v="0"/>
    <x v="1"/>
    <x v="0"/>
    <n v="1460917119"/>
    <n v="1455736719"/>
    <b v="0"/>
    <x v="45"/>
    <b v="1"/>
    <x v="8"/>
    <n v="214"/>
    <n v="122.74"/>
    <x v="2"/>
    <s v="wearables"/>
    <x v="656"/>
    <x v="656"/>
  </r>
  <r>
    <x v="657"/>
    <x v="657"/>
    <x v="656"/>
    <n v="15000"/>
    <n v="18855"/>
    <x v="0"/>
    <x v="1"/>
    <x v="0"/>
    <n v="1450901872"/>
    <n v="1448309872"/>
    <b v="0"/>
    <x v="221"/>
    <b v="1"/>
    <x v="8"/>
    <n v="126"/>
    <n v="190.45"/>
    <x v="2"/>
    <s v="wearables"/>
    <x v="657"/>
    <x v="657"/>
  </r>
  <r>
    <x v="658"/>
    <x v="658"/>
    <x v="657"/>
    <n v="28888"/>
    <n v="30177"/>
    <x v="0"/>
    <x v="1"/>
    <x v="0"/>
    <n v="1437933600"/>
    <n v="1435117889"/>
    <b v="0"/>
    <x v="222"/>
    <b v="1"/>
    <x v="8"/>
    <n v="104"/>
    <n v="109.34"/>
    <x v="2"/>
    <s v="wearables"/>
    <x v="658"/>
    <x v="658"/>
  </r>
  <r>
    <x v="659"/>
    <x v="659"/>
    <x v="658"/>
    <n v="3000"/>
    <n v="3017"/>
    <x v="0"/>
    <x v="1"/>
    <x v="0"/>
    <n v="1440339295"/>
    <n v="1437747295"/>
    <b v="0"/>
    <x v="64"/>
    <b v="1"/>
    <x v="8"/>
    <n v="101"/>
    <n v="143.66999999999999"/>
    <x v="2"/>
    <s v="wearables"/>
    <x v="659"/>
    <x v="659"/>
  </r>
  <r>
    <x v="660"/>
    <x v="660"/>
    <x v="659"/>
    <n v="50000"/>
    <n v="1529"/>
    <x v="2"/>
    <x v="1"/>
    <x v="0"/>
    <n v="1415558879"/>
    <n v="1412963279"/>
    <b v="0"/>
    <x v="59"/>
    <b v="0"/>
    <x v="8"/>
    <n v="3"/>
    <n v="84.94"/>
    <x v="2"/>
    <s v="wearables"/>
    <x v="660"/>
    <x v="660"/>
  </r>
  <r>
    <x v="661"/>
    <x v="661"/>
    <x v="660"/>
    <n v="10000"/>
    <n v="95"/>
    <x v="2"/>
    <x v="1"/>
    <x v="0"/>
    <n v="1477236559"/>
    <n v="1474644559"/>
    <b v="0"/>
    <x v="82"/>
    <b v="0"/>
    <x v="8"/>
    <n v="1"/>
    <n v="10.56"/>
    <x v="2"/>
    <s v="wearables"/>
    <x v="661"/>
    <x v="661"/>
  </r>
  <r>
    <x v="662"/>
    <x v="662"/>
    <x v="661"/>
    <n v="39000"/>
    <n v="156"/>
    <x v="2"/>
    <x v="1"/>
    <x v="0"/>
    <n v="1421404247"/>
    <n v="1418812247"/>
    <b v="0"/>
    <x v="80"/>
    <b v="0"/>
    <x v="8"/>
    <n v="0"/>
    <n v="39"/>
    <x v="2"/>
    <s v="wearables"/>
    <x v="662"/>
    <x v="662"/>
  </r>
  <r>
    <x v="663"/>
    <x v="663"/>
    <x v="662"/>
    <n v="200000"/>
    <n v="700"/>
    <x v="2"/>
    <x v="9"/>
    <x v="7"/>
    <n v="1437250456"/>
    <n v="1434658456"/>
    <b v="0"/>
    <x v="63"/>
    <b v="0"/>
    <x v="8"/>
    <n v="0"/>
    <n v="100"/>
    <x v="2"/>
    <s v="wearables"/>
    <x v="663"/>
    <x v="663"/>
  </r>
  <r>
    <x v="664"/>
    <x v="664"/>
    <x v="663"/>
    <n v="12000"/>
    <n v="904"/>
    <x v="2"/>
    <x v="1"/>
    <x v="0"/>
    <n v="1428940775"/>
    <n v="1426348775"/>
    <b v="0"/>
    <x v="60"/>
    <b v="0"/>
    <x v="8"/>
    <n v="8"/>
    <n v="31.17"/>
    <x v="2"/>
    <s v="wearables"/>
    <x v="664"/>
    <x v="664"/>
  </r>
  <r>
    <x v="665"/>
    <x v="665"/>
    <x v="664"/>
    <n v="10000"/>
    <n v="1864"/>
    <x v="2"/>
    <x v="1"/>
    <x v="0"/>
    <n v="1484327061"/>
    <n v="1479143061"/>
    <b v="0"/>
    <x v="8"/>
    <b v="0"/>
    <x v="8"/>
    <n v="19"/>
    <n v="155.33000000000001"/>
    <x v="2"/>
    <s v="wearables"/>
    <x v="665"/>
    <x v="665"/>
  </r>
  <r>
    <x v="666"/>
    <x v="666"/>
    <x v="665"/>
    <n v="200000"/>
    <n v="8"/>
    <x v="2"/>
    <x v="1"/>
    <x v="0"/>
    <n v="1408305498"/>
    <n v="1405713498"/>
    <b v="0"/>
    <x v="80"/>
    <b v="0"/>
    <x v="8"/>
    <n v="0"/>
    <n v="2"/>
    <x v="2"/>
    <s v="wearables"/>
    <x v="666"/>
    <x v="666"/>
  </r>
  <r>
    <x v="667"/>
    <x v="667"/>
    <x v="666"/>
    <n v="50000"/>
    <n v="5010"/>
    <x v="2"/>
    <x v="14"/>
    <x v="3"/>
    <n v="1477731463"/>
    <n v="1474275463"/>
    <b v="0"/>
    <x v="33"/>
    <b v="0"/>
    <x v="8"/>
    <n v="10"/>
    <n v="178.93"/>
    <x v="2"/>
    <s v="wearables"/>
    <x v="667"/>
    <x v="667"/>
  </r>
  <r>
    <x v="668"/>
    <x v="668"/>
    <x v="667"/>
    <n v="15000"/>
    <n v="684"/>
    <x v="2"/>
    <x v="1"/>
    <x v="0"/>
    <n v="1431374222"/>
    <n v="1427486222"/>
    <b v="0"/>
    <x v="20"/>
    <b v="0"/>
    <x v="8"/>
    <n v="5"/>
    <n v="27.36"/>
    <x v="2"/>
    <s v="wearables"/>
    <x v="668"/>
    <x v="668"/>
  </r>
  <r>
    <x v="669"/>
    <x v="669"/>
    <x v="668"/>
    <n v="200000"/>
    <n v="43015"/>
    <x v="2"/>
    <x v="12"/>
    <x v="9"/>
    <n v="1467817258"/>
    <n v="1465225258"/>
    <b v="0"/>
    <x v="33"/>
    <b v="0"/>
    <x v="8"/>
    <n v="22"/>
    <n v="1536.25"/>
    <x v="2"/>
    <s v="wearables"/>
    <x v="669"/>
    <x v="669"/>
  </r>
  <r>
    <x v="670"/>
    <x v="670"/>
    <x v="669"/>
    <n v="90000"/>
    <n v="26349"/>
    <x v="2"/>
    <x v="14"/>
    <x v="3"/>
    <n v="1466323800"/>
    <n v="1463418120"/>
    <b v="0"/>
    <x v="223"/>
    <b v="0"/>
    <x v="8"/>
    <n v="29"/>
    <n v="85"/>
    <x v="2"/>
    <s v="wearables"/>
    <x v="670"/>
    <x v="670"/>
  </r>
  <r>
    <x v="671"/>
    <x v="671"/>
    <x v="670"/>
    <n v="30000"/>
    <n v="11828"/>
    <x v="2"/>
    <x v="1"/>
    <x v="0"/>
    <n v="1421208000"/>
    <n v="1418315852"/>
    <b v="0"/>
    <x v="41"/>
    <b v="0"/>
    <x v="8"/>
    <n v="39"/>
    <n v="788.53"/>
    <x v="2"/>
    <s v="wearables"/>
    <x v="671"/>
    <x v="671"/>
  </r>
  <r>
    <x v="672"/>
    <x v="672"/>
    <x v="671"/>
    <n v="50000"/>
    <n v="10814"/>
    <x v="2"/>
    <x v="1"/>
    <x v="0"/>
    <n v="1420088340"/>
    <n v="1417410964"/>
    <b v="0"/>
    <x v="224"/>
    <b v="0"/>
    <x v="8"/>
    <n v="22"/>
    <n v="50.3"/>
    <x v="2"/>
    <s v="wearables"/>
    <x v="672"/>
    <x v="672"/>
  </r>
  <r>
    <x v="673"/>
    <x v="673"/>
    <x v="672"/>
    <n v="100000"/>
    <n v="205"/>
    <x v="2"/>
    <x v="1"/>
    <x v="0"/>
    <n v="1409602217"/>
    <n v="1405714217"/>
    <b v="0"/>
    <x v="83"/>
    <b v="0"/>
    <x v="8"/>
    <n v="0"/>
    <n v="68.33"/>
    <x v="2"/>
    <s v="wearables"/>
    <x v="673"/>
    <x v="673"/>
  </r>
  <r>
    <x v="674"/>
    <x v="674"/>
    <x v="673"/>
    <n v="50000"/>
    <n v="15"/>
    <x v="2"/>
    <x v="1"/>
    <x v="0"/>
    <n v="1407811627"/>
    <n v="1402627627"/>
    <b v="0"/>
    <x v="84"/>
    <b v="0"/>
    <x v="8"/>
    <n v="0"/>
    <n v="7.5"/>
    <x v="2"/>
    <s v="wearables"/>
    <x v="674"/>
    <x v="674"/>
  </r>
  <r>
    <x v="675"/>
    <x v="675"/>
    <x v="674"/>
    <n v="6000"/>
    <n v="891"/>
    <x v="2"/>
    <x v="1"/>
    <x v="0"/>
    <n v="1420095540"/>
    <n v="1417558804"/>
    <b v="0"/>
    <x v="55"/>
    <b v="0"/>
    <x v="8"/>
    <n v="15"/>
    <n v="34.270000000000003"/>
    <x v="2"/>
    <s v="wearables"/>
    <x v="675"/>
    <x v="675"/>
  </r>
  <r>
    <x v="676"/>
    <x v="676"/>
    <x v="675"/>
    <n v="100000"/>
    <n v="1471"/>
    <x v="2"/>
    <x v="6"/>
    <x v="5"/>
    <n v="1423333581"/>
    <n v="1420741581"/>
    <b v="0"/>
    <x v="54"/>
    <b v="0"/>
    <x v="8"/>
    <n v="1"/>
    <n v="61.29"/>
    <x v="2"/>
    <s v="wearables"/>
    <x v="676"/>
    <x v="676"/>
  </r>
  <r>
    <x v="677"/>
    <x v="677"/>
    <x v="676"/>
    <n v="50000"/>
    <n v="12792"/>
    <x v="2"/>
    <x v="14"/>
    <x v="3"/>
    <n v="1467106895"/>
    <n v="1463218895"/>
    <b v="0"/>
    <x v="93"/>
    <b v="0"/>
    <x v="8"/>
    <n v="26"/>
    <n v="133.25"/>
    <x v="2"/>
    <s v="wearables"/>
    <x v="677"/>
    <x v="677"/>
  </r>
  <r>
    <x v="678"/>
    <x v="678"/>
    <x v="677"/>
    <n v="29000"/>
    <n v="1108"/>
    <x v="2"/>
    <x v="1"/>
    <x v="0"/>
    <n v="1463821338"/>
    <n v="1461229338"/>
    <b v="0"/>
    <x v="57"/>
    <b v="0"/>
    <x v="8"/>
    <n v="4"/>
    <n v="65.180000000000007"/>
    <x v="2"/>
    <s v="wearables"/>
    <x v="678"/>
    <x v="678"/>
  </r>
  <r>
    <x v="679"/>
    <x v="679"/>
    <x v="678"/>
    <n v="57000"/>
    <n v="8827"/>
    <x v="2"/>
    <x v="1"/>
    <x v="0"/>
    <n v="1472920909"/>
    <n v="1467736909"/>
    <b v="0"/>
    <x v="225"/>
    <b v="0"/>
    <x v="8"/>
    <n v="15"/>
    <n v="93.9"/>
    <x v="2"/>
    <s v="wearables"/>
    <x v="679"/>
    <x v="679"/>
  </r>
  <r>
    <x v="680"/>
    <x v="680"/>
    <x v="679"/>
    <n v="75000"/>
    <n v="19434"/>
    <x v="2"/>
    <x v="1"/>
    <x v="0"/>
    <n v="1410955331"/>
    <n v="1407931331"/>
    <b v="0"/>
    <x v="135"/>
    <b v="0"/>
    <x v="8"/>
    <n v="26"/>
    <n v="150.65"/>
    <x v="2"/>
    <s v="wearables"/>
    <x v="680"/>
    <x v="680"/>
  </r>
  <r>
    <x v="681"/>
    <x v="681"/>
    <x v="680"/>
    <n v="2500"/>
    <n v="1"/>
    <x v="2"/>
    <x v="1"/>
    <x v="0"/>
    <n v="1477509604"/>
    <n v="1474917604"/>
    <b v="0"/>
    <x v="29"/>
    <b v="0"/>
    <x v="8"/>
    <n v="0"/>
    <n v="1"/>
    <x v="2"/>
    <s v="wearables"/>
    <x v="681"/>
    <x v="681"/>
  </r>
  <r>
    <x v="682"/>
    <x v="682"/>
    <x v="681"/>
    <n v="50000"/>
    <n v="53"/>
    <x v="2"/>
    <x v="1"/>
    <x v="0"/>
    <n v="1489512122"/>
    <n v="1486923722"/>
    <b v="0"/>
    <x v="80"/>
    <b v="0"/>
    <x v="8"/>
    <n v="0"/>
    <n v="13.25"/>
    <x v="2"/>
    <s v="wearables"/>
    <x v="682"/>
    <x v="682"/>
  </r>
  <r>
    <x v="683"/>
    <x v="683"/>
    <x v="682"/>
    <n v="35000"/>
    <n v="298"/>
    <x v="2"/>
    <x v="1"/>
    <x v="0"/>
    <n v="1477949764"/>
    <n v="1474493764"/>
    <b v="0"/>
    <x v="83"/>
    <b v="0"/>
    <x v="8"/>
    <n v="1"/>
    <n v="99.33"/>
    <x v="2"/>
    <s v="wearables"/>
    <x v="683"/>
    <x v="683"/>
  </r>
  <r>
    <x v="684"/>
    <x v="684"/>
    <x v="683"/>
    <n v="320000"/>
    <n v="23948"/>
    <x v="2"/>
    <x v="1"/>
    <x v="0"/>
    <n v="1406257200"/>
    <n v="1403176891"/>
    <b v="0"/>
    <x v="125"/>
    <b v="0"/>
    <x v="8"/>
    <n v="7"/>
    <n v="177.39"/>
    <x v="2"/>
    <s v="wearables"/>
    <x v="684"/>
    <x v="684"/>
  </r>
  <r>
    <x v="685"/>
    <x v="685"/>
    <x v="684"/>
    <n v="2000"/>
    <n v="553"/>
    <x v="2"/>
    <x v="1"/>
    <x v="0"/>
    <n v="1421095672"/>
    <n v="1417207672"/>
    <b v="0"/>
    <x v="73"/>
    <b v="0"/>
    <x v="8"/>
    <n v="28"/>
    <n v="55.3"/>
    <x v="2"/>
    <s v="wearables"/>
    <x v="685"/>
    <x v="685"/>
  </r>
  <r>
    <x v="686"/>
    <x v="686"/>
    <x v="685"/>
    <n v="500000"/>
    <n v="0"/>
    <x v="2"/>
    <x v="14"/>
    <x v="3"/>
    <n v="1438618170"/>
    <n v="1436026170"/>
    <b v="0"/>
    <x v="78"/>
    <b v="0"/>
    <x v="8"/>
    <n v="0"/>
    <n v="0"/>
    <x v="2"/>
    <s v="wearables"/>
    <x v="686"/>
    <x v="686"/>
  </r>
  <r>
    <x v="687"/>
    <x v="687"/>
    <x v="686"/>
    <n v="100000"/>
    <n v="3550"/>
    <x v="2"/>
    <x v="15"/>
    <x v="10"/>
    <n v="1486317653"/>
    <n v="1481133653"/>
    <b v="0"/>
    <x v="79"/>
    <b v="0"/>
    <x v="8"/>
    <n v="4"/>
    <n v="591.66999999999996"/>
    <x v="2"/>
    <s v="wearables"/>
    <x v="687"/>
    <x v="687"/>
  </r>
  <r>
    <x v="688"/>
    <x v="688"/>
    <x v="687"/>
    <n v="20000"/>
    <n v="14598"/>
    <x v="2"/>
    <x v="1"/>
    <x v="0"/>
    <n v="1444876253"/>
    <n v="1442284253"/>
    <b v="0"/>
    <x v="17"/>
    <b v="0"/>
    <x v="8"/>
    <n v="73"/>
    <n v="405.5"/>
    <x v="2"/>
    <s v="wearables"/>
    <x v="688"/>
    <x v="688"/>
  </r>
  <r>
    <x v="689"/>
    <x v="689"/>
    <x v="688"/>
    <n v="200000"/>
    <n v="115297.5"/>
    <x v="2"/>
    <x v="1"/>
    <x v="0"/>
    <n v="1481173140"/>
    <n v="1478016097"/>
    <b v="0"/>
    <x v="226"/>
    <b v="0"/>
    <x v="8"/>
    <n v="58"/>
    <n v="343.15"/>
    <x v="2"/>
    <s v="wearables"/>
    <x v="689"/>
    <x v="689"/>
  </r>
  <r>
    <x v="690"/>
    <x v="690"/>
    <x v="689"/>
    <n v="20000"/>
    <n v="2468"/>
    <x v="2"/>
    <x v="1"/>
    <x v="0"/>
    <n v="1473400800"/>
    <n v="1469718841"/>
    <b v="0"/>
    <x v="69"/>
    <b v="0"/>
    <x v="8"/>
    <n v="12"/>
    <n v="72.59"/>
    <x v="2"/>
    <s v="wearables"/>
    <x v="690"/>
    <x v="690"/>
  </r>
  <r>
    <x v="691"/>
    <x v="691"/>
    <x v="690"/>
    <n v="50000"/>
    <n v="260"/>
    <x v="2"/>
    <x v="1"/>
    <x v="0"/>
    <n v="1435711246"/>
    <n v="1433292046"/>
    <b v="0"/>
    <x v="73"/>
    <b v="0"/>
    <x v="8"/>
    <n v="1"/>
    <n v="26"/>
    <x v="2"/>
    <s v="wearables"/>
    <x v="691"/>
    <x v="691"/>
  </r>
  <r>
    <x v="692"/>
    <x v="692"/>
    <x v="691"/>
    <n v="20000"/>
    <n v="1306"/>
    <x v="2"/>
    <x v="2"/>
    <x v="1"/>
    <n v="1482397263"/>
    <n v="1479805263"/>
    <b v="0"/>
    <x v="227"/>
    <b v="0"/>
    <x v="8"/>
    <n v="7"/>
    <n v="6.5"/>
    <x v="2"/>
    <s v="wearables"/>
    <x v="692"/>
    <x v="692"/>
  </r>
  <r>
    <x v="693"/>
    <x v="693"/>
    <x v="692"/>
    <n v="100000"/>
    <n v="35338"/>
    <x v="2"/>
    <x v="1"/>
    <x v="0"/>
    <n v="1430421827"/>
    <n v="1427829827"/>
    <b v="0"/>
    <x v="228"/>
    <b v="0"/>
    <x v="8"/>
    <n v="35"/>
    <n v="119.39"/>
    <x v="2"/>
    <s v="wearables"/>
    <x v="693"/>
    <x v="693"/>
  </r>
  <r>
    <x v="694"/>
    <x v="694"/>
    <x v="693"/>
    <n v="150000"/>
    <n v="590"/>
    <x v="2"/>
    <x v="1"/>
    <x v="0"/>
    <n v="1485964559"/>
    <n v="1483372559"/>
    <b v="0"/>
    <x v="63"/>
    <b v="0"/>
    <x v="8"/>
    <n v="0"/>
    <n v="84.29"/>
    <x v="2"/>
    <s v="wearables"/>
    <x v="694"/>
    <x v="694"/>
  </r>
  <r>
    <x v="695"/>
    <x v="695"/>
    <x v="694"/>
    <n v="60000"/>
    <n v="636"/>
    <x v="2"/>
    <x v="1"/>
    <x v="0"/>
    <n v="1414758620"/>
    <n v="1412166620"/>
    <b v="0"/>
    <x v="63"/>
    <b v="0"/>
    <x v="8"/>
    <n v="1"/>
    <n v="90.86"/>
    <x v="2"/>
    <s v="wearables"/>
    <x v="695"/>
    <x v="695"/>
  </r>
  <r>
    <x v="696"/>
    <x v="696"/>
    <x v="695"/>
    <n v="175000"/>
    <n v="1"/>
    <x v="2"/>
    <x v="10"/>
    <x v="3"/>
    <n v="1406326502"/>
    <n v="1403734502"/>
    <b v="0"/>
    <x v="29"/>
    <b v="0"/>
    <x v="8"/>
    <n v="0"/>
    <n v="1"/>
    <x v="2"/>
    <s v="wearables"/>
    <x v="696"/>
    <x v="696"/>
  </r>
  <r>
    <x v="697"/>
    <x v="697"/>
    <x v="696"/>
    <n v="5000"/>
    <n v="2319"/>
    <x v="2"/>
    <x v="13"/>
    <x v="3"/>
    <n v="1454502789"/>
    <n v="1453206789"/>
    <b v="0"/>
    <x v="229"/>
    <b v="0"/>
    <x v="8"/>
    <n v="46"/>
    <n v="20.34"/>
    <x v="2"/>
    <s v="wearables"/>
    <x v="697"/>
    <x v="697"/>
  </r>
  <r>
    <x v="698"/>
    <x v="698"/>
    <x v="697"/>
    <n v="100000"/>
    <n v="15390"/>
    <x v="2"/>
    <x v="1"/>
    <x v="0"/>
    <n v="1411005600"/>
    <n v="1408141245"/>
    <b v="0"/>
    <x v="60"/>
    <b v="0"/>
    <x v="8"/>
    <n v="15"/>
    <n v="530.69000000000005"/>
    <x v="2"/>
    <s v="wearables"/>
    <x v="698"/>
    <x v="698"/>
  </r>
  <r>
    <x v="699"/>
    <x v="699"/>
    <x v="698"/>
    <n v="130000"/>
    <n v="107148.74"/>
    <x v="2"/>
    <x v="1"/>
    <x v="0"/>
    <n v="1385136000"/>
    <n v="1381923548"/>
    <b v="0"/>
    <x v="230"/>
    <b v="0"/>
    <x v="8"/>
    <n v="82"/>
    <n v="120.39"/>
    <x v="2"/>
    <s v="wearables"/>
    <x v="699"/>
    <x v="699"/>
  </r>
  <r>
    <x v="700"/>
    <x v="700"/>
    <x v="699"/>
    <n v="15000"/>
    <n v="403"/>
    <x v="2"/>
    <x v="4"/>
    <x v="3"/>
    <n v="1484065881"/>
    <n v="1481473881"/>
    <b v="0"/>
    <x v="162"/>
    <b v="0"/>
    <x v="8"/>
    <n v="3"/>
    <n v="13"/>
    <x v="2"/>
    <s v="wearables"/>
    <x v="700"/>
    <x v="700"/>
  </r>
  <r>
    <x v="701"/>
    <x v="701"/>
    <x v="700"/>
    <n v="23000"/>
    <n v="6118"/>
    <x v="2"/>
    <x v="2"/>
    <x v="1"/>
    <n v="1406130880"/>
    <n v="1403538880"/>
    <b v="0"/>
    <x v="64"/>
    <b v="0"/>
    <x v="8"/>
    <n v="27"/>
    <n v="291.33"/>
    <x v="2"/>
    <s v="wearables"/>
    <x v="701"/>
    <x v="701"/>
  </r>
  <r>
    <x v="702"/>
    <x v="702"/>
    <x v="701"/>
    <n v="15000"/>
    <n v="4622.01"/>
    <x v="2"/>
    <x v="1"/>
    <x v="0"/>
    <n v="1480011987"/>
    <n v="1477416387"/>
    <b v="0"/>
    <x v="77"/>
    <b v="0"/>
    <x v="8"/>
    <n v="31"/>
    <n v="124.92"/>
    <x v="2"/>
    <s v="wearables"/>
    <x v="702"/>
    <x v="702"/>
  </r>
  <r>
    <x v="703"/>
    <x v="703"/>
    <x v="702"/>
    <n v="15000"/>
    <n v="837"/>
    <x v="2"/>
    <x v="1"/>
    <x v="0"/>
    <n v="1485905520"/>
    <n v="1481150949"/>
    <b v="0"/>
    <x v="63"/>
    <b v="0"/>
    <x v="8"/>
    <n v="6"/>
    <n v="119.57"/>
    <x v="2"/>
    <s v="wearables"/>
    <x v="703"/>
    <x v="703"/>
  </r>
  <r>
    <x v="704"/>
    <x v="704"/>
    <x v="703"/>
    <n v="55000"/>
    <n v="481"/>
    <x v="2"/>
    <x v="6"/>
    <x v="5"/>
    <n v="1487565468"/>
    <n v="1482381468"/>
    <b v="0"/>
    <x v="80"/>
    <b v="0"/>
    <x v="8"/>
    <n v="1"/>
    <n v="120.25"/>
    <x v="2"/>
    <s v="wearables"/>
    <x v="704"/>
    <x v="704"/>
  </r>
  <r>
    <x v="705"/>
    <x v="705"/>
    <x v="704"/>
    <n v="100000"/>
    <n v="977"/>
    <x v="2"/>
    <x v="10"/>
    <x v="3"/>
    <n v="1484999278"/>
    <n v="1482407278"/>
    <b v="0"/>
    <x v="81"/>
    <b v="0"/>
    <x v="8"/>
    <n v="1"/>
    <n v="195.4"/>
    <x v="2"/>
    <s v="wearables"/>
    <x v="705"/>
    <x v="705"/>
  </r>
  <r>
    <x v="706"/>
    <x v="706"/>
    <x v="705"/>
    <n v="100000"/>
    <n v="0"/>
    <x v="2"/>
    <x v="4"/>
    <x v="3"/>
    <n v="1481740740"/>
    <n v="1478130783"/>
    <b v="0"/>
    <x v="78"/>
    <b v="0"/>
    <x v="8"/>
    <n v="0"/>
    <n v="0"/>
    <x v="2"/>
    <s v="wearables"/>
    <x v="706"/>
    <x v="706"/>
  </r>
  <r>
    <x v="707"/>
    <x v="707"/>
    <x v="706"/>
    <n v="68000"/>
    <n v="53670.6"/>
    <x v="2"/>
    <x v="2"/>
    <x v="1"/>
    <n v="1483286127"/>
    <n v="1479830127"/>
    <b v="0"/>
    <x v="231"/>
    <b v="0"/>
    <x v="8"/>
    <n v="79"/>
    <n v="117.7"/>
    <x v="2"/>
    <s v="wearables"/>
    <x v="707"/>
    <x v="707"/>
  </r>
  <r>
    <x v="708"/>
    <x v="708"/>
    <x v="707"/>
    <n v="40000"/>
    <n v="8837"/>
    <x v="2"/>
    <x v="2"/>
    <x v="1"/>
    <n v="1410616600"/>
    <n v="1405432600"/>
    <b v="0"/>
    <x v="232"/>
    <b v="0"/>
    <x v="8"/>
    <n v="22"/>
    <n v="23.95"/>
    <x v="2"/>
    <s v="wearables"/>
    <x v="708"/>
    <x v="708"/>
  </r>
  <r>
    <x v="709"/>
    <x v="709"/>
    <x v="708"/>
    <n v="15000"/>
    <n v="61"/>
    <x v="2"/>
    <x v="1"/>
    <x v="0"/>
    <n v="1417741159"/>
    <n v="1415149159"/>
    <b v="0"/>
    <x v="84"/>
    <b v="0"/>
    <x v="8"/>
    <n v="0"/>
    <n v="30.5"/>
    <x v="2"/>
    <s v="wearables"/>
    <x v="709"/>
    <x v="709"/>
  </r>
  <r>
    <x v="710"/>
    <x v="710"/>
    <x v="709"/>
    <n v="1200"/>
    <n v="0"/>
    <x v="2"/>
    <x v="6"/>
    <x v="5"/>
    <n v="1408495440"/>
    <n v="1405640302"/>
    <b v="0"/>
    <x v="78"/>
    <b v="0"/>
    <x v="8"/>
    <n v="0"/>
    <n v="0"/>
    <x v="2"/>
    <s v="wearables"/>
    <x v="710"/>
    <x v="710"/>
  </r>
  <r>
    <x v="711"/>
    <x v="711"/>
    <x v="710"/>
    <n v="100000"/>
    <n v="33791"/>
    <x v="2"/>
    <x v="10"/>
    <x v="3"/>
    <n v="1481716868"/>
    <n v="1478257268"/>
    <b v="0"/>
    <x v="233"/>
    <b v="0"/>
    <x v="8"/>
    <n v="34"/>
    <n v="99.97"/>
    <x v="2"/>
    <s v="wearables"/>
    <x v="711"/>
    <x v="711"/>
  </r>
  <r>
    <x v="712"/>
    <x v="712"/>
    <x v="711"/>
    <n v="48500"/>
    <n v="105"/>
    <x v="2"/>
    <x v="1"/>
    <x v="0"/>
    <n v="1455466832"/>
    <n v="1452874832"/>
    <b v="0"/>
    <x v="80"/>
    <b v="0"/>
    <x v="8"/>
    <n v="0"/>
    <n v="26.25"/>
    <x v="2"/>
    <s v="wearables"/>
    <x v="712"/>
    <x v="712"/>
  </r>
  <r>
    <x v="713"/>
    <x v="713"/>
    <x v="712"/>
    <n v="25000"/>
    <n v="199"/>
    <x v="2"/>
    <x v="14"/>
    <x v="3"/>
    <n v="1465130532"/>
    <n v="1462538532"/>
    <b v="0"/>
    <x v="29"/>
    <b v="0"/>
    <x v="8"/>
    <n v="1"/>
    <n v="199"/>
    <x v="2"/>
    <s v="wearables"/>
    <x v="713"/>
    <x v="713"/>
  </r>
  <r>
    <x v="714"/>
    <x v="714"/>
    <x v="713"/>
    <n v="15000"/>
    <n v="2249"/>
    <x v="2"/>
    <x v="1"/>
    <x v="0"/>
    <n v="1488308082"/>
    <n v="1483124082"/>
    <b v="0"/>
    <x v="33"/>
    <b v="0"/>
    <x v="8"/>
    <n v="15"/>
    <n v="80.319999999999993"/>
    <x v="2"/>
    <s v="wearables"/>
    <x v="714"/>
    <x v="714"/>
  </r>
  <r>
    <x v="715"/>
    <x v="715"/>
    <x v="714"/>
    <n v="27500"/>
    <n v="1389"/>
    <x v="2"/>
    <x v="1"/>
    <x v="0"/>
    <n v="1446693040"/>
    <n v="1443233440"/>
    <b v="0"/>
    <x v="8"/>
    <b v="0"/>
    <x v="8"/>
    <n v="5"/>
    <n v="115.75"/>
    <x v="2"/>
    <s v="wearables"/>
    <x v="715"/>
    <x v="715"/>
  </r>
  <r>
    <x v="716"/>
    <x v="716"/>
    <x v="715"/>
    <n v="7000"/>
    <n v="715"/>
    <x v="2"/>
    <x v="1"/>
    <x v="0"/>
    <n v="1417392000"/>
    <n v="1414511307"/>
    <b v="0"/>
    <x v="38"/>
    <b v="0"/>
    <x v="8"/>
    <n v="10"/>
    <n v="44.69"/>
    <x v="2"/>
    <s v="wearables"/>
    <x v="716"/>
    <x v="716"/>
  </r>
  <r>
    <x v="717"/>
    <x v="717"/>
    <x v="716"/>
    <n v="100000"/>
    <n v="305"/>
    <x v="2"/>
    <x v="1"/>
    <x v="0"/>
    <n v="1409949002"/>
    <n v="1407357002"/>
    <b v="0"/>
    <x v="80"/>
    <b v="0"/>
    <x v="8"/>
    <n v="0"/>
    <n v="76.25"/>
    <x v="2"/>
    <s v="wearables"/>
    <x v="717"/>
    <x v="717"/>
  </r>
  <r>
    <x v="718"/>
    <x v="718"/>
    <x v="717"/>
    <n v="12000"/>
    <n v="90"/>
    <x v="2"/>
    <x v="1"/>
    <x v="0"/>
    <n v="1487397540"/>
    <n v="1484684247"/>
    <b v="0"/>
    <x v="80"/>
    <b v="0"/>
    <x v="8"/>
    <n v="1"/>
    <n v="22.5"/>
    <x v="2"/>
    <s v="wearables"/>
    <x v="718"/>
    <x v="718"/>
  </r>
  <r>
    <x v="719"/>
    <x v="719"/>
    <x v="718"/>
    <n v="15000"/>
    <n v="194"/>
    <x v="2"/>
    <x v="1"/>
    <x v="0"/>
    <n v="1456189076"/>
    <n v="1454979476"/>
    <b v="0"/>
    <x v="73"/>
    <b v="0"/>
    <x v="8"/>
    <n v="1"/>
    <n v="19.399999999999999"/>
    <x v="2"/>
    <s v="wearables"/>
    <x v="719"/>
    <x v="719"/>
  </r>
  <r>
    <x v="720"/>
    <x v="720"/>
    <x v="719"/>
    <n v="1900"/>
    <n v="2735"/>
    <x v="0"/>
    <x v="1"/>
    <x v="0"/>
    <n v="1327851291"/>
    <n v="1325432091"/>
    <b v="0"/>
    <x v="14"/>
    <b v="1"/>
    <x v="9"/>
    <n v="144"/>
    <n v="66.709999999999994"/>
    <x v="3"/>
    <s v="nonfiction"/>
    <x v="720"/>
    <x v="720"/>
  </r>
  <r>
    <x v="721"/>
    <x v="721"/>
    <x v="720"/>
    <n v="8200"/>
    <n v="10013"/>
    <x v="0"/>
    <x v="1"/>
    <x v="0"/>
    <n v="1406900607"/>
    <n v="1403012607"/>
    <b v="0"/>
    <x v="46"/>
    <b v="1"/>
    <x v="9"/>
    <n v="122"/>
    <n v="84.14"/>
    <x v="3"/>
    <s v="nonfiction"/>
    <x v="721"/>
    <x v="721"/>
  </r>
  <r>
    <x v="722"/>
    <x v="722"/>
    <x v="721"/>
    <n v="25000"/>
    <n v="33006"/>
    <x v="0"/>
    <x v="1"/>
    <x v="0"/>
    <n v="1333909178"/>
    <n v="1331320778"/>
    <b v="0"/>
    <x v="234"/>
    <b v="1"/>
    <x v="9"/>
    <n v="132"/>
    <n v="215.73"/>
    <x v="3"/>
    <s v="nonfiction"/>
    <x v="722"/>
    <x v="722"/>
  </r>
  <r>
    <x v="723"/>
    <x v="723"/>
    <x v="722"/>
    <n v="5000"/>
    <n v="5469"/>
    <x v="0"/>
    <x v="1"/>
    <x v="0"/>
    <n v="1438228740"/>
    <n v="1435606549"/>
    <b v="0"/>
    <x v="61"/>
    <b v="1"/>
    <x v="9"/>
    <n v="109"/>
    <n v="54.69"/>
    <x v="3"/>
    <s v="nonfiction"/>
    <x v="723"/>
    <x v="723"/>
  </r>
  <r>
    <x v="724"/>
    <x v="724"/>
    <x v="723"/>
    <n v="7000"/>
    <n v="7383.01"/>
    <x v="0"/>
    <x v="1"/>
    <x v="0"/>
    <n v="1309447163"/>
    <n v="1306855163"/>
    <b v="0"/>
    <x v="235"/>
    <b v="1"/>
    <x v="9"/>
    <n v="105"/>
    <n v="51.63"/>
    <x v="3"/>
    <s v="nonfiction"/>
    <x v="724"/>
    <x v="724"/>
  </r>
  <r>
    <x v="725"/>
    <x v="725"/>
    <x v="724"/>
    <n v="20000"/>
    <n v="20070"/>
    <x v="0"/>
    <x v="1"/>
    <x v="0"/>
    <n v="1450018912"/>
    <n v="1447426912"/>
    <b v="0"/>
    <x v="205"/>
    <b v="1"/>
    <x v="9"/>
    <n v="100"/>
    <n v="143.36000000000001"/>
    <x v="3"/>
    <s v="nonfiction"/>
    <x v="725"/>
    <x v="725"/>
  </r>
  <r>
    <x v="726"/>
    <x v="726"/>
    <x v="725"/>
    <n v="2500"/>
    <n v="2535"/>
    <x v="0"/>
    <x v="1"/>
    <x v="0"/>
    <n v="1365728487"/>
    <n v="1363136487"/>
    <b v="0"/>
    <x v="2"/>
    <b v="1"/>
    <x v="9"/>
    <n v="101"/>
    <n v="72.430000000000007"/>
    <x v="3"/>
    <s v="nonfiction"/>
    <x v="726"/>
    <x v="726"/>
  </r>
  <r>
    <x v="727"/>
    <x v="727"/>
    <x v="726"/>
    <n v="3500"/>
    <n v="5443"/>
    <x v="0"/>
    <x v="1"/>
    <x v="0"/>
    <n v="1358198400"/>
    <n v="1354580949"/>
    <b v="0"/>
    <x v="184"/>
    <b v="1"/>
    <x v="9"/>
    <n v="156"/>
    <n v="36.53"/>
    <x v="3"/>
    <s v="nonfiction"/>
    <x v="727"/>
    <x v="727"/>
  </r>
  <r>
    <x v="728"/>
    <x v="728"/>
    <x v="727"/>
    <n v="7500"/>
    <n v="7917.45"/>
    <x v="0"/>
    <x v="1"/>
    <x v="0"/>
    <n v="1313957157"/>
    <n v="1310069157"/>
    <b v="0"/>
    <x v="208"/>
    <b v="1"/>
    <x v="9"/>
    <n v="106"/>
    <n v="60.9"/>
    <x v="3"/>
    <s v="nonfiction"/>
    <x v="728"/>
    <x v="728"/>
  </r>
  <r>
    <x v="729"/>
    <x v="729"/>
    <x v="728"/>
    <n v="4000"/>
    <n v="5226"/>
    <x v="0"/>
    <x v="1"/>
    <x v="0"/>
    <n v="1348028861"/>
    <n v="1342844861"/>
    <b v="0"/>
    <x v="148"/>
    <b v="1"/>
    <x v="9"/>
    <n v="131"/>
    <n v="43.55"/>
    <x v="3"/>
    <s v="nonfiction"/>
    <x v="729"/>
    <x v="729"/>
  </r>
  <r>
    <x v="730"/>
    <x v="730"/>
    <x v="729"/>
    <n v="20000"/>
    <n v="26438"/>
    <x v="0"/>
    <x v="1"/>
    <x v="0"/>
    <n v="1323280391"/>
    <n v="1320688391"/>
    <b v="0"/>
    <x v="236"/>
    <b v="1"/>
    <x v="9"/>
    <n v="132"/>
    <n v="99.77"/>
    <x v="3"/>
    <s v="nonfiction"/>
    <x v="730"/>
    <x v="730"/>
  </r>
  <r>
    <x v="731"/>
    <x v="731"/>
    <x v="730"/>
    <n v="5000"/>
    <n v="6300"/>
    <x v="0"/>
    <x v="1"/>
    <x v="0"/>
    <n v="1327212000"/>
    <n v="1322852747"/>
    <b v="0"/>
    <x v="26"/>
    <b v="1"/>
    <x v="9"/>
    <n v="126"/>
    <n v="88.73"/>
    <x v="3"/>
    <s v="nonfiction"/>
    <x v="731"/>
    <x v="731"/>
  </r>
  <r>
    <x v="732"/>
    <x v="732"/>
    <x v="731"/>
    <n v="40"/>
    <n v="64"/>
    <x v="0"/>
    <x v="2"/>
    <x v="1"/>
    <n v="1380449461"/>
    <n v="1375265461"/>
    <b v="0"/>
    <x v="62"/>
    <b v="1"/>
    <x v="9"/>
    <n v="160"/>
    <n v="4.92"/>
    <x v="3"/>
    <s v="nonfiction"/>
    <x v="732"/>
    <x v="732"/>
  </r>
  <r>
    <x v="733"/>
    <x v="733"/>
    <x v="732"/>
    <n v="2500"/>
    <n v="3012"/>
    <x v="0"/>
    <x v="2"/>
    <x v="1"/>
    <n v="1387533892"/>
    <n v="1384941892"/>
    <b v="0"/>
    <x v="39"/>
    <b v="1"/>
    <x v="9"/>
    <n v="120"/>
    <n v="17.82"/>
    <x v="3"/>
    <s v="nonfiction"/>
    <x v="733"/>
    <x v="733"/>
  </r>
  <r>
    <x v="734"/>
    <x v="734"/>
    <x v="733"/>
    <n v="8500"/>
    <n v="10670"/>
    <x v="0"/>
    <x v="6"/>
    <x v="5"/>
    <n v="1431147600"/>
    <n v="1428465420"/>
    <b v="0"/>
    <x v="7"/>
    <b v="1"/>
    <x v="9"/>
    <n v="126"/>
    <n v="187.19"/>
    <x v="3"/>
    <s v="nonfiction"/>
    <x v="734"/>
    <x v="734"/>
  </r>
  <r>
    <x v="735"/>
    <x v="735"/>
    <x v="734"/>
    <n v="47000"/>
    <n v="53771"/>
    <x v="0"/>
    <x v="1"/>
    <x v="0"/>
    <n v="1417653540"/>
    <n v="1414975346"/>
    <b v="0"/>
    <x v="194"/>
    <b v="1"/>
    <x v="9"/>
    <n v="114"/>
    <n v="234.81"/>
    <x v="3"/>
    <s v="nonfiction"/>
    <x v="735"/>
    <x v="735"/>
  </r>
  <r>
    <x v="736"/>
    <x v="736"/>
    <x v="735"/>
    <n v="3600"/>
    <n v="11345"/>
    <x v="0"/>
    <x v="1"/>
    <x v="0"/>
    <n v="1385009940"/>
    <n v="1383327440"/>
    <b v="0"/>
    <x v="52"/>
    <b v="1"/>
    <x v="9"/>
    <n v="315"/>
    <n v="105.05"/>
    <x v="3"/>
    <s v="nonfiction"/>
    <x v="736"/>
    <x v="736"/>
  </r>
  <r>
    <x v="737"/>
    <x v="737"/>
    <x v="736"/>
    <n v="5000"/>
    <n v="6120"/>
    <x v="0"/>
    <x v="1"/>
    <x v="0"/>
    <n v="1392408000"/>
    <n v="1390890987"/>
    <b v="0"/>
    <x v="52"/>
    <b v="1"/>
    <x v="9"/>
    <n v="122"/>
    <n v="56.67"/>
    <x v="3"/>
    <s v="nonfiction"/>
    <x v="737"/>
    <x v="737"/>
  </r>
  <r>
    <x v="738"/>
    <x v="738"/>
    <x v="737"/>
    <n v="1500"/>
    <n v="1601"/>
    <x v="0"/>
    <x v="1"/>
    <x v="0"/>
    <n v="1417409940"/>
    <n v="1414765794"/>
    <b v="0"/>
    <x v="14"/>
    <b v="1"/>
    <x v="9"/>
    <n v="107"/>
    <n v="39.049999999999997"/>
    <x v="3"/>
    <s v="nonfiction"/>
    <x v="738"/>
    <x v="738"/>
  </r>
  <r>
    <x v="739"/>
    <x v="739"/>
    <x v="738"/>
    <n v="6000"/>
    <n v="9500"/>
    <x v="0"/>
    <x v="1"/>
    <x v="0"/>
    <n v="1407758629"/>
    <n v="1404907429"/>
    <b v="0"/>
    <x v="237"/>
    <b v="1"/>
    <x v="9"/>
    <n v="158"/>
    <n v="68.349999999999994"/>
    <x v="3"/>
    <s v="nonfiction"/>
    <x v="739"/>
    <x v="739"/>
  </r>
  <r>
    <x v="740"/>
    <x v="740"/>
    <x v="739"/>
    <n v="3000"/>
    <n v="3222"/>
    <x v="0"/>
    <x v="1"/>
    <x v="0"/>
    <n v="1434857482"/>
    <n v="1433647882"/>
    <b v="0"/>
    <x v="10"/>
    <b v="1"/>
    <x v="9"/>
    <n v="107"/>
    <n v="169.58"/>
    <x v="3"/>
    <s v="nonfiction"/>
    <x v="740"/>
    <x v="740"/>
  </r>
  <r>
    <x v="741"/>
    <x v="741"/>
    <x v="740"/>
    <n v="13000"/>
    <n v="13293.8"/>
    <x v="0"/>
    <x v="1"/>
    <x v="0"/>
    <n v="1370964806"/>
    <n v="1367940806"/>
    <b v="0"/>
    <x v="225"/>
    <b v="1"/>
    <x v="9"/>
    <n v="102"/>
    <n v="141.41999999999999"/>
    <x v="3"/>
    <s v="nonfiction"/>
    <x v="741"/>
    <x v="741"/>
  </r>
  <r>
    <x v="742"/>
    <x v="742"/>
    <x v="741"/>
    <n v="1400"/>
    <n v="1550"/>
    <x v="0"/>
    <x v="1"/>
    <x v="0"/>
    <n v="1395435712"/>
    <n v="1392847312"/>
    <b v="0"/>
    <x v="23"/>
    <b v="1"/>
    <x v="9"/>
    <n v="111"/>
    <n v="67.39"/>
    <x v="3"/>
    <s v="nonfiction"/>
    <x v="742"/>
    <x v="742"/>
  </r>
  <r>
    <x v="743"/>
    <x v="743"/>
    <x v="742"/>
    <n v="550"/>
    <n v="814"/>
    <x v="0"/>
    <x v="1"/>
    <x v="0"/>
    <n v="1334610000"/>
    <n v="1332435685"/>
    <b v="0"/>
    <x v="41"/>
    <b v="1"/>
    <x v="9"/>
    <n v="148"/>
    <n v="54.27"/>
    <x v="3"/>
    <s v="nonfiction"/>
    <x v="743"/>
    <x v="743"/>
  </r>
  <r>
    <x v="744"/>
    <x v="744"/>
    <x v="743"/>
    <n v="5000"/>
    <n v="5116"/>
    <x v="0"/>
    <x v="1"/>
    <x v="0"/>
    <n v="1355439503"/>
    <n v="1352847503"/>
    <b v="0"/>
    <x v="95"/>
    <b v="1"/>
    <x v="9"/>
    <n v="102"/>
    <n v="82.52"/>
    <x v="3"/>
    <s v="nonfiction"/>
    <x v="744"/>
    <x v="744"/>
  </r>
  <r>
    <x v="745"/>
    <x v="745"/>
    <x v="744"/>
    <n v="2220"/>
    <n v="3976"/>
    <x v="0"/>
    <x v="1"/>
    <x v="0"/>
    <n v="1367588645"/>
    <n v="1364996645"/>
    <b v="0"/>
    <x v="142"/>
    <b v="1"/>
    <x v="9"/>
    <n v="179"/>
    <n v="53.73"/>
    <x v="3"/>
    <s v="nonfiction"/>
    <x v="745"/>
    <x v="745"/>
  </r>
  <r>
    <x v="746"/>
    <x v="746"/>
    <x v="745"/>
    <n v="2987"/>
    <n v="3318"/>
    <x v="0"/>
    <x v="1"/>
    <x v="0"/>
    <n v="1348372740"/>
    <n v="1346806909"/>
    <b v="0"/>
    <x v="174"/>
    <b v="1"/>
    <x v="9"/>
    <n v="111"/>
    <n v="34.21"/>
    <x v="3"/>
    <s v="nonfiction"/>
    <x v="746"/>
    <x v="746"/>
  </r>
  <r>
    <x v="747"/>
    <x v="747"/>
    <x v="746"/>
    <n v="7000"/>
    <n v="7003"/>
    <x v="0"/>
    <x v="10"/>
    <x v="3"/>
    <n v="1421319240"/>
    <n v="1418649019"/>
    <b v="0"/>
    <x v="165"/>
    <b v="1"/>
    <x v="9"/>
    <n v="100"/>
    <n v="127.33"/>
    <x v="3"/>
    <s v="nonfiction"/>
    <x v="747"/>
    <x v="747"/>
  </r>
  <r>
    <x v="748"/>
    <x v="748"/>
    <x v="747"/>
    <n v="2000"/>
    <n v="2005"/>
    <x v="0"/>
    <x v="1"/>
    <x v="0"/>
    <n v="1407701966"/>
    <n v="1405109966"/>
    <b v="0"/>
    <x v="34"/>
    <b v="1"/>
    <x v="9"/>
    <n v="100"/>
    <n v="45.57"/>
    <x v="3"/>
    <s v="nonfiction"/>
    <x v="748"/>
    <x v="748"/>
  </r>
  <r>
    <x v="749"/>
    <x v="749"/>
    <x v="748"/>
    <n v="10000"/>
    <n v="10556"/>
    <x v="0"/>
    <x v="1"/>
    <x v="0"/>
    <n v="1485642930"/>
    <n v="1483050930"/>
    <b v="0"/>
    <x v="238"/>
    <b v="1"/>
    <x v="9"/>
    <n v="106"/>
    <n v="95.96"/>
    <x v="3"/>
    <s v="nonfiction"/>
    <x v="749"/>
    <x v="749"/>
  </r>
  <r>
    <x v="750"/>
    <x v="750"/>
    <x v="749"/>
    <n v="4444"/>
    <n v="4559"/>
    <x v="0"/>
    <x v="1"/>
    <x v="0"/>
    <n v="1361739872"/>
    <n v="1359147872"/>
    <b v="0"/>
    <x v="211"/>
    <b v="1"/>
    <x v="9"/>
    <n v="103"/>
    <n v="77.27"/>
    <x v="3"/>
    <s v="nonfiction"/>
    <x v="750"/>
    <x v="750"/>
  </r>
  <r>
    <x v="751"/>
    <x v="751"/>
    <x v="750"/>
    <n v="3000"/>
    <n v="3555"/>
    <x v="0"/>
    <x v="1"/>
    <x v="0"/>
    <n v="1312470475"/>
    <n v="1308496075"/>
    <b v="0"/>
    <x v="95"/>
    <b v="1"/>
    <x v="9"/>
    <n v="119"/>
    <n v="57.34"/>
    <x v="3"/>
    <s v="nonfiction"/>
    <x v="751"/>
    <x v="751"/>
  </r>
  <r>
    <x v="752"/>
    <x v="752"/>
    <x v="751"/>
    <n v="5000"/>
    <n v="5585"/>
    <x v="0"/>
    <x v="3"/>
    <x v="2"/>
    <n v="1476615600"/>
    <n v="1474884417"/>
    <b v="0"/>
    <x v="217"/>
    <b v="1"/>
    <x v="9"/>
    <n v="112"/>
    <n v="53.19"/>
    <x v="3"/>
    <s v="nonfiction"/>
    <x v="752"/>
    <x v="752"/>
  </r>
  <r>
    <x v="753"/>
    <x v="753"/>
    <x v="752"/>
    <n v="10000"/>
    <n v="12800"/>
    <x v="0"/>
    <x v="1"/>
    <x v="0"/>
    <n v="1423922991"/>
    <n v="1421330991"/>
    <b v="0"/>
    <x v="55"/>
    <b v="1"/>
    <x v="9"/>
    <n v="128"/>
    <n v="492.31"/>
    <x v="3"/>
    <s v="nonfiction"/>
    <x v="753"/>
    <x v="753"/>
  </r>
  <r>
    <x v="754"/>
    <x v="754"/>
    <x v="753"/>
    <n v="2000"/>
    <n v="2075"/>
    <x v="0"/>
    <x v="1"/>
    <x v="0"/>
    <n v="1357408721"/>
    <n v="1354816721"/>
    <b v="0"/>
    <x v="72"/>
    <b v="1"/>
    <x v="9"/>
    <n v="104"/>
    <n v="42.35"/>
    <x v="3"/>
    <s v="nonfiction"/>
    <x v="754"/>
    <x v="754"/>
  </r>
  <r>
    <x v="755"/>
    <x v="755"/>
    <x v="754"/>
    <n v="2500"/>
    <n v="2547.69"/>
    <x v="0"/>
    <x v="1"/>
    <x v="0"/>
    <n v="1369010460"/>
    <n v="1366381877"/>
    <b v="0"/>
    <x v="32"/>
    <b v="1"/>
    <x v="9"/>
    <n v="102"/>
    <n v="37.47"/>
    <x v="3"/>
    <s v="nonfiction"/>
    <x v="755"/>
    <x v="755"/>
  </r>
  <r>
    <x v="756"/>
    <x v="756"/>
    <x v="755"/>
    <n v="700"/>
    <n v="824"/>
    <x v="0"/>
    <x v="1"/>
    <x v="0"/>
    <n v="1303147459"/>
    <n v="1297880659"/>
    <b v="0"/>
    <x v="19"/>
    <b v="1"/>
    <x v="9"/>
    <n v="118"/>
    <n v="37.450000000000003"/>
    <x v="3"/>
    <s v="nonfiction"/>
    <x v="756"/>
    <x v="756"/>
  </r>
  <r>
    <x v="757"/>
    <x v="757"/>
    <x v="756"/>
    <n v="250"/>
    <n v="595"/>
    <x v="0"/>
    <x v="1"/>
    <x v="0"/>
    <n v="1354756714"/>
    <n v="1353547114"/>
    <b v="0"/>
    <x v="59"/>
    <b v="1"/>
    <x v="9"/>
    <n v="238"/>
    <n v="33.06"/>
    <x v="3"/>
    <s v="nonfiction"/>
    <x v="757"/>
    <x v="757"/>
  </r>
  <r>
    <x v="758"/>
    <x v="758"/>
    <x v="757"/>
    <n v="2500"/>
    <n v="2550"/>
    <x v="0"/>
    <x v="1"/>
    <x v="0"/>
    <n v="1286568268"/>
    <n v="1283976268"/>
    <b v="0"/>
    <x v="10"/>
    <b v="1"/>
    <x v="9"/>
    <n v="102"/>
    <n v="134.21"/>
    <x v="3"/>
    <s v="nonfiction"/>
    <x v="758"/>
    <x v="758"/>
  </r>
  <r>
    <x v="759"/>
    <x v="759"/>
    <x v="758"/>
    <n v="5000"/>
    <n v="5096"/>
    <x v="0"/>
    <x v="2"/>
    <x v="1"/>
    <n v="1404892539"/>
    <n v="1401436539"/>
    <b v="0"/>
    <x v="221"/>
    <b v="1"/>
    <x v="9"/>
    <n v="102"/>
    <n v="51.47"/>
    <x v="3"/>
    <s v="nonfiction"/>
    <x v="759"/>
    <x v="759"/>
  </r>
  <r>
    <x v="760"/>
    <x v="760"/>
    <x v="759"/>
    <n v="2200"/>
    <n v="0"/>
    <x v="2"/>
    <x v="1"/>
    <x v="0"/>
    <n v="1480188013"/>
    <n v="1477592413"/>
    <b v="0"/>
    <x v="78"/>
    <b v="0"/>
    <x v="10"/>
    <n v="0"/>
    <n v="0"/>
    <x v="3"/>
    <s v="fiction"/>
    <x v="760"/>
    <x v="760"/>
  </r>
  <r>
    <x v="761"/>
    <x v="761"/>
    <x v="760"/>
    <n v="5000"/>
    <n v="235"/>
    <x v="2"/>
    <x v="1"/>
    <x v="0"/>
    <n v="1391364126"/>
    <n v="1388772126"/>
    <b v="0"/>
    <x v="79"/>
    <b v="0"/>
    <x v="10"/>
    <n v="5"/>
    <n v="39.17"/>
    <x v="3"/>
    <s v="fiction"/>
    <x v="761"/>
    <x v="761"/>
  </r>
  <r>
    <x v="762"/>
    <x v="762"/>
    <x v="761"/>
    <n v="3500"/>
    <n v="0"/>
    <x v="2"/>
    <x v="15"/>
    <x v="10"/>
    <n v="1480831200"/>
    <n v="1479328570"/>
    <b v="0"/>
    <x v="78"/>
    <b v="0"/>
    <x v="10"/>
    <n v="0"/>
    <n v="0"/>
    <x v="3"/>
    <s v="fiction"/>
    <x v="762"/>
    <x v="762"/>
  </r>
  <r>
    <x v="763"/>
    <x v="763"/>
    <x v="762"/>
    <n v="4290"/>
    <n v="5"/>
    <x v="2"/>
    <x v="2"/>
    <x v="1"/>
    <n v="1376563408"/>
    <n v="1373971408"/>
    <b v="0"/>
    <x v="29"/>
    <b v="0"/>
    <x v="10"/>
    <n v="0"/>
    <n v="5"/>
    <x v="3"/>
    <s v="fiction"/>
    <x v="763"/>
    <x v="763"/>
  </r>
  <r>
    <x v="764"/>
    <x v="764"/>
    <x v="763"/>
    <n v="5000"/>
    <n v="0"/>
    <x v="2"/>
    <x v="1"/>
    <x v="0"/>
    <n v="1441858161"/>
    <n v="1439266161"/>
    <b v="0"/>
    <x v="78"/>
    <b v="0"/>
    <x v="10"/>
    <n v="0"/>
    <n v="0"/>
    <x v="3"/>
    <s v="fiction"/>
    <x v="764"/>
    <x v="764"/>
  </r>
  <r>
    <x v="765"/>
    <x v="765"/>
    <x v="764"/>
    <n v="7000"/>
    <n v="2521"/>
    <x v="2"/>
    <x v="1"/>
    <x v="0"/>
    <n v="1413723684"/>
    <n v="1411131684"/>
    <b v="0"/>
    <x v="34"/>
    <b v="0"/>
    <x v="10"/>
    <n v="36"/>
    <n v="57.3"/>
    <x v="3"/>
    <s v="fiction"/>
    <x v="765"/>
    <x v="765"/>
  </r>
  <r>
    <x v="766"/>
    <x v="766"/>
    <x v="765"/>
    <n v="4000"/>
    <n v="0"/>
    <x v="2"/>
    <x v="6"/>
    <x v="5"/>
    <n v="1424112483"/>
    <n v="1421520483"/>
    <b v="0"/>
    <x v="78"/>
    <b v="0"/>
    <x v="10"/>
    <n v="0"/>
    <n v="0"/>
    <x v="3"/>
    <s v="fiction"/>
    <x v="766"/>
    <x v="766"/>
  </r>
  <r>
    <x v="767"/>
    <x v="767"/>
    <x v="766"/>
    <n v="5000"/>
    <n v="177"/>
    <x v="2"/>
    <x v="1"/>
    <x v="0"/>
    <n v="1432178810"/>
    <n v="1429586810"/>
    <b v="0"/>
    <x v="83"/>
    <b v="0"/>
    <x v="10"/>
    <n v="4"/>
    <n v="59"/>
    <x v="3"/>
    <s v="fiction"/>
    <x v="767"/>
    <x v="767"/>
  </r>
  <r>
    <x v="768"/>
    <x v="768"/>
    <x v="767"/>
    <n v="2500"/>
    <n v="0"/>
    <x v="2"/>
    <x v="1"/>
    <x v="0"/>
    <n v="1387169890"/>
    <n v="1384577890"/>
    <b v="0"/>
    <x v="78"/>
    <b v="0"/>
    <x v="10"/>
    <n v="0"/>
    <n v="0"/>
    <x v="3"/>
    <s v="fiction"/>
    <x v="768"/>
    <x v="768"/>
  </r>
  <r>
    <x v="769"/>
    <x v="769"/>
    <x v="768"/>
    <n v="4000"/>
    <n v="1656"/>
    <x v="2"/>
    <x v="1"/>
    <x v="0"/>
    <n v="1388102094"/>
    <n v="1385510094"/>
    <b v="0"/>
    <x v="47"/>
    <b v="0"/>
    <x v="10"/>
    <n v="41"/>
    <n v="31.85"/>
    <x v="3"/>
    <s v="fiction"/>
    <x v="769"/>
    <x v="769"/>
  </r>
  <r>
    <x v="770"/>
    <x v="770"/>
    <x v="769"/>
    <n v="17500"/>
    <n v="0"/>
    <x v="2"/>
    <x v="1"/>
    <x v="0"/>
    <n v="1361750369"/>
    <n v="1358294369"/>
    <b v="0"/>
    <x v="78"/>
    <b v="0"/>
    <x v="10"/>
    <n v="0"/>
    <n v="0"/>
    <x v="3"/>
    <s v="fiction"/>
    <x v="770"/>
    <x v="770"/>
  </r>
  <r>
    <x v="771"/>
    <x v="771"/>
    <x v="770"/>
    <n v="38000"/>
    <n v="10"/>
    <x v="2"/>
    <x v="1"/>
    <x v="0"/>
    <n v="1454183202"/>
    <n v="1449863202"/>
    <b v="0"/>
    <x v="29"/>
    <b v="0"/>
    <x v="10"/>
    <n v="0"/>
    <n v="10"/>
    <x v="3"/>
    <s v="fiction"/>
    <x v="771"/>
    <x v="771"/>
  </r>
  <r>
    <x v="772"/>
    <x v="772"/>
    <x v="771"/>
    <n v="1500"/>
    <n v="50"/>
    <x v="2"/>
    <x v="1"/>
    <x v="0"/>
    <n v="1257047940"/>
    <n v="1252718519"/>
    <b v="0"/>
    <x v="29"/>
    <b v="0"/>
    <x v="10"/>
    <n v="3"/>
    <n v="50"/>
    <x v="3"/>
    <s v="fiction"/>
    <x v="772"/>
    <x v="772"/>
  </r>
  <r>
    <x v="773"/>
    <x v="773"/>
    <x v="772"/>
    <n v="3759"/>
    <n v="32"/>
    <x v="2"/>
    <x v="2"/>
    <x v="1"/>
    <n v="1431298860"/>
    <n v="1428341985"/>
    <b v="0"/>
    <x v="84"/>
    <b v="0"/>
    <x v="10"/>
    <n v="1"/>
    <n v="16"/>
    <x v="3"/>
    <s v="fiction"/>
    <x v="773"/>
    <x v="773"/>
  </r>
  <r>
    <x v="774"/>
    <x v="774"/>
    <x v="773"/>
    <n v="500"/>
    <n v="351"/>
    <x v="2"/>
    <x v="1"/>
    <x v="0"/>
    <n v="1393181018"/>
    <n v="1390589018"/>
    <b v="0"/>
    <x v="82"/>
    <b v="0"/>
    <x v="10"/>
    <n v="70"/>
    <n v="39"/>
    <x v="3"/>
    <s v="fiction"/>
    <x v="774"/>
    <x v="774"/>
  </r>
  <r>
    <x v="775"/>
    <x v="775"/>
    <x v="774"/>
    <n v="10000"/>
    <n v="170"/>
    <x v="2"/>
    <x v="1"/>
    <x v="0"/>
    <n v="1323998795"/>
    <n v="1321406795"/>
    <b v="0"/>
    <x v="81"/>
    <b v="0"/>
    <x v="10"/>
    <n v="2"/>
    <n v="34"/>
    <x v="3"/>
    <s v="fiction"/>
    <x v="775"/>
    <x v="775"/>
  </r>
  <r>
    <x v="776"/>
    <x v="776"/>
    <x v="775"/>
    <n v="7000"/>
    <n v="3598"/>
    <x v="2"/>
    <x v="1"/>
    <x v="0"/>
    <n v="1444539600"/>
    <n v="1441297645"/>
    <b v="0"/>
    <x v="7"/>
    <b v="0"/>
    <x v="10"/>
    <n v="51"/>
    <n v="63.12"/>
    <x v="3"/>
    <s v="fiction"/>
    <x v="776"/>
    <x v="776"/>
  </r>
  <r>
    <x v="777"/>
    <x v="777"/>
    <x v="776"/>
    <n v="3000"/>
    <n v="21"/>
    <x v="2"/>
    <x v="1"/>
    <x v="0"/>
    <n v="1375313577"/>
    <n v="1372721577"/>
    <b v="0"/>
    <x v="83"/>
    <b v="0"/>
    <x v="10"/>
    <n v="1"/>
    <n v="7"/>
    <x v="3"/>
    <s v="fiction"/>
    <x v="777"/>
    <x v="777"/>
  </r>
  <r>
    <x v="778"/>
    <x v="778"/>
    <x v="777"/>
    <n v="500"/>
    <n v="2"/>
    <x v="2"/>
    <x v="1"/>
    <x v="0"/>
    <n v="1398876680"/>
    <n v="1396284680"/>
    <b v="0"/>
    <x v="29"/>
    <b v="0"/>
    <x v="10"/>
    <n v="0"/>
    <n v="2"/>
    <x v="3"/>
    <s v="fiction"/>
    <x v="778"/>
    <x v="778"/>
  </r>
  <r>
    <x v="779"/>
    <x v="779"/>
    <x v="778"/>
    <n v="15000"/>
    <n v="400"/>
    <x v="2"/>
    <x v="1"/>
    <x v="0"/>
    <n v="1287115200"/>
    <n v="1284567905"/>
    <b v="0"/>
    <x v="79"/>
    <b v="0"/>
    <x v="10"/>
    <n v="3"/>
    <n v="66.67"/>
    <x v="3"/>
    <s v="fiction"/>
    <x v="779"/>
    <x v="779"/>
  </r>
  <r>
    <x v="780"/>
    <x v="780"/>
    <x v="779"/>
    <n v="1000"/>
    <n v="1040"/>
    <x v="0"/>
    <x v="1"/>
    <x v="0"/>
    <n v="1304439025"/>
    <n v="1301847025"/>
    <b v="0"/>
    <x v="74"/>
    <b v="1"/>
    <x v="11"/>
    <n v="104"/>
    <n v="38.520000000000003"/>
    <x v="4"/>
    <s v="rock"/>
    <x v="780"/>
    <x v="780"/>
  </r>
  <r>
    <x v="781"/>
    <x v="781"/>
    <x v="780"/>
    <n v="800"/>
    <n v="1065.23"/>
    <x v="0"/>
    <x v="1"/>
    <x v="0"/>
    <n v="1370649674"/>
    <n v="1368057674"/>
    <b v="0"/>
    <x v="20"/>
    <b v="1"/>
    <x v="11"/>
    <n v="133"/>
    <n v="42.61"/>
    <x v="4"/>
    <s v="rock"/>
    <x v="781"/>
    <x v="781"/>
  </r>
  <r>
    <x v="782"/>
    <x v="782"/>
    <x v="781"/>
    <n v="700"/>
    <n v="700"/>
    <x v="0"/>
    <x v="1"/>
    <x v="0"/>
    <n v="1345918302"/>
    <n v="1343326302"/>
    <b v="0"/>
    <x v="25"/>
    <b v="1"/>
    <x v="11"/>
    <n v="100"/>
    <n v="50"/>
    <x v="4"/>
    <s v="rock"/>
    <x v="782"/>
    <x v="782"/>
  </r>
  <r>
    <x v="783"/>
    <x v="783"/>
    <x v="782"/>
    <n v="1500"/>
    <n v="2222"/>
    <x v="0"/>
    <x v="1"/>
    <x v="0"/>
    <n v="1335564000"/>
    <n v="1332182049"/>
    <b v="0"/>
    <x v="2"/>
    <b v="1"/>
    <x v="11"/>
    <n v="148"/>
    <n v="63.49"/>
    <x v="4"/>
    <s v="rock"/>
    <x v="783"/>
    <x v="783"/>
  </r>
  <r>
    <x v="784"/>
    <x v="784"/>
    <x v="783"/>
    <n v="1000"/>
    <n v="1025"/>
    <x v="0"/>
    <x v="1"/>
    <x v="0"/>
    <n v="1395023719"/>
    <n v="1391571319"/>
    <b v="0"/>
    <x v="73"/>
    <b v="1"/>
    <x v="11"/>
    <n v="103"/>
    <n v="102.5"/>
    <x v="4"/>
    <s v="rock"/>
    <x v="784"/>
    <x v="784"/>
  </r>
  <r>
    <x v="785"/>
    <x v="785"/>
    <x v="784"/>
    <n v="500"/>
    <n v="903.14"/>
    <x v="0"/>
    <x v="1"/>
    <x v="0"/>
    <n v="1362060915"/>
    <n v="1359468915"/>
    <b v="0"/>
    <x v="60"/>
    <b v="1"/>
    <x v="11"/>
    <n v="181"/>
    <n v="31.14"/>
    <x v="4"/>
    <s v="rock"/>
    <x v="785"/>
    <x v="785"/>
  </r>
  <r>
    <x v="786"/>
    <x v="786"/>
    <x v="785"/>
    <n v="5000"/>
    <n v="7140"/>
    <x v="0"/>
    <x v="1"/>
    <x v="0"/>
    <n v="1336751220"/>
    <n v="1331774434"/>
    <b v="0"/>
    <x v="34"/>
    <b v="1"/>
    <x v="11"/>
    <n v="143"/>
    <n v="162.27000000000001"/>
    <x v="4"/>
    <s v="rock"/>
    <x v="786"/>
    <x v="786"/>
  </r>
  <r>
    <x v="787"/>
    <x v="787"/>
    <x v="786"/>
    <n v="1200"/>
    <n v="1370"/>
    <x v="0"/>
    <x v="1"/>
    <x v="0"/>
    <n v="1383318226"/>
    <n v="1380726226"/>
    <b v="0"/>
    <x v="57"/>
    <b v="1"/>
    <x v="11"/>
    <n v="114"/>
    <n v="80.59"/>
    <x v="4"/>
    <s v="rock"/>
    <x v="787"/>
    <x v="787"/>
  </r>
  <r>
    <x v="788"/>
    <x v="788"/>
    <x v="787"/>
    <n v="1000"/>
    <n v="2035.05"/>
    <x v="0"/>
    <x v="1"/>
    <x v="0"/>
    <n v="1341633540"/>
    <n v="1338336588"/>
    <b v="0"/>
    <x v="69"/>
    <b v="1"/>
    <x v="11"/>
    <n v="204"/>
    <n v="59.85"/>
    <x v="4"/>
    <s v="rock"/>
    <x v="788"/>
    <x v="788"/>
  </r>
  <r>
    <x v="789"/>
    <x v="789"/>
    <x v="788"/>
    <n v="1700"/>
    <n v="1860"/>
    <x v="0"/>
    <x v="1"/>
    <x v="0"/>
    <n v="1358755140"/>
    <n v="1357187280"/>
    <b v="0"/>
    <x v="25"/>
    <b v="1"/>
    <x v="11"/>
    <n v="109"/>
    <n v="132.86000000000001"/>
    <x v="4"/>
    <s v="rock"/>
    <x v="789"/>
    <x v="789"/>
  </r>
  <r>
    <x v="790"/>
    <x v="790"/>
    <x v="789"/>
    <n v="10000"/>
    <n v="14437.46"/>
    <x v="0"/>
    <x v="1"/>
    <x v="0"/>
    <n v="1359680939"/>
    <n v="1357088939"/>
    <b v="0"/>
    <x v="239"/>
    <b v="1"/>
    <x v="11"/>
    <n v="144"/>
    <n v="92.55"/>
    <x v="4"/>
    <s v="rock"/>
    <x v="790"/>
    <x v="790"/>
  </r>
  <r>
    <x v="791"/>
    <x v="791"/>
    <x v="790"/>
    <n v="7500"/>
    <n v="7790"/>
    <x v="0"/>
    <x v="1"/>
    <x v="0"/>
    <n v="1384322340"/>
    <n v="1381430646"/>
    <b v="0"/>
    <x v="130"/>
    <b v="1"/>
    <x v="11"/>
    <n v="104"/>
    <n v="60.86"/>
    <x v="4"/>
    <s v="rock"/>
    <x v="791"/>
    <x v="791"/>
  </r>
  <r>
    <x v="792"/>
    <x v="792"/>
    <x v="791"/>
    <n v="2500"/>
    <n v="2511.11"/>
    <x v="0"/>
    <x v="1"/>
    <x v="0"/>
    <n v="1383861483"/>
    <n v="1381265883"/>
    <b v="0"/>
    <x v="65"/>
    <b v="1"/>
    <x v="11"/>
    <n v="100"/>
    <n v="41.85"/>
    <x v="4"/>
    <s v="rock"/>
    <x v="792"/>
    <x v="792"/>
  </r>
  <r>
    <x v="793"/>
    <x v="793"/>
    <x v="792"/>
    <n v="2750"/>
    <n v="2826.43"/>
    <x v="0"/>
    <x v="1"/>
    <x v="0"/>
    <n v="1372827540"/>
    <n v="1371491244"/>
    <b v="0"/>
    <x v="58"/>
    <b v="1"/>
    <x v="11"/>
    <n v="103"/>
    <n v="88.33"/>
    <x v="4"/>
    <s v="rock"/>
    <x v="793"/>
    <x v="793"/>
  </r>
  <r>
    <x v="794"/>
    <x v="794"/>
    <x v="793"/>
    <n v="8000"/>
    <n v="8425"/>
    <x v="0"/>
    <x v="1"/>
    <x v="0"/>
    <n v="1315242360"/>
    <n v="1310438737"/>
    <b v="0"/>
    <x v="28"/>
    <b v="1"/>
    <x v="11"/>
    <n v="105"/>
    <n v="158.96"/>
    <x v="4"/>
    <s v="rock"/>
    <x v="794"/>
    <x v="794"/>
  </r>
  <r>
    <x v="795"/>
    <x v="795"/>
    <x v="794"/>
    <n v="14000"/>
    <n v="15650"/>
    <x v="0"/>
    <x v="1"/>
    <x v="0"/>
    <n v="1333774740"/>
    <n v="1330094566"/>
    <b v="0"/>
    <x v="192"/>
    <b v="1"/>
    <x v="11"/>
    <n v="112"/>
    <n v="85.05"/>
    <x v="4"/>
    <s v="rock"/>
    <x v="795"/>
    <x v="795"/>
  </r>
  <r>
    <x v="796"/>
    <x v="796"/>
    <x v="795"/>
    <n v="10000"/>
    <n v="10135"/>
    <x v="0"/>
    <x v="1"/>
    <x v="0"/>
    <n v="1379279400"/>
    <n v="1376687485"/>
    <b v="0"/>
    <x v="240"/>
    <b v="1"/>
    <x v="11"/>
    <n v="101"/>
    <n v="112.61"/>
    <x v="4"/>
    <s v="rock"/>
    <x v="796"/>
    <x v="796"/>
  </r>
  <r>
    <x v="797"/>
    <x v="797"/>
    <x v="796"/>
    <n v="3000"/>
    <n v="3226"/>
    <x v="0"/>
    <x v="1"/>
    <x v="0"/>
    <n v="1335672000"/>
    <n v="1332978688"/>
    <b v="0"/>
    <x v="26"/>
    <b v="1"/>
    <x v="11"/>
    <n v="108"/>
    <n v="45.44"/>
    <x v="4"/>
    <s v="rock"/>
    <x v="797"/>
    <x v="797"/>
  </r>
  <r>
    <x v="798"/>
    <x v="798"/>
    <x v="797"/>
    <n v="3500"/>
    <n v="4021"/>
    <x v="0"/>
    <x v="1"/>
    <x v="0"/>
    <n v="1412086187"/>
    <n v="1409494187"/>
    <b v="0"/>
    <x v="45"/>
    <b v="1"/>
    <x v="11"/>
    <n v="115"/>
    <n v="46.22"/>
    <x v="4"/>
    <s v="rock"/>
    <x v="798"/>
    <x v="798"/>
  </r>
  <r>
    <x v="799"/>
    <x v="799"/>
    <x v="798"/>
    <n v="5000"/>
    <n v="5001"/>
    <x v="0"/>
    <x v="1"/>
    <x v="0"/>
    <n v="1335542446"/>
    <n v="1332950446"/>
    <b v="0"/>
    <x v="33"/>
    <b v="1"/>
    <x v="11"/>
    <n v="100"/>
    <n v="178.61"/>
    <x v="4"/>
    <s v="rock"/>
    <x v="799"/>
    <x v="799"/>
  </r>
  <r>
    <x v="800"/>
    <x v="800"/>
    <x v="799"/>
    <n v="1500"/>
    <n v="2282"/>
    <x v="0"/>
    <x v="2"/>
    <x v="1"/>
    <n v="1410431054"/>
    <n v="1407839054"/>
    <b v="0"/>
    <x v="66"/>
    <b v="1"/>
    <x v="11"/>
    <n v="152"/>
    <n v="40.75"/>
    <x v="4"/>
    <s v="rock"/>
    <x v="800"/>
    <x v="800"/>
  </r>
  <r>
    <x v="801"/>
    <x v="801"/>
    <x v="800"/>
    <n v="2000"/>
    <n v="2230.4299999999998"/>
    <x v="0"/>
    <x v="1"/>
    <x v="0"/>
    <n v="1309547120"/>
    <n v="1306955120"/>
    <b v="0"/>
    <x v="13"/>
    <b v="1"/>
    <x v="11"/>
    <n v="112"/>
    <n v="43.73"/>
    <x v="4"/>
    <s v="rock"/>
    <x v="801"/>
    <x v="801"/>
  </r>
  <r>
    <x v="802"/>
    <x v="802"/>
    <x v="801"/>
    <n v="6000"/>
    <n v="6080"/>
    <x v="0"/>
    <x v="1"/>
    <x v="0"/>
    <n v="1347854700"/>
    <n v="1343867524"/>
    <b v="0"/>
    <x v="11"/>
    <b v="1"/>
    <x v="11"/>
    <n v="101"/>
    <n v="81.069999999999993"/>
    <x v="4"/>
    <s v="rock"/>
    <x v="802"/>
    <x v="802"/>
  </r>
  <r>
    <x v="803"/>
    <x v="803"/>
    <x v="802"/>
    <n v="2300"/>
    <n v="2835"/>
    <x v="0"/>
    <x v="1"/>
    <x v="0"/>
    <n v="1306630800"/>
    <n v="1304376478"/>
    <b v="0"/>
    <x v="44"/>
    <b v="1"/>
    <x v="11"/>
    <n v="123"/>
    <n v="74.61"/>
    <x v="4"/>
    <s v="rock"/>
    <x v="803"/>
    <x v="803"/>
  </r>
  <r>
    <x v="804"/>
    <x v="804"/>
    <x v="803"/>
    <n v="5500"/>
    <n v="5500"/>
    <x v="0"/>
    <x v="1"/>
    <x v="0"/>
    <n v="1311393540"/>
    <n v="1309919526"/>
    <b v="0"/>
    <x v="59"/>
    <b v="1"/>
    <x v="11"/>
    <n v="100"/>
    <n v="305.56"/>
    <x v="4"/>
    <s v="rock"/>
    <x v="804"/>
    <x v="804"/>
  </r>
  <r>
    <x v="805"/>
    <x v="805"/>
    <x v="804"/>
    <n v="3000"/>
    <n v="3150"/>
    <x v="0"/>
    <x v="1"/>
    <x v="0"/>
    <n v="1310857200"/>
    <n v="1306525512"/>
    <b v="0"/>
    <x v="241"/>
    <b v="1"/>
    <x v="11"/>
    <n v="105"/>
    <n v="58.33"/>
    <x v="4"/>
    <s v="rock"/>
    <x v="805"/>
    <x v="805"/>
  </r>
  <r>
    <x v="806"/>
    <x v="806"/>
    <x v="805"/>
    <n v="8000"/>
    <n v="8355"/>
    <x v="0"/>
    <x v="1"/>
    <x v="0"/>
    <n v="1315413339"/>
    <n v="1312821339"/>
    <b v="0"/>
    <x v="26"/>
    <b v="1"/>
    <x v="11"/>
    <n v="104"/>
    <n v="117.68"/>
    <x v="4"/>
    <s v="rock"/>
    <x v="806"/>
    <x v="806"/>
  </r>
  <r>
    <x v="807"/>
    <x v="807"/>
    <x v="806"/>
    <n v="4000"/>
    <n v="4205"/>
    <x v="0"/>
    <x v="1"/>
    <x v="0"/>
    <n v="1488333600"/>
    <n v="1485270311"/>
    <b v="0"/>
    <x v="7"/>
    <b v="1"/>
    <x v="11"/>
    <n v="105"/>
    <n v="73.77"/>
    <x v="4"/>
    <s v="rock"/>
    <x v="807"/>
    <x v="807"/>
  </r>
  <r>
    <x v="808"/>
    <x v="808"/>
    <x v="807"/>
    <n v="4500"/>
    <n v="4500"/>
    <x v="0"/>
    <x v="6"/>
    <x v="5"/>
    <n v="1419224340"/>
    <n v="1416363886"/>
    <b v="0"/>
    <x v="68"/>
    <b v="1"/>
    <x v="11"/>
    <n v="100"/>
    <n v="104.65"/>
    <x v="4"/>
    <s v="rock"/>
    <x v="808"/>
    <x v="808"/>
  </r>
  <r>
    <x v="809"/>
    <x v="809"/>
    <x v="808"/>
    <n v="4000"/>
    <n v="4151"/>
    <x v="0"/>
    <x v="1"/>
    <x v="0"/>
    <n v="1390161630"/>
    <n v="1387569630"/>
    <b v="0"/>
    <x v="47"/>
    <b v="1"/>
    <x v="11"/>
    <n v="104"/>
    <n v="79.83"/>
    <x v="4"/>
    <s v="rock"/>
    <x v="809"/>
    <x v="809"/>
  </r>
  <r>
    <x v="810"/>
    <x v="810"/>
    <x v="809"/>
    <n v="1500"/>
    <n v="1575"/>
    <x v="0"/>
    <x v="1"/>
    <x v="0"/>
    <n v="1346462462"/>
    <n v="1343870462"/>
    <b v="0"/>
    <x v="74"/>
    <b v="1"/>
    <x v="11"/>
    <n v="105"/>
    <n v="58.33"/>
    <x v="4"/>
    <s v="rock"/>
    <x v="810"/>
    <x v="810"/>
  </r>
  <r>
    <x v="811"/>
    <x v="811"/>
    <x v="810"/>
    <n v="1000"/>
    <n v="1040"/>
    <x v="0"/>
    <x v="1"/>
    <x v="0"/>
    <n v="1373475120"/>
    <n v="1371569202"/>
    <b v="0"/>
    <x v="8"/>
    <b v="1"/>
    <x v="11"/>
    <n v="104"/>
    <n v="86.67"/>
    <x v="4"/>
    <s v="rock"/>
    <x v="811"/>
    <x v="811"/>
  </r>
  <r>
    <x v="812"/>
    <x v="812"/>
    <x v="811"/>
    <n v="600"/>
    <n v="911"/>
    <x v="0"/>
    <x v="1"/>
    <x v="0"/>
    <n v="1362146280"/>
    <n v="1357604752"/>
    <b v="0"/>
    <x v="51"/>
    <b v="1"/>
    <x v="11"/>
    <n v="152"/>
    <n v="27.61"/>
    <x v="4"/>
    <s v="rock"/>
    <x v="812"/>
    <x v="812"/>
  </r>
  <r>
    <x v="813"/>
    <x v="813"/>
    <x v="812"/>
    <n v="1500"/>
    <n v="2399.94"/>
    <x v="0"/>
    <x v="1"/>
    <x v="0"/>
    <n v="1342825365"/>
    <n v="1340233365"/>
    <b v="0"/>
    <x v="93"/>
    <b v="1"/>
    <x v="11"/>
    <n v="160"/>
    <n v="25"/>
    <x v="4"/>
    <s v="rock"/>
    <x v="813"/>
    <x v="813"/>
  </r>
  <r>
    <x v="814"/>
    <x v="814"/>
    <x v="813"/>
    <n v="1000"/>
    <n v="1273"/>
    <x v="0"/>
    <x v="1"/>
    <x v="0"/>
    <n v="1306865040"/>
    <n v="1305568201"/>
    <b v="0"/>
    <x v="33"/>
    <b v="1"/>
    <x v="11"/>
    <n v="127"/>
    <n v="45.46"/>
    <x v="4"/>
    <s v="rock"/>
    <x v="814"/>
    <x v="814"/>
  </r>
  <r>
    <x v="815"/>
    <x v="815"/>
    <x v="814"/>
    <n v="4000"/>
    <n v="4280"/>
    <x v="0"/>
    <x v="1"/>
    <x v="0"/>
    <n v="1414879303"/>
    <n v="1412287303"/>
    <b v="0"/>
    <x v="68"/>
    <b v="1"/>
    <x v="11"/>
    <n v="107"/>
    <n v="99.53"/>
    <x v="4"/>
    <s v="rock"/>
    <x v="815"/>
    <x v="815"/>
  </r>
  <r>
    <x v="816"/>
    <x v="816"/>
    <x v="815"/>
    <n v="7000"/>
    <n v="8058.55"/>
    <x v="0"/>
    <x v="1"/>
    <x v="0"/>
    <n v="1365489000"/>
    <n v="1362776043"/>
    <b v="0"/>
    <x v="242"/>
    <b v="1"/>
    <x v="11"/>
    <n v="115"/>
    <n v="39.31"/>
    <x v="4"/>
    <s v="rock"/>
    <x v="816"/>
    <x v="816"/>
  </r>
  <r>
    <x v="817"/>
    <x v="817"/>
    <x v="816"/>
    <n v="1500"/>
    <n v="2056.66"/>
    <x v="0"/>
    <x v="1"/>
    <x v="0"/>
    <n v="1331441940"/>
    <n v="1326810211"/>
    <b v="0"/>
    <x v="23"/>
    <b v="1"/>
    <x v="11"/>
    <n v="137"/>
    <n v="89.42"/>
    <x v="4"/>
    <s v="rock"/>
    <x v="817"/>
    <x v="817"/>
  </r>
  <r>
    <x v="818"/>
    <x v="818"/>
    <x v="817"/>
    <n v="350"/>
    <n v="545"/>
    <x v="0"/>
    <x v="1"/>
    <x v="0"/>
    <n v="1344358860"/>
    <n v="1343682681"/>
    <b v="0"/>
    <x v="10"/>
    <b v="1"/>
    <x v="11"/>
    <n v="156"/>
    <n v="28.68"/>
    <x v="4"/>
    <s v="rock"/>
    <x v="818"/>
    <x v="818"/>
  </r>
  <r>
    <x v="819"/>
    <x v="819"/>
    <x v="818"/>
    <n v="400"/>
    <n v="435"/>
    <x v="0"/>
    <x v="1"/>
    <x v="0"/>
    <n v="1387601040"/>
    <n v="1386806254"/>
    <b v="0"/>
    <x v="25"/>
    <b v="1"/>
    <x v="11"/>
    <n v="109"/>
    <n v="31.07"/>
    <x v="4"/>
    <s v="rock"/>
    <x v="819"/>
    <x v="819"/>
  </r>
  <r>
    <x v="820"/>
    <x v="820"/>
    <x v="819"/>
    <n v="2000"/>
    <n v="2681"/>
    <x v="0"/>
    <x v="1"/>
    <x v="0"/>
    <n v="1402290000"/>
    <n v="1399666342"/>
    <b v="0"/>
    <x v="44"/>
    <b v="1"/>
    <x v="11"/>
    <n v="134"/>
    <n v="70.55"/>
    <x v="4"/>
    <s v="rock"/>
    <x v="820"/>
    <x v="820"/>
  </r>
  <r>
    <x v="821"/>
    <x v="821"/>
    <x v="820"/>
    <n v="17482"/>
    <n v="17482"/>
    <x v="0"/>
    <x v="1"/>
    <x v="0"/>
    <n v="1430712060"/>
    <n v="1427753265"/>
    <b v="0"/>
    <x v="76"/>
    <b v="1"/>
    <x v="11"/>
    <n v="100"/>
    <n v="224.13"/>
    <x v="4"/>
    <s v="rock"/>
    <x v="821"/>
    <x v="821"/>
  </r>
  <r>
    <x v="822"/>
    <x v="822"/>
    <x v="821"/>
    <n v="3000"/>
    <n v="3575"/>
    <x v="0"/>
    <x v="1"/>
    <x v="0"/>
    <n v="1349477050"/>
    <n v="1346885050"/>
    <b v="0"/>
    <x v="50"/>
    <b v="1"/>
    <x v="11"/>
    <n v="119"/>
    <n v="51.81"/>
    <x v="4"/>
    <s v="rock"/>
    <x v="822"/>
    <x v="822"/>
  </r>
  <r>
    <x v="823"/>
    <x v="823"/>
    <x v="822"/>
    <n v="800"/>
    <n v="1436"/>
    <x v="0"/>
    <x v="1"/>
    <x v="0"/>
    <n v="1427062852"/>
    <n v="1424474452"/>
    <b v="0"/>
    <x v="51"/>
    <b v="1"/>
    <x v="11"/>
    <n v="180"/>
    <n v="43.52"/>
    <x v="4"/>
    <s v="rock"/>
    <x v="823"/>
    <x v="823"/>
  </r>
  <r>
    <x v="824"/>
    <x v="824"/>
    <x v="823"/>
    <n v="1600"/>
    <n v="2150.1"/>
    <x v="0"/>
    <x v="1"/>
    <x v="0"/>
    <n v="1271573940"/>
    <n v="1268459318"/>
    <b v="0"/>
    <x v="241"/>
    <b v="1"/>
    <x v="11"/>
    <n v="134"/>
    <n v="39.82"/>
    <x v="4"/>
    <s v="rock"/>
    <x v="824"/>
    <x v="824"/>
  </r>
  <r>
    <x v="825"/>
    <x v="825"/>
    <x v="824"/>
    <n v="12500"/>
    <n v="12554"/>
    <x v="0"/>
    <x v="1"/>
    <x v="0"/>
    <n v="1351495284"/>
    <n v="1349335284"/>
    <b v="0"/>
    <x v="221"/>
    <b v="1"/>
    <x v="11"/>
    <n v="100"/>
    <n v="126.81"/>
    <x v="4"/>
    <s v="rock"/>
    <x v="825"/>
    <x v="825"/>
  </r>
  <r>
    <x v="826"/>
    <x v="826"/>
    <x v="825"/>
    <n v="5500"/>
    <n v="5580"/>
    <x v="0"/>
    <x v="1"/>
    <x v="0"/>
    <n v="1332719730"/>
    <n v="1330908930"/>
    <b v="0"/>
    <x v="72"/>
    <b v="1"/>
    <x v="11"/>
    <n v="101"/>
    <n v="113.88"/>
    <x v="4"/>
    <s v="rock"/>
    <x v="826"/>
    <x v="826"/>
  </r>
  <r>
    <x v="827"/>
    <x v="827"/>
    <x v="826"/>
    <n v="300"/>
    <n v="310"/>
    <x v="0"/>
    <x v="1"/>
    <x v="0"/>
    <n v="1329248940"/>
    <n v="1326972107"/>
    <b v="0"/>
    <x v="202"/>
    <b v="1"/>
    <x v="11"/>
    <n v="103"/>
    <n v="28.18"/>
    <x v="4"/>
    <s v="rock"/>
    <x v="827"/>
    <x v="827"/>
  </r>
  <r>
    <x v="828"/>
    <x v="828"/>
    <x v="827"/>
    <n v="1300"/>
    <n v="1391"/>
    <x v="0"/>
    <x v="1"/>
    <x v="0"/>
    <n v="1340641440"/>
    <n v="1339549982"/>
    <b v="0"/>
    <x v="44"/>
    <b v="1"/>
    <x v="11"/>
    <n v="107"/>
    <n v="36.61"/>
    <x v="4"/>
    <s v="rock"/>
    <x v="828"/>
    <x v="828"/>
  </r>
  <r>
    <x v="829"/>
    <x v="829"/>
    <x v="828"/>
    <n v="500"/>
    <n v="520"/>
    <x v="0"/>
    <x v="2"/>
    <x v="1"/>
    <n v="1468437240"/>
    <n v="1463253240"/>
    <b v="0"/>
    <x v="38"/>
    <b v="1"/>
    <x v="11"/>
    <n v="104"/>
    <n v="32.5"/>
    <x v="4"/>
    <s v="rock"/>
    <x v="829"/>
    <x v="829"/>
  </r>
  <r>
    <x v="830"/>
    <x v="830"/>
    <x v="829"/>
    <n v="1800"/>
    <n v="1941"/>
    <x v="0"/>
    <x v="1"/>
    <x v="0"/>
    <n v="1363952225"/>
    <n v="1361363825"/>
    <b v="0"/>
    <x v="58"/>
    <b v="1"/>
    <x v="11"/>
    <n v="108"/>
    <n v="60.66"/>
    <x v="4"/>
    <s v="rock"/>
    <x v="830"/>
    <x v="830"/>
  </r>
  <r>
    <x v="831"/>
    <x v="831"/>
    <x v="830"/>
    <n v="1500"/>
    <n v="3500"/>
    <x v="0"/>
    <x v="1"/>
    <x v="0"/>
    <n v="1335540694"/>
    <n v="1332948694"/>
    <b v="0"/>
    <x v="9"/>
    <b v="1"/>
    <x v="11"/>
    <n v="233"/>
    <n v="175"/>
    <x v="4"/>
    <s v="rock"/>
    <x v="831"/>
    <x v="831"/>
  </r>
  <r>
    <x v="832"/>
    <x v="832"/>
    <x v="831"/>
    <n v="15000"/>
    <n v="15091.06"/>
    <x v="0"/>
    <x v="1"/>
    <x v="0"/>
    <n v="1327133580"/>
    <n v="1321978335"/>
    <b v="0"/>
    <x v="243"/>
    <b v="1"/>
    <x v="11"/>
    <n v="101"/>
    <n v="97.99"/>
    <x v="4"/>
    <s v="rock"/>
    <x v="832"/>
    <x v="832"/>
  </r>
  <r>
    <x v="833"/>
    <x v="833"/>
    <x v="832"/>
    <n v="6000"/>
    <n v="6100"/>
    <x v="0"/>
    <x v="1"/>
    <x v="0"/>
    <n v="1397941475"/>
    <n v="1395349475"/>
    <b v="0"/>
    <x v="14"/>
    <b v="1"/>
    <x v="11"/>
    <n v="102"/>
    <n v="148.78"/>
    <x v="4"/>
    <s v="rock"/>
    <x v="833"/>
    <x v="833"/>
  </r>
  <r>
    <x v="834"/>
    <x v="834"/>
    <x v="833"/>
    <n v="5500"/>
    <n v="7206"/>
    <x v="0"/>
    <x v="1"/>
    <x v="0"/>
    <n v="1372651140"/>
    <n v="1369770292"/>
    <b v="0"/>
    <x v="11"/>
    <b v="1"/>
    <x v="11"/>
    <n v="131"/>
    <n v="96.08"/>
    <x v="4"/>
    <s v="rock"/>
    <x v="834"/>
    <x v="834"/>
  </r>
  <r>
    <x v="835"/>
    <x v="835"/>
    <x v="834"/>
    <n v="2000"/>
    <n v="2345"/>
    <x v="0"/>
    <x v="1"/>
    <x v="0"/>
    <n v="1337396400"/>
    <n v="1333709958"/>
    <b v="0"/>
    <x v="244"/>
    <b v="1"/>
    <x v="11"/>
    <n v="117"/>
    <n v="58.63"/>
    <x v="4"/>
    <s v="rock"/>
    <x v="835"/>
    <x v="835"/>
  </r>
  <r>
    <x v="836"/>
    <x v="836"/>
    <x v="835"/>
    <n v="5000"/>
    <n v="5046.5200000000004"/>
    <x v="0"/>
    <x v="1"/>
    <x v="0"/>
    <n v="1381108918"/>
    <n v="1378516918"/>
    <b v="0"/>
    <x v="67"/>
    <b v="1"/>
    <x v="11"/>
    <n v="101"/>
    <n v="109.71"/>
    <x v="4"/>
    <s v="rock"/>
    <x v="836"/>
    <x v="836"/>
  </r>
  <r>
    <x v="837"/>
    <x v="837"/>
    <x v="836"/>
    <n v="2500"/>
    <n v="3045"/>
    <x v="0"/>
    <x v="1"/>
    <x v="0"/>
    <n v="1398988662"/>
    <n v="1396396662"/>
    <b v="0"/>
    <x v="95"/>
    <b v="1"/>
    <x v="11"/>
    <n v="122"/>
    <n v="49.11"/>
    <x v="4"/>
    <s v="rock"/>
    <x v="837"/>
    <x v="837"/>
  </r>
  <r>
    <x v="838"/>
    <x v="838"/>
    <x v="837"/>
    <n v="2000"/>
    <n v="2908"/>
    <x v="0"/>
    <x v="1"/>
    <x v="0"/>
    <n v="1326835985"/>
    <n v="1324243985"/>
    <b v="0"/>
    <x v="42"/>
    <b v="1"/>
    <x v="11"/>
    <n v="145"/>
    <n v="47.67"/>
    <x v="4"/>
    <s v="rock"/>
    <x v="838"/>
    <x v="838"/>
  </r>
  <r>
    <x v="839"/>
    <x v="839"/>
    <x v="838"/>
    <n v="5000"/>
    <n v="5830.83"/>
    <x v="0"/>
    <x v="1"/>
    <x v="0"/>
    <n v="1348337956"/>
    <n v="1345745956"/>
    <b v="0"/>
    <x v="93"/>
    <b v="1"/>
    <x v="11"/>
    <n v="117"/>
    <n v="60.74"/>
    <x v="4"/>
    <s v="rock"/>
    <x v="839"/>
    <x v="839"/>
  </r>
  <r>
    <x v="840"/>
    <x v="840"/>
    <x v="839"/>
    <n v="10000"/>
    <n v="12041.66"/>
    <x v="0"/>
    <x v="1"/>
    <x v="0"/>
    <n v="1474694787"/>
    <n v="1472102787"/>
    <b v="0"/>
    <x v="245"/>
    <b v="1"/>
    <x v="12"/>
    <n v="120"/>
    <n v="63.38"/>
    <x v="4"/>
    <s v="metal"/>
    <x v="840"/>
    <x v="840"/>
  </r>
  <r>
    <x v="841"/>
    <x v="841"/>
    <x v="840"/>
    <n v="5000"/>
    <n v="5066"/>
    <x v="0"/>
    <x v="1"/>
    <x v="0"/>
    <n v="1415653663"/>
    <n v="1413058063"/>
    <b v="1"/>
    <x v="225"/>
    <b v="1"/>
    <x v="12"/>
    <n v="101"/>
    <n v="53.89"/>
    <x v="4"/>
    <s v="metal"/>
    <x v="841"/>
    <x v="841"/>
  </r>
  <r>
    <x v="842"/>
    <x v="842"/>
    <x v="841"/>
    <n v="2500"/>
    <n v="2608"/>
    <x v="0"/>
    <x v="6"/>
    <x v="5"/>
    <n v="1381723140"/>
    <n v="1378735983"/>
    <b v="1"/>
    <x v="70"/>
    <b v="1"/>
    <x v="12"/>
    <n v="104"/>
    <n v="66.87"/>
    <x v="4"/>
    <s v="metal"/>
    <x v="842"/>
    <x v="842"/>
  </r>
  <r>
    <x v="843"/>
    <x v="843"/>
    <x v="842"/>
    <n v="3000"/>
    <n v="8014"/>
    <x v="0"/>
    <x v="1"/>
    <x v="0"/>
    <n v="1481184000"/>
    <n v="1479708680"/>
    <b v="0"/>
    <x v="246"/>
    <b v="1"/>
    <x v="12"/>
    <n v="267"/>
    <n v="63.1"/>
    <x v="4"/>
    <s v="metal"/>
    <x v="843"/>
    <x v="843"/>
  </r>
  <r>
    <x v="844"/>
    <x v="844"/>
    <x v="843"/>
    <n v="3000"/>
    <n v="5824"/>
    <x v="0"/>
    <x v="1"/>
    <x v="0"/>
    <n v="1414817940"/>
    <n v="1411489552"/>
    <b v="1"/>
    <x v="180"/>
    <b v="1"/>
    <x v="12"/>
    <n v="194"/>
    <n v="36.630000000000003"/>
    <x v="4"/>
    <s v="metal"/>
    <x v="844"/>
    <x v="844"/>
  </r>
  <r>
    <x v="845"/>
    <x v="845"/>
    <x v="844"/>
    <n v="5000"/>
    <n v="6019.01"/>
    <x v="0"/>
    <x v="1"/>
    <x v="0"/>
    <n v="1473047940"/>
    <n v="1469595396"/>
    <b v="0"/>
    <x v="247"/>
    <b v="1"/>
    <x v="12"/>
    <n v="120"/>
    <n v="34.01"/>
    <x v="4"/>
    <s v="metal"/>
    <x v="845"/>
    <x v="845"/>
  </r>
  <r>
    <x v="846"/>
    <x v="846"/>
    <x v="845"/>
    <n v="1100"/>
    <n v="1342.01"/>
    <x v="0"/>
    <x v="2"/>
    <x v="1"/>
    <n v="1394460000"/>
    <n v="1393233855"/>
    <b v="0"/>
    <x v="5"/>
    <b v="1"/>
    <x v="12"/>
    <n v="122"/>
    <n v="28.55"/>
    <x v="4"/>
    <s v="metal"/>
    <x v="846"/>
    <x v="846"/>
  </r>
  <r>
    <x v="847"/>
    <x v="847"/>
    <x v="846"/>
    <n v="10"/>
    <n v="10"/>
    <x v="0"/>
    <x v="1"/>
    <x v="0"/>
    <n v="1436555376"/>
    <n v="1433963376"/>
    <b v="0"/>
    <x v="29"/>
    <b v="1"/>
    <x v="12"/>
    <n v="100"/>
    <n v="10"/>
    <x v="4"/>
    <s v="metal"/>
    <x v="847"/>
    <x v="847"/>
  </r>
  <r>
    <x v="848"/>
    <x v="848"/>
    <x v="847"/>
    <n v="300"/>
    <n v="300"/>
    <x v="0"/>
    <x v="1"/>
    <x v="0"/>
    <n v="1429038033"/>
    <n v="1426446033"/>
    <b v="0"/>
    <x v="38"/>
    <b v="1"/>
    <x v="12"/>
    <n v="100"/>
    <n v="18.75"/>
    <x v="4"/>
    <s v="metal"/>
    <x v="848"/>
    <x v="848"/>
  </r>
  <r>
    <x v="849"/>
    <x v="849"/>
    <x v="848"/>
    <n v="4000"/>
    <n v="4796"/>
    <x v="0"/>
    <x v="1"/>
    <x v="0"/>
    <n v="1426473264"/>
    <n v="1424057664"/>
    <b v="0"/>
    <x v="248"/>
    <b v="1"/>
    <x v="12"/>
    <n v="120"/>
    <n v="41.7"/>
    <x v="4"/>
    <s v="metal"/>
    <x v="849"/>
    <x v="849"/>
  </r>
  <r>
    <x v="850"/>
    <x v="850"/>
    <x v="849"/>
    <n v="4000"/>
    <n v="6207"/>
    <x v="0"/>
    <x v="1"/>
    <x v="0"/>
    <n v="1461560340"/>
    <n v="1458762717"/>
    <b v="0"/>
    <x v="182"/>
    <b v="1"/>
    <x v="12"/>
    <n v="155"/>
    <n v="46.67"/>
    <x v="4"/>
    <s v="metal"/>
    <x v="850"/>
    <x v="850"/>
  </r>
  <r>
    <x v="851"/>
    <x v="851"/>
    <x v="850"/>
    <n v="2000"/>
    <n v="2609"/>
    <x v="0"/>
    <x v="7"/>
    <x v="3"/>
    <n v="1469994300"/>
    <n v="1464815253"/>
    <b v="0"/>
    <x v="16"/>
    <b v="1"/>
    <x v="12"/>
    <n v="130"/>
    <n v="37.270000000000003"/>
    <x v="4"/>
    <s v="metal"/>
    <x v="851"/>
    <x v="851"/>
  </r>
  <r>
    <x v="852"/>
    <x v="852"/>
    <x v="851"/>
    <n v="3500"/>
    <n v="3674"/>
    <x v="0"/>
    <x v="1"/>
    <x v="0"/>
    <n v="1477342800"/>
    <n v="1476386395"/>
    <b v="0"/>
    <x v="95"/>
    <b v="1"/>
    <x v="12"/>
    <n v="105"/>
    <n v="59.26"/>
    <x v="4"/>
    <s v="metal"/>
    <x v="852"/>
    <x v="852"/>
  </r>
  <r>
    <x v="853"/>
    <x v="853"/>
    <x v="852"/>
    <n v="300"/>
    <n v="300"/>
    <x v="0"/>
    <x v="1"/>
    <x v="0"/>
    <n v="1424116709"/>
    <n v="1421524709"/>
    <b v="0"/>
    <x v="73"/>
    <b v="1"/>
    <x v="12"/>
    <n v="100"/>
    <n v="30"/>
    <x v="4"/>
    <s v="metal"/>
    <x v="853"/>
    <x v="853"/>
  </r>
  <r>
    <x v="854"/>
    <x v="854"/>
    <x v="853"/>
    <n v="27800"/>
    <n v="32865.300000000003"/>
    <x v="0"/>
    <x v="1"/>
    <x v="0"/>
    <n v="1482901546"/>
    <n v="1480309546"/>
    <b v="0"/>
    <x v="249"/>
    <b v="1"/>
    <x v="12"/>
    <n v="118"/>
    <n v="65.86"/>
    <x v="4"/>
    <s v="metal"/>
    <x v="854"/>
    <x v="854"/>
  </r>
  <r>
    <x v="855"/>
    <x v="855"/>
    <x v="854"/>
    <n v="1450"/>
    <n v="1500"/>
    <x v="0"/>
    <x v="1"/>
    <x v="0"/>
    <n v="1469329217"/>
    <n v="1466737217"/>
    <b v="0"/>
    <x v="5"/>
    <b v="1"/>
    <x v="12"/>
    <n v="103"/>
    <n v="31.91"/>
    <x v="4"/>
    <s v="metal"/>
    <x v="855"/>
    <x v="855"/>
  </r>
  <r>
    <x v="856"/>
    <x v="856"/>
    <x v="855"/>
    <n v="250"/>
    <n v="545"/>
    <x v="0"/>
    <x v="13"/>
    <x v="3"/>
    <n v="1477422000"/>
    <n v="1472282956"/>
    <b v="0"/>
    <x v="33"/>
    <b v="1"/>
    <x v="12"/>
    <n v="218"/>
    <n v="19.46"/>
    <x v="4"/>
    <s v="metal"/>
    <x v="856"/>
    <x v="856"/>
  </r>
  <r>
    <x v="857"/>
    <x v="857"/>
    <x v="856"/>
    <n v="1200"/>
    <n v="1200"/>
    <x v="0"/>
    <x v="4"/>
    <x v="3"/>
    <n v="1448463431"/>
    <n v="1444831031"/>
    <b v="0"/>
    <x v="54"/>
    <b v="1"/>
    <x v="12"/>
    <n v="100"/>
    <n v="50"/>
    <x v="4"/>
    <s v="metal"/>
    <x v="857"/>
    <x v="857"/>
  </r>
  <r>
    <x v="858"/>
    <x v="858"/>
    <x v="857"/>
    <n v="1200"/>
    <n v="1728.07"/>
    <x v="0"/>
    <x v="2"/>
    <x v="1"/>
    <n v="1429138740"/>
    <n v="1426528418"/>
    <b v="0"/>
    <x v="88"/>
    <b v="1"/>
    <x v="12"/>
    <n v="144"/>
    <n v="22.74"/>
    <x v="4"/>
    <s v="metal"/>
    <x v="858"/>
    <x v="858"/>
  </r>
  <r>
    <x v="859"/>
    <x v="859"/>
    <x v="858"/>
    <n v="4000"/>
    <n v="4187"/>
    <x v="0"/>
    <x v="1"/>
    <x v="0"/>
    <n v="1433376000"/>
    <n v="1430768468"/>
    <b v="0"/>
    <x v="15"/>
    <b v="1"/>
    <x v="12"/>
    <n v="105"/>
    <n v="42.72"/>
    <x v="4"/>
    <s v="metal"/>
    <x v="859"/>
    <x v="859"/>
  </r>
  <r>
    <x v="860"/>
    <x v="860"/>
    <x v="859"/>
    <n v="14000"/>
    <n v="2540"/>
    <x v="2"/>
    <x v="1"/>
    <x v="0"/>
    <n v="1385123713"/>
    <n v="1382528113"/>
    <b v="0"/>
    <x v="53"/>
    <b v="0"/>
    <x v="13"/>
    <n v="18"/>
    <n v="52.92"/>
    <x v="4"/>
    <s v="jazz"/>
    <x v="860"/>
    <x v="860"/>
  </r>
  <r>
    <x v="861"/>
    <x v="861"/>
    <x v="860"/>
    <n v="4500"/>
    <n v="101"/>
    <x v="2"/>
    <x v="1"/>
    <x v="0"/>
    <n v="1474067404"/>
    <n v="1471475404"/>
    <b v="0"/>
    <x v="84"/>
    <b v="0"/>
    <x v="13"/>
    <n v="2"/>
    <n v="50.5"/>
    <x v="4"/>
    <s v="jazz"/>
    <x v="861"/>
    <x v="861"/>
  </r>
  <r>
    <x v="862"/>
    <x v="862"/>
    <x v="861"/>
    <n v="50000"/>
    <n v="170"/>
    <x v="2"/>
    <x v="2"/>
    <x v="1"/>
    <n v="1384179548"/>
    <n v="1381583948"/>
    <b v="0"/>
    <x v="80"/>
    <b v="0"/>
    <x v="13"/>
    <n v="0"/>
    <n v="42.5"/>
    <x v="4"/>
    <s v="jazz"/>
    <x v="862"/>
    <x v="862"/>
  </r>
  <r>
    <x v="863"/>
    <x v="863"/>
    <x v="862"/>
    <n v="2000"/>
    <n v="90"/>
    <x v="2"/>
    <x v="1"/>
    <x v="0"/>
    <n v="1329014966"/>
    <n v="1326422966"/>
    <b v="0"/>
    <x v="81"/>
    <b v="0"/>
    <x v="13"/>
    <n v="5"/>
    <n v="18"/>
    <x v="4"/>
    <s v="jazz"/>
    <x v="863"/>
    <x v="863"/>
  </r>
  <r>
    <x v="864"/>
    <x v="864"/>
    <x v="863"/>
    <n v="6500"/>
    <n v="2700"/>
    <x v="2"/>
    <x v="1"/>
    <x v="0"/>
    <n v="1381917540"/>
    <n v="1379990038"/>
    <b v="0"/>
    <x v="1"/>
    <b v="0"/>
    <x v="13"/>
    <n v="42"/>
    <n v="34.18"/>
    <x v="4"/>
    <s v="jazz"/>
    <x v="864"/>
    <x v="864"/>
  </r>
  <r>
    <x v="865"/>
    <x v="865"/>
    <x v="864"/>
    <n v="2200"/>
    <n v="45"/>
    <x v="2"/>
    <x v="1"/>
    <x v="0"/>
    <n v="1358361197"/>
    <n v="1353177197"/>
    <b v="0"/>
    <x v="84"/>
    <b v="0"/>
    <x v="13"/>
    <n v="2"/>
    <n v="22.5"/>
    <x v="4"/>
    <s v="jazz"/>
    <x v="865"/>
    <x v="865"/>
  </r>
  <r>
    <x v="866"/>
    <x v="866"/>
    <x v="865"/>
    <n v="3500"/>
    <n v="640"/>
    <x v="2"/>
    <x v="1"/>
    <x v="0"/>
    <n v="1425136200"/>
    <n v="1421853518"/>
    <b v="0"/>
    <x v="202"/>
    <b v="0"/>
    <x v="13"/>
    <n v="18"/>
    <n v="58.18"/>
    <x v="4"/>
    <s v="jazz"/>
    <x v="866"/>
    <x v="866"/>
  </r>
  <r>
    <x v="867"/>
    <x v="867"/>
    <x v="866"/>
    <n v="5000"/>
    <n v="1201"/>
    <x v="2"/>
    <x v="1"/>
    <x v="0"/>
    <n v="1259643540"/>
    <n v="1254450706"/>
    <b v="0"/>
    <x v="202"/>
    <b v="0"/>
    <x v="13"/>
    <n v="24"/>
    <n v="109.18"/>
    <x v="4"/>
    <s v="jazz"/>
    <x v="867"/>
    <x v="867"/>
  </r>
  <r>
    <x v="868"/>
    <x v="868"/>
    <x v="867"/>
    <n v="45000"/>
    <n v="50"/>
    <x v="2"/>
    <x v="1"/>
    <x v="0"/>
    <n v="1389055198"/>
    <n v="1386463198"/>
    <b v="0"/>
    <x v="29"/>
    <b v="0"/>
    <x v="13"/>
    <n v="0"/>
    <n v="50"/>
    <x v="4"/>
    <s v="jazz"/>
    <x v="868"/>
    <x v="868"/>
  </r>
  <r>
    <x v="869"/>
    <x v="869"/>
    <x v="868"/>
    <n v="8800"/>
    <n v="1040"/>
    <x v="2"/>
    <x v="1"/>
    <x v="0"/>
    <n v="1365448657"/>
    <n v="1362860257"/>
    <b v="0"/>
    <x v="83"/>
    <b v="0"/>
    <x v="13"/>
    <n v="12"/>
    <n v="346.67"/>
    <x v="4"/>
    <s v="jazz"/>
    <x v="869"/>
    <x v="869"/>
  </r>
  <r>
    <x v="870"/>
    <x v="870"/>
    <x v="869"/>
    <n v="20000"/>
    <n v="62"/>
    <x v="2"/>
    <x v="2"/>
    <x v="1"/>
    <n v="1377995523"/>
    <n v="1375403523"/>
    <b v="0"/>
    <x v="81"/>
    <b v="0"/>
    <x v="13"/>
    <n v="0"/>
    <n v="12.4"/>
    <x v="4"/>
    <s v="jazz"/>
    <x v="870"/>
    <x v="870"/>
  </r>
  <r>
    <x v="871"/>
    <x v="871"/>
    <x v="870"/>
    <n v="6000"/>
    <n v="325"/>
    <x v="2"/>
    <x v="1"/>
    <x v="0"/>
    <n v="1385735295"/>
    <n v="1383139695"/>
    <b v="0"/>
    <x v="8"/>
    <b v="0"/>
    <x v="13"/>
    <n v="5"/>
    <n v="27.08"/>
    <x v="4"/>
    <s v="jazz"/>
    <x v="871"/>
    <x v="871"/>
  </r>
  <r>
    <x v="872"/>
    <x v="872"/>
    <x v="871"/>
    <n v="8000"/>
    <n v="65"/>
    <x v="2"/>
    <x v="1"/>
    <x v="0"/>
    <n v="1299786527"/>
    <n v="1295898527"/>
    <b v="0"/>
    <x v="84"/>
    <b v="0"/>
    <x v="13"/>
    <n v="1"/>
    <n v="32.5"/>
    <x v="4"/>
    <s v="jazz"/>
    <x v="872"/>
    <x v="872"/>
  </r>
  <r>
    <x v="873"/>
    <x v="873"/>
    <x v="872"/>
    <n v="3500"/>
    <n v="45"/>
    <x v="2"/>
    <x v="1"/>
    <x v="0"/>
    <n v="1352610040"/>
    <n v="1349150440"/>
    <b v="0"/>
    <x v="81"/>
    <b v="0"/>
    <x v="13"/>
    <n v="1"/>
    <n v="9"/>
    <x v="4"/>
    <s v="jazz"/>
    <x v="873"/>
    <x v="873"/>
  </r>
  <r>
    <x v="874"/>
    <x v="874"/>
    <x v="873"/>
    <n v="3000"/>
    <n v="730"/>
    <x v="2"/>
    <x v="1"/>
    <x v="0"/>
    <n v="1367676034"/>
    <n v="1365084034"/>
    <b v="0"/>
    <x v="64"/>
    <b v="0"/>
    <x v="13"/>
    <n v="24"/>
    <n v="34.76"/>
    <x v="4"/>
    <s v="jazz"/>
    <x v="874"/>
    <x v="874"/>
  </r>
  <r>
    <x v="875"/>
    <x v="875"/>
    <x v="874"/>
    <n v="5000"/>
    <n v="0"/>
    <x v="2"/>
    <x v="1"/>
    <x v="0"/>
    <n v="1442856131"/>
    <n v="1441128131"/>
    <b v="0"/>
    <x v="78"/>
    <b v="0"/>
    <x v="13"/>
    <n v="0"/>
    <n v="0"/>
    <x v="4"/>
    <s v="jazz"/>
    <x v="875"/>
    <x v="875"/>
  </r>
  <r>
    <x v="876"/>
    <x v="876"/>
    <x v="875"/>
    <n v="3152"/>
    <n v="1286"/>
    <x v="2"/>
    <x v="2"/>
    <x v="1"/>
    <n v="1359978927"/>
    <n v="1357127727"/>
    <b v="0"/>
    <x v="43"/>
    <b v="0"/>
    <x v="13"/>
    <n v="41"/>
    <n v="28.58"/>
    <x v="4"/>
    <s v="jazz"/>
    <x v="876"/>
    <x v="876"/>
  </r>
  <r>
    <x v="877"/>
    <x v="877"/>
    <x v="876"/>
    <n v="2000"/>
    <n v="1351"/>
    <x v="2"/>
    <x v="1"/>
    <x v="0"/>
    <n v="1387479360"/>
    <n v="1384887360"/>
    <b v="0"/>
    <x v="60"/>
    <b v="0"/>
    <x v="13"/>
    <n v="68"/>
    <n v="46.59"/>
    <x v="4"/>
    <s v="jazz"/>
    <x v="877"/>
    <x v="877"/>
  </r>
  <r>
    <x v="878"/>
    <x v="878"/>
    <x v="877"/>
    <n v="5000"/>
    <n v="65"/>
    <x v="2"/>
    <x v="1"/>
    <x v="0"/>
    <n v="1293082524"/>
    <n v="1290490524"/>
    <b v="0"/>
    <x v="84"/>
    <b v="0"/>
    <x v="13"/>
    <n v="1"/>
    <n v="32.5"/>
    <x v="4"/>
    <s v="jazz"/>
    <x v="878"/>
    <x v="878"/>
  </r>
  <r>
    <x v="879"/>
    <x v="879"/>
    <x v="878"/>
    <n v="2100"/>
    <n v="644"/>
    <x v="2"/>
    <x v="1"/>
    <x v="0"/>
    <n v="1338321305"/>
    <n v="1336506905"/>
    <b v="0"/>
    <x v="209"/>
    <b v="0"/>
    <x v="13"/>
    <n v="31"/>
    <n v="21.47"/>
    <x v="4"/>
    <s v="jazz"/>
    <x v="879"/>
    <x v="879"/>
  </r>
  <r>
    <x v="880"/>
    <x v="880"/>
    <x v="879"/>
    <n v="3780"/>
    <n v="113"/>
    <x v="2"/>
    <x v="1"/>
    <x v="0"/>
    <n v="1351582938"/>
    <n v="1348731738"/>
    <b v="0"/>
    <x v="22"/>
    <b v="0"/>
    <x v="14"/>
    <n v="3"/>
    <n v="14.13"/>
    <x v="4"/>
    <s v="indie rock"/>
    <x v="880"/>
    <x v="880"/>
  </r>
  <r>
    <x v="881"/>
    <x v="881"/>
    <x v="880"/>
    <n v="3750"/>
    <n v="30"/>
    <x v="2"/>
    <x v="1"/>
    <x v="0"/>
    <n v="1326520886"/>
    <n v="1322632886"/>
    <b v="0"/>
    <x v="29"/>
    <b v="0"/>
    <x v="14"/>
    <n v="1"/>
    <n v="30"/>
    <x v="4"/>
    <s v="indie rock"/>
    <x v="881"/>
    <x v="881"/>
  </r>
  <r>
    <x v="882"/>
    <x v="882"/>
    <x v="881"/>
    <n v="1500"/>
    <n v="302"/>
    <x v="2"/>
    <x v="1"/>
    <x v="0"/>
    <n v="1315341550"/>
    <n v="1312490350"/>
    <b v="0"/>
    <x v="25"/>
    <b v="0"/>
    <x v="14"/>
    <n v="20"/>
    <n v="21.57"/>
    <x v="4"/>
    <s v="indie rock"/>
    <x v="882"/>
    <x v="882"/>
  </r>
  <r>
    <x v="883"/>
    <x v="883"/>
    <x v="882"/>
    <n v="5000"/>
    <n v="2001"/>
    <x v="2"/>
    <x v="1"/>
    <x v="0"/>
    <n v="1456957635"/>
    <n v="1451773635"/>
    <b v="0"/>
    <x v="54"/>
    <b v="0"/>
    <x v="14"/>
    <n v="40"/>
    <n v="83.38"/>
    <x v="4"/>
    <s v="indie rock"/>
    <x v="883"/>
    <x v="883"/>
  </r>
  <r>
    <x v="884"/>
    <x v="884"/>
    <x v="883"/>
    <n v="2000"/>
    <n v="20"/>
    <x v="2"/>
    <x v="1"/>
    <x v="0"/>
    <n v="1336789860"/>
    <n v="1331666146"/>
    <b v="0"/>
    <x v="84"/>
    <b v="0"/>
    <x v="14"/>
    <n v="1"/>
    <n v="10"/>
    <x v="4"/>
    <s v="indie rock"/>
    <x v="884"/>
    <x v="884"/>
  </r>
  <r>
    <x v="885"/>
    <x v="885"/>
    <x v="884"/>
    <n v="1000"/>
    <n v="750"/>
    <x v="2"/>
    <x v="1"/>
    <x v="0"/>
    <n v="1483137311"/>
    <n v="1481322911"/>
    <b v="0"/>
    <x v="64"/>
    <b v="0"/>
    <x v="14"/>
    <n v="75"/>
    <n v="35.71"/>
    <x v="4"/>
    <s v="indie rock"/>
    <x v="885"/>
    <x v="885"/>
  </r>
  <r>
    <x v="886"/>
    <x v="886"/>
    <x v="885"/>
    <n v="500"/>
    <n v="205"/>
    <x v="2"/>
    <x v="1"/>
    <x v="0"/>
    <n v="1473972813"/>
    <n v="1471812813"/>
    <b v="0"/>
    <x v="63"/>
    <b v="0"/>
    <x v="14"/>
    <n v="41"/>
    <n v="29.29"/>
    <x v="4"/>
    <s v="indie rock"/>
    <x v="886"/>
    <x v="886"/>
  </r>
  <r>
    <x v="887"/>
    <x v="887"/>
    <x v="886"/>
    <n v="1000"/>
    <n v="0"/>
    <x v="2"/>
    <x v="1"/>
    <x v="0"/>
    <n v="1338159655"/>
    <n v="1335567655"/>
    <b v="0"/>
    <x v="78"/>
    <b v="0"/>
    <x v="14"/>
    <n v="0"/>
    <n v="0"/>
    <x v="4"/>
    <s v="indie rock"/>
    <x v="887"/>
    <x v="887"/>
  </r>
  <r>
    <x v="888"/>
    <x v="888"/>
    <x v="887"/>
    <n v="1000"/>
    <n v="72"/>
    <x v="2"/>
    <x v="1"/>
    <x v="0"/>
    <n v="1314856800"/>
    <n v="1311789885"/>
    <b v="0"/>
    <x v="80"/>
    <b v="0"/>
    <x v="14"/>
    <n v="7"/>
    <n v="18"/>
    <x v="4"/>
    <s v="indie rock"/>
    <x v="888"/>
    <x v="888"/>
  </r>
  <r>
    <x v="889"/>
    <x v="889"/>
    <x v="888"/>
    <n v="25000"/>
    <n v="2360.3200000000002"/>
    <x v="2"/>
    <x v="1"/>
    <x v="0"/>
    <n v="1412534943"/>
    <n v="1409942943"/>
    <b v="0"/>
    <x v="58"/>
    <b v="0"/>
    <x v="14"/>
    <n v="9"/>
    <n v="73.760000000000005"/>
    <x v="4"/>
    <s v="indie rock"/>
    <x v="889"/>
    <x v="889"/>
  </r>
  <r>
    <x v="890"/>
    <x v="890"/>
    <x v="889"/>
    <n v="3000"/>
    <n v="125"/>
    <x v="2"/>
    <x v="1"/>
    <x v="0"/>
    <n v="1385055979"/>
    <n v="1382460379"/>
    <b v="0"/>
    <x v="80"/>
    <b v="0"/>
    <x v="14"/>
    <n v="4"/>
    <n v="31.25"/>
    <x v="4"/>
    <s v="indie rock"/>
    <x v="890"/>
    <x v="890"/>
  </r>
  <r>
    <x v="891"/>
    <x v="891"/>
    <x v="890"/>
    <n v="8000"/>
    <n v="260"/>
    <x v="2"/>
    <x v="1"/>
    <x v="0"/>
    <n v="1408581930"/>
    <n v="1405989930"/>
    <b v="0"/>
    <x v="82"/>
    <b v="0"/>
    <x v="14"/>
    <n v="3"/>
    <n v="28.89"/>
    <x v="4"/>
    <s v="indie rock"/>
    <x v="891"/>
    <x v="891"/>
  </r>
  <r>
    <x v="892"/>
    <x v="892"/>
    <x v="891"/>
    <n v="6000"/>
    <n v="2445"/>
    <x v="2"/>
    <x v="1"/>
    <x v="0"/>
    <n v="1280635200"/>
    <n v="1273121283"/>
    <b v="0"/>
    <x v="57"/>
    <b v="0"/>
    <x v="14"/>
    <n v="41"/>
    <n v="143.82"/>
    <x v="4"/>
    <s v="indie rock"/>
    <x v="892"/>
    <x v="892"/>
  </r>
  <r>
    <x v="893"/>
    <x v="893"/>
    <x v="892"/>
    <n v="2000"/>
    <n v="200"/>
    <x v="2"/>
    <x v="1"/>
    <x v="0"/>
    <n v="1427920363"/>
    <n v="1425331963"/>
    <b v="0"/>
    <x v="81"/>
    <b v="0"/>
    <x v="14"/>
    <n v="10"/>
    <n v="40"/>
    <x v="4"/>
    <s v="indie rock"/>
    <x v="893"/>
    <x v="893"/>
  </r>
  <r>
    <x v="894"/>
    <x v="894"/>
    <x v="893"/>
    <n v="20000"/>
    <n v="7834"/>
    <x v="2"/>
    <x v="1"/>
    <x v="0"/>
    <n v="1465169610"/>
    <n v="1462577610"/>
    <b v="0"/>
    <x v="28"/>
    <b v="0"/>
    <x v="14"/>
    <n v="39"/>
    <n v="147.81"/>
    <x v="4"/>
    <s v="indie rock"/>
    <x v="894"/>
    <x v="894"/>
  </r>
  <r>
    <x v="895"/>
    <x v="895"/>
    <x v="894"/>
    <n v="8000"/>
    <n v="195"/>
    <x v="2"/>
    <x v="1"/>
    <x v="0"/>
    <n v="1287975829"/>
    <n v="1284087829"/>
    <b v="0"/>
    <x v="63"/>
    <b v="0"/>
    <x v="14"/>
    <n v="2"/>
    <n v="27.86"/>
    <x v="4"/>
    <s v="indie rock"/>
    <x v="895"/>
    <x v="895"/>
  </r>
  <r>
    <x v="896"/>
    <x v="896"/>
    <x v="895"/>
    <n v="8000"/>
    <n v="3200"/>
    <x v="2"/>
    <x v="1"/>
    <x v="0"/>
    <n v="1440734400"/>
    <n v="1438549026"/>
    <b v="0"/>
    <x v="250"/>
    <b v="0"/>
    <x v="14"/>
    <n v="40"/>
    <n v="44.44"/>
    <x v="4"/>
    <s v="indie rock"/>
    <x v="896"/>
    <x v="896"/>
  </r>
  <r>
    <x v="897"/>
    <x v="897"/>
    <x v="896"/>
    <n v="3000"/>
    <n v="0"/>
    <x v="2"/>
    <x v="1"/>
    <x v="0"/>
    <n v="1354123908"/>
    <n v="1351528308"/>
    <b v="0"/>
    <x v="78"/>
    <b v="0"/>
    <x v="14"/>
    <n v="0"/>
    <n v="0"/>
    <x v="4"/>
    <s v="indie rock"/>
    <x v="897"/>
    <x v="897"/>
  </r>
  <r>
    <x v="898"/>
    <x v="898"/>
    <x v="897"/>
    <n v="2500"/>
    <n v="70"/>
    <x v="2"/>
    <x v="1"/>
    <x v="0"/>
    <n v="1326651110"/>
    <n v="1322763110"/>
    <b v="0"/>
    <x v="84"/>
    <b v="0"/>
    <x v="14"/>
    <n v="3"/>
    <n v="35"/>
    <x v="4"/>
    <s v="indie rock"/>
    <x v="898"/>
    <x v="898"/>
  </r>
  <r>
    <x v="899"/>
    <x v="899"/>
    <x v="898"/>
    <n v="750"/>
    <n v="280"/>
    <x v="2"/>
    <x v="1"/>
    <x v="0"/>
    <n v="1306549362"/>
    <n v="1302661362"/>
    <b v="0"/>
    <x v="22"/>
    <b v="0"/>
    <x v="14"/>
    <n v="37"/>
    <n v="35"/>
    <x v="4"/>
    <s v="indie rock"/>
    <x v="899"/>
    <x v="899"/>
  </r>
  <r>
    <x v="900"/>
    <x v="900"/>
    <x v="899"/>
    <n v="5000"/>
    <n v="21"/>
    <x v="2"/>
    <x v="1"/>
    <x v="0"/>
    <n v="1459365802"/>
    <n v="1456777402"/>
    <b v="0"/>
    <x v="84"/>
    <b v="0"/>
    <x v="13"/>
    <n v="0"/>
    <n v="10.5"/>
    <x v="4"/>
    <s v="jazz"/>
    <x v="900"/>
    <x v="900"/>
  </r>
  <r>
    <x v="901"/>
    <x v="901"/>
    <x v="900"/>
    <n v="6500"/>
    <n v="0"/>
    <x v="2"/>
    <x v="1"/>
    <x v="0"/>
    <n v="1276024260"/>
    <n v="1272050914"/>
    <b v="0"/>
    <x v="78"/>
    <b v="0"/>
    <x v="13"/>
    <n v="0"/>
    <n v="0"/>
    <x v="4"/>
    <s v="jazz"/>
    <x v="901"/>
    <x v="901"/>
  </r>
  <r>
    <x v="902"/>
    <x v="902"/>
    <x v="901"/>
    <n v="30000"/>
    <n v="90"/>
    <x v="2"/>
    <x v="1"/>
    <x v="0"/>
    <n v="1409412600"/>
    <n v="1404947422"/>
    <b v="0"/>
    <x v="83"/>
    <b v="0"/>
    <x v="13"/>
    <n v="0"/>
    <n v="30"/>
    <x v="4"/>
    <s v="jazz"/>
    <x v="902"/>
    <x v="902"/>
  </r>
  <r>
    <x v="903"/>
    <x v="903"/>
    <x v="902"/>
    <n v="5000"/>
    <n v="160"/>
    <x v="2"/>
    <x v="1"/>
    <x v="0"/>
    <n v="1348367100"/>
    <n v="1346180780"/>
    <b v="0"/>
    <x v="80"/>
    <b v="0"/>
    <x v="13"/>
    <n v="3"/>
    <n v="40"/>
    <x v="4"/>
    <s v="jazz"/>
    <x v="903"/>
    <x v="903"/>
  </r>
  <r>
    <x v="904"/>
    <x v="904"/>
    <x v="903"/>
    <n v="50000"/>
    <n v="151"/>
    <x v="2"/>
    <x v="1"/>
    <x v="0"/>
    <n v="1451786137"/>
    <n v="1449194137"/>
    <b v="0"/>
    <x v="83"/>
    <b v="0"/>
    <x v="13"/>
    <n v="0"/>
    <n v="50.33"/>
    <x v="4"/>
    <s v="jazz"/>
    <x v="904"/>
    <x v="904"/>
  </r>
  <r>
    <x v="905"/>
    <x v="905"/>
    <x v="904"/>
    <n v="6500"/>
    <n v="196"/>
    <x v="2"/>
    <x v="1"/>
    <x v="0"/>
    <n v="1295847926"/>
    <n v="1290663926"/>
    <b v="0"/>
    <x v="79"/>
    <b v="0"/>
    <x v="13"/>
    <n v="3"/>
    <n v="32.67"/>
    <x v="4"/>
    <s v="jazz"/>
    <x v="905"/>
    <x v="905"/>
  </r>
  <r>
    <x v="906"/>
    <x v="906"/>
    <x v="905"/>
    <n v="15000"/>
    <n v="0"/>
    <x v="2"/>
    <x v="1"/>
    <x v="0"/>
    <n v="1394681590"/>
    <n v="1392093190"/>
    <b v="0"/>
    <x v="78"/>
    <b v="0"/>
    <x v="13"/>
    <n v="0"/>
    <n v="0"/>
    <x v="4"/>
    <s v="jazz"/>
    <x v="906"/>
    <x v="906"/>
  </r>
  <r>
    <x v="907"/>
    <x v="907"/>
    <x v="906"/>
    <n v="2900"/>
    <n v="0"/>
    <x v="2"/>
    <x v="1"/>
    <x v="0"/>
    <n v="1315715823"/>
    <n v="1313123823"/>
    <b v="0"/>
    <x v="78"/>
    <b v="0"/>
    <x v="13"/>
    <n v="0"/>
    <n v="0"/>
    <x v="4"/>
    <s v="jazz"/>
    <x v="907"/>
    <x v="907"/>
  </r>
  <r>
    <x v="908"/>
    <x v="908"/>
    <x v="907"/>
    <n v="2500"/>
    <n v="0"/>
    <x v="2"/>
    <x v="1"/>
    <x v="0"/>
    <n v="1280206740"/>
    <n v="1276283655"/>
    <b v="0"/>
    <x v="78"/>
    <b v="0"/>
    <x v="13"/>
    <n v="0"/>
    <n v="0"/>
    <x v="4"/>
    <s v="jazz"/>
    <x v="908"/>
    <x v="908"/>
  </r>
  <r>
    <x v="909"/>
    <x v="909"/>
    <x v="908"/>
    <n v="16000"/>
    <n v="520"/>
    <x v="2"/>
    <x v="1"/>
    <x v="0"/>
    <n v="1343016000"/>
    <n v="1340296440"/>
    <b v="0"/>
    <x v="22"/>
    <b v="0"/>
    <x v="13"/>
    <n v="3"/>
    <n v="65"/>
    <x v="4"/>
    <s v="jazz"/>
    <x v="909"/>
    <x v="909"/>
  </r>
  <r>
    <x v="910"/>
    <x v="910"/>
    <x v="909"/>
    <n v="550"/>
    <n v="123"/>
    <x v="2"/>
    <x v="2"/>
    <x v="1"/>
    <n v="1488546319"/>
    <n v="1483362319"/>
    <b v="0"/>
    <x v="81"/>
    <b v="0"/>
    <x v="13"/>
    <n v="22"/>
    <n v="24.6"/>
    <x v="4"/>
    <s v="jazz"/>
    <x v="910"/>
    <x v="910"/>
  </r>
  <r>
    <x v="911"/>
    <x v="911"/>
    <x v="910"/>
    <n v="100000"/>
    <n v="0"/>
    <x v="2"/>
    <x v="1"/>
    <x v="0"/>
    <n v="1390522045"/>
    <n v="1388707645"/>
    <b v="0"/>
    <x v="78"/>
    <b v="0"/>
    <x v="13"/>
    <n v="0"/>
    <n v="0"/>
    <x v="4"/>
    <s v="jazz"/>
    <x v="911"/>
    <x v="911"/>
  </r>
  <r>
    <x v="912"/>
    <x v="912"/>
    <x v="911"/>
    <n v="3500"/>
    <n v="30"/>
    <x v="2"/>
    <x v="1"/>
    <x v="0"/>
    <n v="1355197047"/>
    <n v="1350009447"/>
    <b v="0"/>
    <x v="84"/>
    <b v="0"/>
    <x v="13"/>
    <n v="1"/>
    <n v="15"/>
    <x v="4"/>
    <s v="jazz"/>
    <x v="912"/>
    <x v="912"/>
  </r>
  <r>
    <x v="913"/>
    <x v="913"/>
    <x v="912"/>
    <n v="30000"/>
    <n v="1982"/>
    <x v="2"/>
    <x v="1"/>
    <x v="0"/>
    <n v="1336188019"/>
    <n v="1333596019"/>
    <b v="0"/>
    <x v="54"/>
    <b v="0"/>
    <x v="13"/>
    <n v="7"/>
    <n v="82.58"/>
    <x v="4"/>
    <s v="jazz"/>
    <x v="913"/>
    <x v="913"/>
  </r>
  <r>
    <x v="914"/>
    <x v="914"/>
    <x v="913"/>
    <n v="1500"/>
    <n v="0"/>
    <x v="2"/>
    <x v="1"/>
    <x v="0"/>
    <n v="1345918747"/>
    <n v="1343326747"/>
    <b v="0"/>
    <x v="78"/>
    <b v="0"/>
    <x v="13"/>
    <n v="0"/>
    <n v="0"/>
    <x v="4"/>
    <s v="jazz"/>
    <x v="914"/>
    <x v="914"/>
  </r>
  <r>
    <x v="915"/>
    <x v="915"/>
    <x v="914"/>
    <n v="6500"/>
    <n v="375"/>
    <x v="2"/>
    <x v="1"/>
    <x v="0"/>
    <n v="1330577940"/>
    <n v="1327853914"/>
    <b v="0"/>
    <x v="82"/>
    <b v="0"/>
    <x v="13"/>
    <n v="6"/>
    <n v="41.67"/>
    <x v="4"/>
    <s v="jazz"/>
    <x v="915"/>
    <x v="915"/>
  </r>
  <r>
    <x v="916"/>
    <x v="916"/>
    <x v="915"/>
    <n v="3300"/>
    <n v="0"/>
    <x v="2"/>
    <x v="1"/>
    <x v="0"/>
    <n v="1287723600"/>
    <n v="1284409734"/>
    <b v="0"/>
    <x v="78"/>
    <b v="0"/>
    <x v="13"/>
    <n v="0"/>
    <n v="0"/>
    <x v="4"/>
    <s v="jazz"/>
    <x v="916"/>
    <x v="916"/>
  </r>
  <r>
    <x v="917"/>
    <x v="917"/>
    <x v="916"/>
    <n v="5000"/>
    <n v="30"/>
    <x v="2"/>
    <x v="1"/>
    <x v="0"/>
    <n v="1405305000"/>
    <n v="1402612730"/>
    <b v="0"/>
    <x v="29"/>
    <b v="0"/>
    <x v="13"/>
    <n v="1"/>
    <n v="30"/>
    <x v="4"/>
    <s v="jazz"/>
    <x v="917"/>
    <x v="917"/>
  </r>
  <r>
    <x v="918"/>
    <x v="918"/>
    <x v="917"/>
    <n v="3900"/>
    <n v="196"/>
    <x v="2"/>
    <x v="2"/>
    <x v="1"/>
    <n v="1417474761"/>
    <n v="1414879161"/>
    <b v="0"/>
    <x v="73"/>
    <b v="0"/>
    <x v="13"/>
    <n v="5"/>
    <n v="19.600000000000001"/>
    <x v="4"/>
    <s v="jazz"/>
    <x v="918"/>
    <x v="918"/>
  </r>
  <r>
    <x v="919"/>
    <x v="919"/>
    <x v="918"/>
    <n v="20000"/>
    <n v="100"/>
    <x v="2"/>
    <x v="1"/>
    <x v="0"/>
    <n v="1355930645"/>
    <n v="1352906645"/>
    <b v="0"/>
    <x v="29"/>
    <b v="0"/>
    <x v="13"/>
    <n v="1"/>
    <n v="100"/>
    <x v="4"/>
    <s v="jazz"/>
    <x v="919"/>
    <x v="919"/>
  </r>
  <r>
    <x v="920"/>
    <x v="920"/>
    <x v="919"/>
    <n v="5500"/>
    <n v="0"/>
    <x v="2"/>
    <x v="1"/>
    <x v="0"/>
    <n v="1384448822"/>
    <n v="1381853222"/>
    <b v="0"/>
    <x v="78"/>
    <b v="0"/>
    <x v="13"/>
    <n v="0"/>
    <n v="0"/>
    <x v="4"/>
    <s v="jazz"/>
    <x v="920"/>
    <x v="920"/>
  </r>
  <r>
    <x v="921"/>
    <x v="921"/>
    <x v="920"/>
    <n v="15000"/>
    <n v="4635"/>
    <x v="2"/>
    <x v="1"/>
    <x v="0"/>
    <n v="1323666376"/>
    <n v="1320033976"/>
    <b v="0"/>
    <x v="9"/>
    <b v="0"/>
    <x v="13"/>
    <n v="31"/>
    <n v="231.75"/>
    <x v="4"/>
    <s v="jazz"/>
    <x v="921"/>
    <x v="921"/>
  </r>
  <r>
    <x v="922"/>
    <x v="922"/>
    <x v="921"/>
    <n v="27000"/>
    <n v="5680"/>
    <x v="2"/>
    <x v="1"/>
    <x v="0"/>
    <n v="1412167393"/>
    <n v="1409143393"/>
    <b v="0"/>
    <x v="209"/>
    <b v="0"/>
    <x v="13"/>
    <n v="21"/>
    <n v="189.33"/>
    <x v="4"/>
    <s v="jazz"/>
    <x v="922"/>
    <x v="922"/>
  </r>
  <r>
    <x v="923"/>
    <x v="923"/>
    <x v="922"/>
    <n v="15000"/>
    <n v="330"/>
    <x v="2"/>
    <x v="1"/>
    <x v="0"/>
    <n v="1416614523"/>
    <n v="1414018923"/>
    <b v="0"/>
    <x v="79"/>
    <b v="0"/>
    <x v="13"/>
    <n v="2"/>
    <n v="55"/>
    <x v="4"/>
    <s v="jazz"/>
    <x v="923"/>
    <x v="923"/>
  </r>
  <r>
    <x v="924"/>
    <x v="924"/>
    <x v="923"/>
    <n v="3000"/>
    <n v="327"/>
    <x v="2"/>
    <x v="1"/>
    <x v="0"/>
    <n v="1360795069"/>
    <n v="1358203069"/>
    <b v="0"/>
    <x v="41"/>
    <b v="0"/>
    <x v="13"/>
    <n v="11"/>
    <n v="21.8"/>
    <x v="4"/>
    <s v="jazz"/>
    <x v="924"/>
    <x v="924"/>
  </r>
  <r>
    <x v="925"/>
    <x v="925"/>
    <x v="924"/>
    <n v="6000"/>
    <n v="160"/>
    <x v="2"/>
    <x v="1"/>
    <x v="0"/>
    <n v="1385590111"/>
    <n v="1382994511"/>
    <b v="0"/>
    <x v="81"/>
    <b v="0"/>
    <x v="13"/>
    <n v="3"/>
    <n v="32"/>
    <x v="4"/>
    <s v="jazz"/>
    <x v="925"/>
    <x v="925"/>
  </r>
  <r>
    <x v="926"/>
    <x v="926"/>
    <x v="925"/>
    <n v="7000"/>
    <n v="0"/>
    <x v="2"/>
    <x v="1"/>
    <x v="0"/>
    <n v="1278628800"/>
    <n v="1276043330"/>
    <b v="0"/>
    <x v="78"/>
    <b v="0"/>
    <x v="13"/>
    <n v="0"/>
    <n v="0"/>
    <x v="4"/>
    <s v="jazz"/>
    <x v="926"/>
    <x v="926"/>
  </r>
  <r>
    <x v="927"/>
    <x v="927"/>
    <x v="926"/>
    <n v="20000"/>
    <n v="0"/>
    <x v="2"/>
    <x v="1"/>
    <x v="0"/>
    <n v="1337024695"/>
    <n v="1334432695"/>
    <b v="0"/>
    <x v="78"/>
    <b v="0"/>
    <x v="13"/>
    <n v="0"/>
    <n v="0"/>
    <x v="4"/>
    <s v="jazz"/>
    <x v="927"/>
    <x v="927"/>
  </r>
  <r>
    <x v="928"/>
    <x v="928"/>
    <x v="927"/>
    <n v="14500"/>
    <n v="1575"/>
    <x v="2"/>
    <x v="1"/>
    <x v="0"/>
    <n v="1353196800"/>
    <n v="1348864913"/>
    <b v="0"/>
    <x v="33"/>
    <b v="0"/>
    <x v="13"/>
    <n v="11"/>
    <n v="56.25"/>
    <x v="4"/>
    <s v="jazz"/>
    <x v="928"/>
    <x v="928"/>
  </r>
  <r>
    <x v="929"/>
    <x v="929"/>
    <x v="928"/>
    <n v="500"/>
    <n v="0"/>
    <x v="2"/>
    <x v="1"/>
    <x v="0"/>
    <n v="1333946569"/>
    <n v="1331358169"/>
    <b v="0"/>
    <x v="78"/>
    <b v="0"/>
    <x v="13"/>
    <n v="0"/>
    <n v="0"/>
    <x v="4"/>
    <s v="jazz"/>
    <x v="929"/>
    <x v="929"/>
  </r>
  <r>
    <x v="930"/>
    <x v="930"/>
    <x v="929"/>
    <n v="900"/>
    <n v="345"/>
    <x v="2"/>
    <x v="1"/>
    <x v="0"/>
    <n v="1277501520"/>
    <n v="1273874306"/>
    <b v="0"/>
    <x v="81"/>
    <b v="0"/>
    <x v="13"/>
    <n v="38"/>
    <n v="69"/>
    <x v="4"/>
    <s v="jazz"/>
    <x v="930"/>
    <x v="930"/>
  </r>
  <r>
    <x v="931"/>
    <x v="931"/>
    <x v="930"/>
    <n v="2000"/>
    <n v="131"/>
    <x v="2"/>
    <x v="2"/>
    <x v="1"/>
    <n v="1395007200"/>
    <n v="1392021502"/>
    <b v="0"/>
    <x v="63"/>
    <b v="0"/>
    <x v="13"/>
    <n v="7"/>
    <n v="18.71"/>
    <x v="4"/>
    <s v="jazz"/>
    <x v="931"/>
    <x v="931"/>
  </r>
  <r>
    <x v="932"/>
    <x v="932"/>
    <x v="931"/>
    <n v="9500"/>
    <n v="1381"/>
    <x v="2"/>
    <x v="1"/>
    <x v="0"/>
    <n v="1363990545"/>
    <n v="1360106145"/>
    <b v="0"/>
    <x v="209"/>
    <b v="0"/>
    <x v="13"/>
    <n v="15"/>
    <n v="46.03"/>
    <x v="4"/>
    <s v="jazz"/>
    <x v="932"/>
    <x v="932"/>
  </r>
  <r>
    <x v="933"/>
    <x v="933"/>
    <x v="932"/>
    <n v="2000"/>
    <n v="120"/>
    <x v="2"/>
    <x v="1"/>
    <x v="0"/>
    <n v="1399867409"/>
    <n v="1394683409"/>
    <b v="0"/>
    <x v="84"/>
    <b v="0"/>
    <x v="13"/>
    <n v="6"/>
    <n v="60"/>
    <x v="4"/>
    <s v="jazz"/>
    <x v="933"/>
    <x v="933"/>
  </r>
  <r>
    <x v="934"/>
    <x v="934"/>
    <x v="933"/>
    <n v="5000"/>
    <n v="1520"/>
    <x v="2"/>
    <x v="6"/>
    <x v="5"/>
    <n v="1399183200"/>
    <n v="1396633284"/>
    <b v="0"/>
    <x v="209"/>
    <b v="0"/>
    <x v="13"/>
    <n v="30"/>
    <n v="50.67"/>
    <x v="4"/>
    <s v="jazz"/>
    <x v="934"/>
    <x v="934"/>
  </r>
  <r>
    <x v="935"/>
    <x v="935"/>
    <x v="934"/>
    <n v="3500"/>
    <n v="50"/>
    <x v="2"/>
    <x v="1"/>
    <x v="0"/>
    <n v="1454054429"/>
    <n v="1451462429"/>
    <b v="0"/>
    <x v="84"/>
    <b v="0"/>
    <x v="13"/>
    <n v="1"/>
    <n v="25"/>
    <x v="4"/>
    <s v="jazz"/>
    <x v="935"/>
    <x v="935"/>
  </r>
  <r>
    <x v="936"/>
    <x v="936"/>
    <x v="935"/>
    <n v="1400"/>
    <n v="0"/>
    <x v="2"/>
    <x v="1"/>
    <x v="0"/>
    <n v="1326916800"/>
    <n v="1323131689"/>
    <b v="0"/>
    <x v="78"/>
    <b v="0"/>
    <x v="13"/>
    <n v="0"/>
    <n v="0"/>
    <x v="4"/>
    <s v="jazz"/>
    <x v="936"/>
    <x v="936"/>
  </r>
  <r>
    <x v="937"/>
    <x v="937"/>
    <x v="936"/>
    <n v="3500"/>
    <n v="40"/>
    <x v="2"/>
    <x v="1"/>
    <x v="0"/>
    <n v="1383509357"/>
    <n v="1380913757"/>
    <b v="0"/>
    <x v="84"/>
    <b v="0"/>
    <x v="13"/>
    <n v="1"/>
    <n v="20"/>
    <x v="4"/>
    <s v="jazz"/>
    <x v="937"/>
    <x v="937"/>
  </r>
  <r>
    <x v="938"/>
    <x v="938"/>
    <x v="937"/>
    <n v="7000"/>
    <n v="25"/>
    <x v="2"/>
    <x v="1"/>
    <x v="0"/>
    <n v="1346585448"/>
    <n v="1343993448"/>
    <b v="0"/>
    <x v="29"/>
    <b v="0"/>
    <x v="13"/>
    <n v="0"/>
    <n v="25"/>
    <x v="4"/>
    <s v="jazz"/>
    <x v="938"/>
    <x v="938"/>
  </r>
  <r>
    <x v="939"/>
    <x v="939"/>
    <x v="938"/>
    <n v="2750"/>
    <n v="40"/>
    <x v="2"/>
    <x v="1"/>
    <x v="0"/>
    <n v="1372622280"/>
    <n v="1369246738"/>
    <b v="0"/>
    <x v="84"/>
    <b v="0"/>
    <x v="13"/>
    <n v="1"/>
    <n v="20"/>
    <x v="4"/>
    <s v="jazz"/>
    <x v="939"/>
    <x v="939"/>
  </r>
  <r>
    <x v="940"/>
    <x v="940"/>
    <x v="939"/>
    <n v="9000"/>
    <n v="1544"/>
    <x v="2"/>
    <x v="1"/>
    <x v="0"/>
    <n v="1439251926"/>
    <n v="1435363926"/>
    <b v="0"/>
    <x v="25"/>
    <b v="0"/>
    <x v="8"/>
    <n v="17"/>
    <n v="110.29"/>
    <x v="2"/>
    <s v="wearables"/>
    <x v="940"/>
    <x v="940"/>
  </r>
  <r>
    <x v="941"/>
    <x v="941"/>
    <x v="940"/>
    <n v="50000"/>
    <n v="1161"/>
    <x v="2"/>
    <x v="1"/>
    <x v="0"/>
    <n v="1486693145"/>
    <n v="1484101145"/>
    <b v="0"/>
    <x v="162"/>
    <b v="0"/>
    <x v="8"/>
    <n v="2"/>
    <n v="37.450000000000003"/>
    <x v="2"/>
    <s v="wearables"/>
    <x v="941"/>
    <x v="941"/>
  </r>
  <r>
    <x v="942"/>
    <x v="942"/>
    <x v="941"/>
    <n v="7500"/>
    <n v="668"/>
    <x v="2"/>
    <x v="1"/>
    <x v="0"/>
    <n v="1455826460"/>
    <n v="1452716060"/>
    <b v="0"/>
    <x v="38"/>
    <b v="0"/>
    <x v="8"/>
    <n v="9"/>
    <n v="41.75"/>
    <x v="2"/>
    <s v="wearables"/>
    <x v="942"/>
    <x v="942"/>
  </r>
  <r>
    <x v="943"/>
    <x v="943"/>
    <x v="942"/>
    <n v="3000"/>
    <n v="289"/>
    <x v="2"/>
    <x v="1"/>
    <x v="0"/>
    <n v="1480438905"/>
    <n v="1477843305"/>
    <b v="0"/>
    <x v="8"/>
    <b v="0"/>
    <x v="8"/>
    <n v="10"/>
    <n v="24.08"/>
    <x v="2"/>
    <s v="wearables"/>
    <x v="943"/>
    <x v="943"/>
  </r>
  <r>
    <x v="944"/>
    <x v="944"/>
    <x v="943"/>
    <n v="50000"/>
    <n v="6663"/>
    <x v="2"/>
    <x v="1"/>
    <x v="0"/>
    <n v="1460988000"/>
    <n v="1458050450"/>
    <b v="0"/>
    <x v="93"/>
    <b v="0"/>
    <x v="8"/>
    <n v="13"/>
    <n v="69.41"/>
    <x v="2"/>
    <s v="wearables"/>
    <x v="944"/>
    <x v="944"/>
  </r>
  <r>
    <x v="945"/>
    <x v="945"/>
    <x v="944"/>
    <n v="100000"/>
    <n v="2484"/>
    <x v="2"/>
    <x v="7"/>
    <x v="3"/>
    <n v="1487462340"/>
    <n v="1482958626"/>
    <b v="0"/>
    <x v="38"/>
    <b v="0"/>
    <x v="8"/>
    <n v="2"/>
    <n v="155.25"/>
    <x v="2"/>
    <s v="wearables"/>
    <x v="945"/>
    <x v="945"/>
  </r>
  <r>
    <x v="946"/>
    <x v="946"/>
    <x v="945"/>
    <n v="15000"/>
    <n v="286"/>
    <x v="2"/>
    <x v="1"/>
    <x v="0"/>
    <n v="1473444048"/>
    <n v="1470852048"/>
    <b v="0"/>
    <x v="81"/>
    <b v="0"/>
    <x v="8"/>
    <n v="2"/>
    <n v="57.2"/>
    <x v="2"/>
    <s v="wearables"/>
    <x v="946"/>
    <x v="946"/>
  </r>
  <r>
    <x v="947"/>
    <x v="947"/>
    <x v="946"/>
    <n v="850"/>
    <n v="0"/>
    <x v="2"/>
    <x v="1"/>
    <x v="0"/>
    <n v="1467312306"/>
    <n v="1462128306"/>
    <b v="0"/>
    <x v="78"/>
    <b v="0"/>
    <x v="8"/>
    <n v="0"/>
    <n v="0"/>
    <x v="2"/>
    <s v="wearables"/>
    <x v="947"/>
    <x v="947"/>
  </r>
  <r>
    <x v="948"/>
    <x v="948"/>
    <x v="947"/>
    <n v="4000"/>
    <n v="480"/>
    <x v="2"/>
    <x v="10"/>
    <x v="3"/>
    <n v="1457812364"/>
    <n v="1455220364"/>
    <b v="0"/>
    <x v="22"/>
    <b v="0"/>
    <x v="8"/>
    <n v="12"/>
    <n v="60"/>
    <x v="2"/>
    <s v="wearables"/>
    <x v="948"/>
    <x v="948"/>
  </r>
  <r>
    <x v="949"/>
    <x v="949"/>
    <x v="948"/>
    <n v="20000"/>
    <n v="273"/>
    <x v="2"/>
    <x v="13"/>
    <x v="3"/>
    <n v="1456016576"/>
    <n v="1450832576"/>
    <b v="0"/>
    <x v="63"/>
    <b v="0"/>
    <x v="8"/>
    <n v="1"/>
    <n v="39"/>
    <x v="2"/>
    <s v="wearables"/>
    <x v="949"/>
    <x v="949"/>
  </r>
  <r>
    <x v="950"/>
    <x v="950"/>
    <x v="949"/>
    <n v="5000"/>
    <n v="1402"/>
    <x v="2"/>
    <x v="6"/>
    <x v="5"/>
    <n v="1453053661"/>
    <n v="1450461661"/>
    <b v="0"/>
    <x v="54"/>
    <b v="0"/>
    <x v="8"/>
    <n v="28"/>
    <n v="58.42"/>
    <x v="2"/>
    <s v="wearables"/>
    <x v="950"/>
    <x v="950"/>
  </r>
  <r>
    <x v="951"/>
    <x v="951"/>
    <x v="950"/>
    <n v="50000"/>
    <n v="19195"/>
    <x v="2"/>
    <x v="1"/>
    <x v="0"/>
    <n v="1465054872"/>
    <n v="1461166872"/>
    <b v="0"/>
    <x v="212"/>
    <b v="0"/>
    <x v="8"/>
    <n v="38"/>
    <n v="158.63999999999999"/>
    <x v="2"/>
    <s v="wearables"/>
    <x v="951"/>
    <x v="951"/>
  </r>
  <r>
    <x v="952"/>
    <x v="952"/>
    <x v="951"/>
    <n v="49000"/>
    <n v="19572"/>
    <x v="2"/>
    <x v="1"/>
    <x v="0"/>
    <n v="1479483812"/>
    <n v="1476888212"/>
    <b v="0"/>
    <x v="193"/>
    <b v="0"/>
    <x v="8"/>
    <n v="40"/>
    <n v="99.86"/>
    <x v="2"/>
    <s v="wearables"/>
    <x v="952"/>
    <x v="952"/>
  </r>
  <r>
    <x v="953"/>
    <x v="953"/>
    <x v="952"/>
    <n v="15000"/>
    <n v="126"/>
    <x v="2"/>
    <x v="1"/>
    <x v="0"/>
    <n v="1422158199"/>
    <n v="1419566199"/>
    <b v="0"/>
    <x v="81"/>
    <b v="0"/>
    <x v="8"/>
    <n v="1"/>
    <n v="25.2"/>
    <x v="2"/>
    <s v="wearables"/>
    <x v="953"/>
    <x v="953"/>
  </r>
  <r>
    <x v="954"/>
    <x v="954"/>
    <x v="953"/>
    <n v="15000"/>
    <n v="6511"/>
    <x v="2"/>
    <x v="1"/>
    <x v="0"/>
    <n v="1440100839"/>
    <n v="1436472039"/>
    <b v="0"/>
    <x v="196"/>
    <b v="0"/>
    <x v="8"/>
    <n v="43"/>
    <n v="89.19"/>
    <x v="2"/>
    <s v="wearables"/>
    <x v="954"/>
    <x v="954"/>
  </r>
  <r>
    <x v="955"/>
    <x v="955"/>
    <x v="954"/>
    <n v="300000"/>
    <n v="16984"/>
    <x v="2"/>
    <x v="1"/>
    <x v="0"/>
    <n v="1473750300"/>
    <n v="1470294300"/>
    <b v="0"/>
    <x v="251"/>
    <b v="0"/>
    <x v="8"/>
    <n v="6"/>
    <n v="182.62"/>
    <x v="2"/>
    <s v="wearables"/>
    <x v="955"/>
    <x v="955"/>
  </r>
  <r>
    <x v="956"/>
    <x v="956"/>
    <x v="955"/>
    <n v="50000"/>
    <n v="861"/>
    <x v="2"/>
    <x v="1"/>
    <x v="0"/>
    <n v="1430081759"/>
    <n v="1424901359"/>
    <b v="0"/>
    <x v="57"/>
    <b v="0"/>
    <x v="8"/>
    <n v="2"/>
    <n v="50.65"/>
    <x v="2"/>
    <s v="wearables"/>
    <x v="956"/>
    <x v="956"/>
  </r>
  <r>
    <x v="957"/>
    <x v="957"/>
    <x v="956"/>
    <n v="12000"/>
    <n v="233"/>
    <x v="2"/>
    <x v="1"/>
    <x v="0"/>
    <n v="1479392133"/>
    <n v="1476710133"/>
    <b v="0"/>
    <x v="63"/>
    <b v="0"/>
    <x v="8"/>
    <n v="2"/>
    <n v="33.29"/>
    <x v="2"/>
    <s v="wearables"/>
    <x v="957"/>
    <x v="957"/>
  </r>
  <r>
    <x v="958"/>
    <x v="958"/>
    <x v="957"/>
    <n v="7777"/>
    <n v="881"/>
    <x v="2"/>
    <x v="1"/>
    <x v="0"/>
    <n v="1428641940"/>
    <n v="1426792563"/>
    <b v="0"/>
    <x v="57"/>
    <b v="0"/>
    <x v="8"/>
    <n v="11"/>
    <n v="51.82"/>
    <x v="2"/>
    <s v="wearables"/>
    <x v="958"/>
    <x v="958"/>
  </r>
  <r>
    <x v="959"/>
    <x v="959"/>
    <x v="958"/>
    <n v="50000"/>
    <n v="19430"/>
    <x v="2"/>
    <x v="1"/>
    <x v="0"/>
    <n v="1421640665"/>
    <n v="1419048665"/>
    <b v="0"/>
    <x v="199"/>
    <b v="0"/>
    <x v="8"/>
    <n v="39"/>
    <n v="113.63"/>
    <x v="2"/>
    <s v="wearables"/>
    <x v="959"/>
    <x v="959"/>
  </r>
  <r>
    <x v="960"/>
    <x v="960"/>
    <x v="959"/>
    <n v="55650"/>
    <n v="25655"/>
    <x v="2"/>
    <x v="1"/>
    <x v="0"/>
    <n v="1489500155"/>
    <n v="1485874955"/>
    <b v="0"/>
    <x v="101"/>
    <b v="0"/>
    <x v="8"/>
    <n v="46"/>
    <n v="136.46"/>
    <x v="2"/>
    <s v="wearables"/>
    <x v="960"/>
    <x v="960"/>
  </r>
  <r>
    <x v="961"/>
    <x v="961"/>
    <x v="960"/>
    <n v="95000"/>
    <n v="40079"/>
    <x v="2"/>
    <x v="1"/>
    <x v="0"/>
    <n v="1487617200"/>
    <n v="1483634335"/>
    <b v="0"/>
    <x v="238"/>
    <b v="0"/>
    <x v="8"/>
    <n v="42"/>
    <n v="364.35"/>
    <x v="2"/>
    <s v="wearables"/>
    <x v="961"/>
    <x v="961"/>
  </r>
  <r>
    <x v="962"/>
    <x v="962"/>
    <x v="961"/>
    <n v="2500"/>
    <n v="712"/>
    <x v="2"/>
    <x v="1"/>
    <x v="0"/>
    <n v="1455210353"/>
    <n v="1451927153"/>
    <b v="0"/>
    <x v="77"/>
    <b v="0"/>
    <x v="8"/>
    <n v="28"/>
    <n v="19.239999999999998"/>
    <x v="2"/>
    <s v="wearables"/>
    <x v="962"/>
    <x v="962"/>
  </r>
  <r>
    <x v="963"/>
    <x v="963"/>
    <x v="962"/>
    <n v="35000"/>
    <n v="377"/>
    <x v="2"/>
    <x v="1"/>
    <x v="0"/>
    <n v="1476717319"/>
    <n v="1473693319"/>
    <b v="0"/>
    <x v="82"/>
    <b v="0"/>
    <x v="8"/>
    <n v="1"/>
    <n v="41.89"/>
    <x v="2"/>
    <s v="wearables"/>
    <x v="963"/>
    <x v="963"/>
  </r>
  <r>
    <x v="964"/>
    <x v="964"/>
    <x v="963"/>
    <n v="110000"/>
    <n v="879"/>
    <x v="2"/>
    <x v="6"/>
    <x v="5"/>
    <n v="1441119919"/>
    <n v="1437663919"/>
    <b v="0"/>
    <x v="60"/>
    <b v="0"/>
    <x v="8"/>
    <n v="1"/>
    <n v="30.31"/>
    <x v="2"/>
    <s v="wearables"/>
    <x v="964"/>
    <x v="964"/>
  </r>
  <r>
    <x v="965"/>
    <x v="965"/>
    <x v="964"/>
    <n v="25000"/>
    <n v="298"/>
    <x v="2"/>
    <x v="1"/>
    <x v="0"/>
    <n v="1477454340"/>
    <n v="1474676646"/>
    <b v="0"/>
    <x v="79"/>
    <b v="0"/>
    <x v="8"/>
    <n v="1"/>
    <n v="49.67"/>
    <x v="2"/>
    <s v="wearables"/>
    <x v="965"/>
    <x v="965"/>
  </r>
  <r>
    <x v="966"/>
    <x v="966"/>
    <x v="965"/>
    <n v="12000"/>
    <n v="1776"/>
    <x v="2"/>
    <x v="1"/>
    <x v="0"/>
    <n v="1475766932"/>
    <n v="1473174932"/>
    <b v="0"/>
    <x v="209"/>
    <b v="0"/>
    <x v="8"/>
    <n v="15"/>
    <n v="59.2"/>
    <x v="2"/>
    <s v="wearables"/>
    <x v="966"/>
    <x v="966"/>
  </r>
  <r>
    <x v="967"/>
    <x v="967"/>
    <x v="966"/>
    <n v="20000"/>
    <n v="3562"/>
    <x v="2"/>
    <x v="1"/>
    <x v="0"/>
    <n v="1461301574"/>
    <n v="1456121174"/>
    <b v="0"/>
    <x v="75"/>
    <b v="0"/>
    <x v="8"/>
    <n v="18"/>
    <n v="43.98"/>
    <x v="2"/>
    <s v="wearables"/>
    <x v="967"/>
    <x v="967"/>
  </r>
  <r>
    <x v="968"/>
    <x v="968"/>
    <x v="967"/>
    <n v="8000"/>
    <n v="106"/>
    <x v="2"/>
    <x v="1"/>
    <x v="0"/>
    <n v="1408134034"/>
    <n v="1405542034"/>
    <b v="0"/>
    <x v="80"/>
    <b v="0"/>
    <x v="8"/>
    <n v="1"/>
    <n v="26.5"/>
    <x v="2"/>
    <s v="wearables"/>
    <x v="968"/>
    <x v="968"/>
  </r>
  <r>
    <x v="969"/>
    <x v="969"/>
    <x v="968"/>
    <n v="30000"/>
    <n v="14000"/>
    <x v="2"/>
    <x v="15"/>
    <x v="10"/>
    <n v="1486624607"/>
    <n v="1483773407"/>
    <b v="0"/>
    <x v="202"/>
    <b v="0"/>
    <x v="8"/>
    <n v="47"/>
    <n v="1272.73"/>
    <x v="2"/>
    <s v="wearables"/>
    <x v="969"/>
    <x v="969"/>
  </r>
  <r>
    <x v="970"/>
    <x v="970"/>
    <x v="969"/>
    <n v="5000"/>
    <n v="2296"/>
    <x v="2"/>
    <x v="6"/>
    <x v="5"/>
    <n v="1485147540"/>
    <n v="1481951853"/>
    <b v="0"/>
    <x v="25"/>
    <b v="0"/>
    <x v="8"/>
    <n v="46"/>
    <n v="164"/>
    <x v="2"/>
    <s v="wearables"/>
    <x v="970"/>
    <x v="970"/>
  </r>
  <r>
    <x v="971"/>
    <x v="971"/>
    <x v="970"/>
    <n v="100000"/>
    <n v="226"/>
    <x v="2"/>
    <x v="1"/>
    <x v="0"/>
    <n v="1433178060"/>
    <n v="1429290060"/>
    <b v="0"/>
    <x v="81"/>
    <b v="0"/>
    <x v="8"/>
    <n v="0"/>
    <n v="45.2"/>
    <x v="2"/>
    <s v="wearables"/>
    <x v="971"/>
    <x v="971"/>
  </r>
  <r>
    <x v="972"/>
    <x v="972"/>
    <x v="971"/>
    <n v="20000"/>
    <n v="6925"/>
    <x v="2"/>
    <x v="1"/>
    <x v="0"/>
    <n v="1409813940"/>
    <n v="1407271598"/>
    <b v="0"/>
    <x v="43"/>
    <b v="0"/>
    <x v="8"/>
    <n v="35"/>
    <n v="153.88999999999999"/>
    <x v="2"/>
    <s v="wearables"/>
    <x v="972"/>
    <x v="972"/>
  </r>
  <r>
    <x v="973"/>
    <x v="973"/>
    <x v="972"/>
    <n v="20000"/>
    <n v="411"/>
    <x v="2"/>
    <x v="1"/>
    <x v="0"/>
    <n v="1447032093"/>
    <n v="1441844493"/>
    <b v="0"/>
    <x v="22"/>
    <b v="0"/>
    <x v="8"/>
    <n v="2"/>
    <n v="51.38"/>
    <x v="2"/>
    <s v="wearables"/>
    <x v="973"/>
    <x v="973"/>
  </r>
  <r>
    <x v="974"/>
    <x v="974"/>
    <x v="973"/>
    <n v="50000"/>
    <n v="280"/>
    <x v="2"/>
    <x v="1"/>
    <x v="0"/>
    <n v="1458925156"/>
    <n v="1456336756"/>
    <b v="0"/>
    <x v="83"/>
    <b v="0"/>
    <x v="8"/>
    <n v="1"/>
    <n v="93.33"/>
    <x v="2"/>
    <s v="wearables"/>
    <x v="974"/>
    <x v="974"/>
  </r>
  <r>
    <x v="975"/>
    <x v="975"/>
    <x v="974"/>
    <n v="100000"/>
    <n v="2607"/>
    <x v="2"/>
    <x v="1"/>
    <x v="0"/>
    <n v="1467132185"/>
    <n v="1461948185"/>
    <b v="0"/>
    <x v="54"/>
    <b v="0"/>
    <x v="8"/>
    <n v="3"/>
    <n v="108.63"/>
    <x v="2"/>
    <s v="wearables"/>
    <x v="975"/>
    <x v="975"/>
  </r>
  <r>
    <x v="976"/>
    <x v="976"/>
    <x v="975"/>
    <n v="150000"/>
    <n v="2889"/>
    <x v="2"/>
    <x v="3"/>
    <x v="2"/>
    <n v="1439515497"/>
    <n v="1435627497"/>
    <b v="0"/>
    <x v="59"/>
    <b v="0"/>
    <x v="8"/>
    <n v="2"/>
    <n v="160.5"/>
    <x v="2"/>
    <s v="wearables"/>
    <x v="976"/>
    <x v="976"/>
  </r>
  <r>
    <x v="977"/>
    <x v="977"/>
    <x v="976"/>
    <n v="2700"/>
    <n v="909"/>
    <x v="2"/>
    <x v="16"/>
    <x v="3"/>
    <n v="1456094197"/>
    <n v="1453502197"/>
    <b v="0"/>
    <x v="8"/>
    <b v="0"/>
    <x v="8"/>
    <n v="34"/>
    <n v="75.75"/>
    <x v="2"/>
    <s v="wearables"/>
    <x v="977"/>
    <x v="977"/>
  </r>
  <r>
    <x v="978"/>
    <x v="978"/>
    <x v="977"/>
    <n v="172889"/>
    <n v="97273"/>
    <x v="2"/>
    <x v="12"/>
    <x v="9"/>
    <n v="1456385101"/>
    <n v="1453793101"/>
    <b v="0"/>
    <x v="252"/>
    <b v="0"/>
    <x v="8"/>
    <n v="56"/>
    <n v="790.84"/>
    <x v="2"/>
    <s v="wearables"/>
    <x v="978"/>
    <x v="978"/>
  </r>
  <r>
    <x v="979"/>
    <x v="979"/>
    <x v="978"/>
    <n v="35000"/>
    <n v="28986.16"/>
    <x v="2"/>
    <x v="1"/>
    <x v="0"/>
    <n v="1466449140"/>
    <n v="1463392828"/>
    <b v="0"/>
    <x v="93"/>
    <b v="0"/>
    <x v="8"/>
    <n v="83"/>
    <n v="301.94"/>
    <x v="2"/>
    <s v="wearables"/>
    <x v="979"/>
    <x v="979"/>
  </r>
  <r>
    <x v="980"/>
    <x v="980"/>
    <x v="979"/>
    <n v="10000"/>
    <n v="1486"/>
    <x v="2"/>
    <x v="1"/>
    <x v="0"/>
    <n v="1417387322"/>
    <n v="1413495722"/>
    <b v="0"/>
    <x v="162"/>
    <b v="0"/>
    <x v="8"/>
    <n v="15"/>
    <n v="47.94"/>
    <x v="2"/>
    <s v="wearables"/>
    <x v="980"/>
    <x v="980"/>
  </r>
  <r>
    <x v="981"/>
    <x v="981"/>
    <x v="980"/>
    <n v="88888"/>
    <n v="11"/>
    <x v="2"/>
    <x v="1"/>
    <x v="0"/>
    <n v="1407624222"/>
    <n v="1405032222"/>
    <b v="0"/>
    <x v="80"/>
    <b v="0"/>
    <x v="8"/>
    <n v="0"/>
    <n v="2.75"/>
    <x v="2"/>
    <s v="wearables"/>
    <x v="981"/>
    <x v="981"/>
  </r>
  <r>
    <x v="982"/>
    <x v="982"/>
    <x v="981"/>
    <n v="17500"/>
    <n v="3"/>
    <x v="2"/>
    <x v="1"/>
    <x v="0"/>
    <n v="1475431486"/>
    <n v="1472839486"/>
    <b v="0"/>
    <x v="83"/>
    <b v="0"/>
    <x v="8"/>
    <n v="0"/>
    <n v="1"/>
    <x v="2"/>
    <s v="wearables"/>
    <x v="982"/>
    <x v="982"/>
  </r>
  <r>
    <x v="983"/>
    <x v="983"/>
    <x v="982"/>
    <n v="104219"/>
    <n v="30751"/>
    <x v="2"/>
    <x v="4"/>
    <x v="3"/>
    <n v="1471985640"/>
    <n v="1469289685"/>
    <b v="0"/>
    <x v="122"/>
    <b v="0"/>
    <x v="8"/>
    <n v="30"/>
    <n v="171.79"/>
    <x v="2"/>
    <s v="wearables"/>
    <x v="983"/>
    <x v="983"/>
  </r>
  <r>
    <x v="984"/>
    <x v="984"/>
    <x v="983"/>
    <n v="10000"/>
    <n v="106"/>
    <x v="2"/>
    <x v="1"/>
    <x v="0"/>
    <n v="1427507208"/>
    <n v="1424918808"/>
    <b v="0"/>
    <x v="83"/>
    <b v="0"/>
    <x v="8"/>
    <n v="1"/>
    <n v="35.33"/>
    <x v="2"/>
    <s v="wearables"/>
    <x v="984"/>
    <x v="984"/>
  </r>
  <r>
    <x v="985"/>
    <x v="985"/>
    <x v="984"/>
    <n v="30000"/>
    <n v="1888"/>
    <x v="2"/>
    <x v="13"/>
    <x v="3"/>
    <n v="1451602800"/>
    <n v="1449011610"/>
    <b v="0"/>
    <x v="23"/>
    <b v="0"/>
    <x v="8"/>
    <n v="6"/>
    <n v="82.09"/>
    <x v="2"/>
    <s v="wearables"/>
    <x v="985"/>
    <x v="985"/>
  </r>
  <r>
    <x v="986"/>
    <x v="986"/>
    <x v="985"/>
    <n v="20000"/>
    <n v="2550"/>
    <x v="2"/>
    <x v="2"/>
    <x v="1"/>
    <n v="1452384000"/>
    <n v="1447698300"/>
    <b v="0"/>
    <x v="23"/>
    <b v="0"/>
    <x v="8"/>
    <n v="13"/>
    <n v="110.87"/>
    <x v="2"/>
    <s v="wearables"/>
    <x v="986"/>
    <x v="986"/>
  </r>
  <r>
    <x v="987"/>
    <x v="987"/>
    <x v="986"/>
    <n v="50000"/>
    <n v="6610"/>
    <x v="2"/>
    <x v="10"/>
    <x v="3"/>
    <n v="1403507050"/>
    <n v="1400051050"/>
    <b v="0"/>
    <x v="14"/>
    <b v="0"/>
    <x v="8"/>
    <n v="13"/>
    <n v="161.22"/>
    <x v="2"/>
    <s v="wearables"/>
    <x v="987"/>
    <x v="987"/>
  </r>
  <r>
    <x v="988"/>
    <x v="988"/>
    <x v="987"/>
    <n v="5000"/>
    <n v="0"/>
    <x v="2"/>
    <x v="14"/>
    <x v="3"/>
    <n v="1475310825"/>
    <n v="1472718825"/>
    <b v="0"/>
    <x v="78"/>
    <b v="0"/>
    <x v="8"/>
    <n v="0"/>
    <n v="0"/>
    <x v="2"/>
    <s v="wearables"/>
    <x v="988"/>
    <x v="988"/>
  </r>
  <r>
    <x v="989"/>
    <x v="989"/>
    <x v="988"/>
    <n v="10000"/>
    <n v="1677"/>
    <x v="2"/>
    <x v="1"/>
    <x v="0"/>
    <n v="1475101495"/>
    <n v="1472509495"/>
    <b v="0"/>
    <x v="58"/>
    <b v="0"/>
    <x v="8"/>
    <n v="17"/>
    <n v="52.41"/>
    <x v="2"/>
    <s v="wearables"/>
    <x v="989"/>
    <x v="989"/>
  </r>
  <r>
    <x v="990"/>
    <x v="990"/>
    <x v="989"/>
    <n v="25000"/>
    <n v="26"/>
    <x v="2"/>
    <x v="1"/>
    <x v="0"/>
    <n v="1409770164"/>
    <n v="1407178164"/>
    <b v="0"/>
    <x v="84"/>
    <b v="0"/>
    <x v="8"/>
    <n v="0"/>
    <n v="13"/>
    <x v="2"/>
    <s v="wearables"/>
    <x v="990"/>
    <x v="990"/>
  </r>
  <r>
    <x v="991"/>
    <x v="991"/>
    <x v="990"/>
    <n v="5000"/>
    <n v="212"/>
    <x v="2"/>
    <x v="2"/>
    <x v="1"/>
    <n v="1468349460"/>
    <n v="1466186988"/>
    <b v="0"/>
    <x v="63"/>
    <b v="0"/>
    <x v="8"/>
    <n v="4"/>
    <n v="30.29"/>
    <x v="2"/>
    <s v="wearables"/>
    <x v="991"/>
    <x v="991"/>
  </r>
  <r>
    <x v="992"/>
    <x v="992"/>
    <x v="991"/>
    <n v="100000"/>
    <n v="467"/>
    <x v="2"/>
    <x v="1"/>
    <x v="0"/>
    <n v="1462655519"/>
    <n v="1457475119"/>
    <b v="0"/>
    <x v="80"/>
    <b v="0"/>
    <x v="8"/>
    <n v="0"/>
    <n v="116.75"/>
    <x v="2"/>
    <s v="wearables"/>
    <x v="992"/>
    <x v="992"/>
  </r>
  <r>
    <x v="993"/>
    <x v="993"/>
    <x v="992"/>
    <n v="70000"/>
    <n v="17561"/>
    <x v="2"/>
    <x v="1"/>
    <x v="0"/>
    <n v="1478926800"/>
    <n v="1476054568"/>
    <b v="0"/>
    <x v="193"/>
    <b v="0"/>
    <x v="8"/>
    <n v="25"/>
    <n v="89.6"/>
    <x v="2"/>
    <s v="wearables"/>
    <x v="993"/>
    <x v="993"/>
  </r>
  <r>
    <x v="994"/>
    <x v="994"/>
    <x v="993"/>
    <n v="200000"/>
    <n v="4669"/>
    <x v="2"/>
    <x v="1"/>
    <x v="0"/>
    <n v="1417388340"/>
    <n v="1412835530"/>
    <b v="0"/>
    <x v="202"/>
    <b v="0"/>
    <x v="8"/>
    <n v="2"/>
    <n v="424.45"/>
    <x v="2"/>
    <s v="wearables"/>
    <x v="994"/>
    <x v="994"/>
  </r>
  <r>
    <x v="995"/>
    <x v="995"/>
    <x v="994"/>
    <n v="10000"/>
    <n v="726"/>
    <x v="2"/>
    <x v="1"/>
    <x v="0"/>
    <n v="1417276800"/>
    <n v="1415140480"/>
    <b v="0"/>
    <x v="82"/>
    <b v="0"/>
    <x v="8"/>
    <n v="7"/>
    <n v="80.67"/>
    <x v="2"/>
    <s v="wearables"/>
    <x v="995"/>
    <x v="995"/>
  </r>
  <r>
    <x v="996"/>
    <x v="996"/>
    <x v="995"/>
    <n v="4000"/>
    <n v="65"/>
    <x v="2"/>
    <x v="1"/>
    <x v="0"/>
    <n v="1406474820"/>
    <n v="1403902060"/>
    <b v="0"/>
    <x v="81"/>
    <b v="0"/>
    <x v="8"/>
    <n v="2"/>
    <n v="13"/>
    <x v="2"/>
    <s v="wearables"/>
    <x v="996"/>
    <x v="996"/>
  </r>
  <r>
    <x v="997"/>
    <x v="997"/>
    <x v="996"/>
    <n v="5000"/>
    <n v="65"/>
    <x v="2"/>
    <x v="1"/>
    <x v="0"/>
    <n v="1417145297"/>
    <n v="1414549697"/>
    <b v="0"/>
    <x v="22"/>
    <b v="0"/>
    <x v="8"/>
    <n v="1"/>
    <n v="8.1300000000000008"/>
    <x v="2"/>
    <s v="wearables"/>
    <x v="997"/>
    <x v="997"/>
  </r>
  <r>
    <x v="998"/>
    <x v="998"/>
    <x v="997"/>
    <n v="60000"/>
    <n v="35135"/>
    <x v="2"/>
    <x v="6"/>
    <x v="5"/>
    <n v="1447909401"/>
    <n v="1444017801"/>
    <b v="0"/>
    <x v="194"/>
    <b v="0"/>
    <x v="8"/>
    <n v="59"/>
    <n v="153.43"/>
    <x v="2"/>
    <s v="wearables"/>
    <x v="998"/>
    <x v="998"/>
  </r>
  <r>
    <x v="999"/>
    <x v="999"/>
    <x v="998"/>
    <n v="150000"/>
    <n v="11683"/>
    <x v="2"/>
    <x v="6"/>
    <x v="5"/>
    <n v="1415865720"/>
    <n v="1413270690"/>
    <b v="0"/>
    <x v="244"/>
    <b v="0"/>
    <x v="8"/>
    <n v="8"/>
    <n v="292.08"/>
    <x v="2"/>
    <s v="wearables"/>
    <x v="999"/>
    <x v="999"/>
  </r>
  <r>
    <x v="1000"/>
    <x v="1000"/>
    <x v="999"/>
    <n v="894700"/>
    <n v="19824"/>
    <x v="1"/>
    <x v="1"/>
    <x v="0"/>
    <n v="1489537560"/>
    <n v="1484357160"/>
    <b v="0"/>
    <x v="79"/>
    <b v="0"/>
    <x v="8"/>
    <n v="2"/>
    <n v="3304"/>
    <x v="2"/>
    <s v="wearables"/>
    <x v="1000"/>
    <x v="1000"/>
  </r>
  <r>
    <x v="1001"/>
    <x v="1001"/>
    <x v="1000"/>
    <n v="5000"/>
    <n v="5200"/>
    <x v="1"/>
    <x v="2"/>
    <x v="1"/>
    <n v="1485796613"/>
    <n v="1481908613"/>
    <b v="0"/>
    <x v="80"/>
    <b v="0"/>
    <x v="8"/>
    <n v="104"/>
    <n v="1300"/>
    <x v="2"/>
    <s v="wearables"/>
    <x v="1001"/>
    <x v="1001"/>
  </r>
  <r>
    <x v="1002"/>
    <x v="1002"/>
    <x v="1001"/>
    <n v="9999"/>
    <n v="2960"/>
    <x v="1"/>
    <x v="1"/>
    <x v="0"/>
    <n v="1450331940"/>
    <n v="1447777514"/>
    <b v="0"/>
    <x v="19"/>
    <b v="0"/>
    <x v="8"/>
    <n v="30"/>
    <n v="134.55000000000001"/>
    <x v="2"/>
    <s v="wearables"/>
    <x v="1002"/>
    <x v="1002"/>
  </r>
  <r>
    <x v="1003"/>
    <x v="1003"/>
    <x v="1002"/>
    <n v="20000"/>
    <n v="3211"/>
    <x v="1"/>
    <x v="7"/>
    <x v="3"/>
    <n v="1489680061"/>
    <n v="1487091661"/>
    <b v="0"/>
    <x v="41"/>
    <b v="0"/>
    <x v="8"/>
    <n v="16"/>
    <n v="214.07"/>
    <x v="2"/>
    <s v="wearables"/>
    <x v="1003"/>
    <x v="1003"/>
  </r>
  <r>
    <x v="1004"/>
    <x v="1004"/>
    <x v="1003"/>
    <n v="25000"/>
    <n v="20552"/>
    <x v="1"/>
    <x v="1"/>
    <x v="0"/>
    <n v="1455814827"/>
    <n v="1453222827"/>
    <b v="0"/>
    <x v="195"/>
    <b v="0"/>
    <x v="8"/>
    <n v="82"/>
    <n v="216.34"/>
    <x v="2"/>
    <s v="wearables"/>
    <x v="1004"/>
    <x v="1004"/>
  </r>
  <r>
    <x v="1005"/>
    <x v="1005"/>
    <x v="1004"/>
    <n v="200000"/>
    <n v="150102"/>
    <x v="1"/>
    <x v="1"/>
    <x v="0"/>
    <n v="1446217183"/>
    <n v="1443538783"/>
    <b v="0"/>
    <x v="253"/>
    <b v="0"/>
    <x v="8"/>
    <n v="75"/>
    <n v="932.31"/>
    <x v="2"/>
    <s v="wearables"/>
    <x v="1005"/>
    <x v="1005"/>
  </r>
  <r>
    <x v="1006"/>
    <x v="1006"/>
    <x v="1005"/>
    <n v="4000"/>
    <n v="234"/>
    <x v="1"/>
    <x v="1"/>
    <x v="0"/>
    <n v="1418368260"/>
    <n v="1417654672"/>
    <b v="0"/>
    <x v="22"/>
    <b v="0"/>
    <x v="8"/>
    <n v="6"/>
    <n v="29.25"/>
    <x v="2"/>
    <s v="wearables"/>
    <x v="1006"/>
    <x v="1006"/>
  </r>
  <r>
    <x v="1007"/>
    <x v="1007"/>
    <x v="1006"/>
    <n v="30000"/>
    <n v="13296"/>
    <x v="1"/>
    <x v="1"/>
    <x v="0"/>
    <n v="1481727623"/>
    <n v="1478095223"/>
    <b v="0"/>
    <x v="88"/>
    <b v="0"/>
    <x v="8"/>
    <n v="44"/>
    <n v="174.95"/>
    <x v="2"/>
    <s v="wearables"/>
    <x v="1007"/>
    <x v="1007"/>
  </r>
  <r>
    <x v="1008"/>
    <x v="1008"/>
    <x v="1007"/>
    <n v="93500"/>
    <n v="250"/>
    <x v="1"/>
    <x v="15"/>
    <x v="10"/>
    <n v="1482953115"/>
    <n v="1480361115"/>
    <b v="0"/>
    <x v="29"/>
    <b v="0"/>
    <x v="8"/>
    <n v="0"/>
    <n v="250"/>
    <x v="2"/>
    <s v="wearables"/>
    <x v="1008"/>
    <x v="1008"/>
  </r>
  <r>
    <x v="1009"/>
    <x v="1009"/>
    <x v="1008"/>
    <n v="50000"/>
    <n v="6565"/>
    <x v="1"/>
    <x v="1"/>
    <x v="0"/>
    <n v="1466346646"/>
    <n v="1463754646"/>
    <b v="0"/>
    <x v="21"/>
    <b v="0"/>
    <x v="8"/>
    <n v="13"/>
    <n v="65"/>
    <x v="2"/>
    <s v="wearables"/>
    <x v="1009"/>
    <x v="1009"/>
  </r>
  <r>
    <x v="1010"/>
    <x v="1010"/>
    <x v="1009"/>
    <n v="115250"/>
    <n v="220"/>
    <x v="1"/>
    <x v="1"/>
    <x v="0"/>
    <n v="1473044340"/>
    <n v="1468180462"/>
    <b v="0"/>
    <x v="80"/>
    <b v="0"/>
    <x v="8"/>
    <n v="0"/>
    <n v="55"/>
    <x v="2"/>
    <s v="wearables"/>
    <x v="1010"/>
    <x v="1010"/>
  </r>
  <r>
    <x v="1011"/>
    <x v="1011"/>
    <x v="1010"/>
    <n v="20000"/>
    <n v="75"/>
    <x v="1"/>
    <x v="1"/>
    <x v="0"/>
    <n v="1418938395"/>
    <n v="1415050395"/>
    <b v="0"/>
    <x v="29"/>
    <b v="0"/>
    <x v="8"/>
    <n v="0"/>
    <n v="75"/>
    <x v="2"/>
    <s v="wearables"/>
    <x v="1011"/>
    <x v="1011"/>
  </r>
  <r>
    <x v="1012"/>
    <x v="1012"/>
    <x v="1011"/>
    <n v="5000"/>
    <n v="1076751.05"/>
    <x v="1"/>
    <x v="1"/>
    <x v="0"/>
    <n v="1485254052"/>
    <n v="1481366052"/>
    <b v="0"/>
    <x v="254"/>
    <b v="0"/>
    <x v="8"/>
    <n v="21535"/>
    <n v="1389.36"/>
    <x v="2"/>
    <s v="wearables"/>
    <x v="1012"/>
    <x v="1012"/>
  </r>
  <r>
    <x v="1013"/>
    <x v="1013"/>
    <x v="1012"/>
    <n v="25000"/>
    <n v="8632"/>
    <x v="1"/>
    <x v="1"/>
    <x v="0"/>
    <n v="1451419200"/>
    <n v="1449000056"/>
    <b v="0"/>
    <x v="240"/>
    <b v="0"/>
    <x v="8"/>
    <n v="35"/>
    <n v="95.91"/>
    <x v="2"/>
    <s v="wearables"/>
    <x v="1013"/>
    <x v="1013"/>
  </r>
  <r>
    <x v="1014"/>
    <x v="1014"/>
    <x v="1013"/>
    <n v="10000"/>
    <n v="3060"/>
    <x v="1"/>
    <x v="1"/>
    <x v="0"/>
    <n v="1420070615"/>
    <n v="1415750615"/>
    <b v="0"/>
    <x v="38"/>
    <b v="0"/>
    <x v="8"/>
    <n v="31"/>
    <n v="191.25"/>
    <x v="2"/>
    <s v="wearables"/>
    <x v="1014"/>
    <x v="1014"/>
  </r>
  <r>
    <x v="1015"/>
    <x v="1015"/>
    <x v="1014"/>
    <n v="9000"/>
    <n v="240"/>
    <x v="1"/>
    <x v="17"/>
    <x v="11"/>
    <n v="1448489095"/>
    <n v="1445893495"/>
    <b v="0"/>
    <x v="79"/>
    <b v="0"/>
    <x v="8"/>
    <n v="3"/>
    <n v="40"/>
    <x v="2"/>
    <s v="wearables"/>
    <x v="1015"/>
    <x v="1015"/>
  </r>
  <r>
    <x v="1016"/>
    <x v="1016"/>
    <x v="1015"/>
    <n v="100000"/>
    <n v="2842"/>
    <x v="1"/>
    <x v="1"/>
    <x v="0"/>
    <n v="1459992856"/>
    <n v="1456108456"/>
    <b v="0"/>
    <x v="44"/>
    <b v="0"/>
    <x v="8"/>
    <n v="3"/>
    <n v="74.790000000000006"/>
    <x v="2"/>
    <s v="wearables"/>
    <x v="1016"/>
    <x v="1016"/>
  </r>
  <r>
    <x v="1017"/>
    <x v="1017"/>
    <x v="1016"/>
    <n v="250000"/>
    <n v="57197"/>
    <x v="1"/>
    <x v="1"/>
    <x v="0"/>
    <n v="1448125935"/>
    <n v="1444666335"/>
    <b v="0"/>
    <x v="255"/>
    <b v="0"/>
    <x v="8"/>
    <n v="23"/>
    <n v="161.12"/>
    <x v="2"/>
    <s v="wearables"/>
    <x v="1017"/>
    <x v="1017"/>
  </r>
  <r>
    <x v="1018"/>
    <x v="1018"/>
    <x v="1017"/>
    <n v="20000"/>
    <n v="621"/>
    <x v="1"/>
    <x v="1"/>
    <x v="0"/>
    <n v="1468496933"/>
    <n v="1465904933"/>
    <b v="0"/>
    <x v="63"/>
    <b v="0"/>
    <x v="8"/>
    <n v="3"/>
    <n v="88.71"/>
    <x v="2"/>
    <s v="wearables"/>
    <x v="1018"/>
    <x v="1018"/>
  </r>
  <r>
    <x v="1019"/>
    <x v="1019"/>
    <x v="1018"/>
    <n v="45000"/>
    <n v="21300"/>
    <x v="1"/>
    <x v="1"/>
    <x v="0"/>
    <n v="1423092149"/>
    <n v="1420500149"/>
    <b v="0"/>
    <x v="256"/>
    <b v="0"/>
    <x v="8"/>
    <n v="47"/>
    <n v="53.25"/>
    <x v="2"/>
    <s v="wearables"/>
    <x v="1019"/>
    <x v="1019"/>
  </r>
  <r>
    <x v="1020"/>
    <x v="1020"/>
    <x v="1019"/>
    <n v="1550"/>
    <n v="3186"/>
    <x v="0"/>
    <x v="6"/>
    <x v="5"/>
    <n v="1433206020"/>
    <n v="1430617209"/>
    <b v="0"/>
    <x v="209"/>
    <b v="1"/>
    <x v="15"/>
    <n v="206"/>
    <n v="106.2"/>
    <x v="4"/>
    <s v="electronic music"/>
    <x v="1020"/>
    <x v="1020"/>
  </r>
  <r>
    <x v="1021"/>
    <x v="1021"/>
    <x v="1020"/>
    <n v="3000"/>
    <n v="10554.11"/>
    <x v="0"/>
    <x v="1"/>
    <x v="0"/>
    <n v="1445054400"/>
    <n v="1443074571"/>
    <b v="1"/>
    <x v="257"/>
    <b v="1"/>
    <x v="15"/>
    <n v="352"/>
    <n v="22.08"/>
    <x v="4"/>
    <s v="electronic music"/>
    <x v="1021"/>
    <x v="1021"/>
  </r>
  <r>
    <x v="1022"/>
    <x v="1022"/>
    <x v="1021"/>
    <n v="2000"/>
    <n v="2298"/>
    <x v="0"/>
    <x v="1"/>
    <x v="0"/>
    <n v="1431876677"/>
    <n v="1429284677"/>
    <b v="1"/>
    <x v="142"/>
    <b v="1"/>
    <x v="15"/>
    <n v="115"/>
    <n v="31.05"/>
    <x v="4"/>
    <s v="electronic music"/>
    <x v="1022"/>
    <x v="1022"/>
  </r>
  <r>
    <x v="1023"/>
    <x v="1023"/>
    <x v="1022"/>
    <n v="2000"/>
    <n v="4743"/>
    <x v="0"/>
    <x v="2"/>
    <x v="1"/>
    <n v="1434837861"/>
    <n v="1432245861"/>
    <b v="0"/>
    <x v="132"/>
    <b v="1"/>
    <x v="15"/>
    <n v="237"/>
    <n v="36.21"/>
    <x v="4"/>
    <s v="electronic music"/>
    <x v="1023"/>
    <x v="1023"/>
  </r>
  <r>
    <x v="1024"/>
    <x v="1024"/>
    <x v="1023"/>
    <n v="20000"/>
    <n v="23727.55"/>
    <x v="0"/>
    <x v="12"/>
    <x v="9"/>
    <n v="1454248563"/>
    <n v="1451656563"/>
    <b v="1"/>
    <x v="42"/>
    <b v="1"/>
    <x v="15"/>
    <n v="119"/>
    <n v="388.98"/>
    <x v="4"/>
    <s v="electronic music"/>
    <x v="1024"/>
    <x v="1024"/>
  </r>
  <r>
    <x v="1025"/>
    <x v="1025"/>
    <x v="1024"/>
    <n v="70000"/>
    <n v="76949.820000000007"/>
    <x v="0"/>
    <x v="1"/>
    <x v="0"/>
    <n v="1426532437"/>
    <n v="1423944037"/>
    <b v="1"/>
    <x v="258"/>
    <b v="1"/>
    <x v="15"/>
    <n v="110"/>
    <n v="71.849999999999994"/>
    <x v="4"/>
    <s v="electronic music"/>
    <x v="1025"/>
    <x v="1025"/>
  </r>
  <r>
    <x v="1026"/>
    <x v="1026"/>
    <x v="1025"/>
    <n v="7000"/>
    <n v="7000.58"/>
    <x v="0"/>
    <x v="2"/>
    <x v="1"/>
    <n v="1459414016"/>
    <n v="1456480016"/>
    <b v="1"/>
    <x v="259"/>
    <b v="1"/>
    <x v="15"/>
    <n v="100"/>
    <n v="57.38"/>
    <x v="4"/>
    <s v="electronic music"/>
    <x v="1026"/>
    <x v="1026"/>
  </r>
  <r>
    <x v="1027"/>
    <x v="1027"/>
    <x v="1026"/>
    <n v="7501"/>
    <n v="7733"/>
    <x v="0"/>
    <x v="1"/>
    <x v="0"/>
    <n v="1414025347"/>
    <n v="1411433347"/>
    <b v="1"/>
    <x v="112"/>
    <b v="1"/>
    <x v="15"/>
    <n v="103"/>
    <n v="69.67"/>
    <x v="4"/>
    <s v="electronic music"/>
    <x v="1027"/>
    <x v="1027"/>
  </r>
  <r>
    <x v="1028"/>
    <x v="1028"/>
    <x v="1027"/>
    <n v="10000"/>
    <n v="11727"/>
    <x v="0"/>
    <x v="2"/>
    <x v="1"/>
    <n v="1488830400"/>
    <n v="1484924605"/>
    <b v="1"/>
    <x v="260"/>
    <b v="1"/>
    <x v="15"/>
    <n v="117"/>
    <n v="45.99"/>
    <x v="4"/>
    <s v="electronic music"/>
    <x v="1028"/>
    <x v="1028"/>
  </r>
  <r>
    <x v="1029"/>
    <x v="1029"/>
    <x v="1028"/>
    <n v="10000"/>
    <n v="11176"/>
    <x v="0"/>
    <x v="12"/>
    <x v="9"/>
    <n v="1428184740"/>
    <n v="1423501507"/>
    <b v="0"/>
    <x v="261"/>
    <b v="1"/>
    <x v="15"/>
    <n v="112"/>
    <n v="79.260000000000005"/>
    <x v="4"/>
    <s v="electronic music"/>
    <x v="1029"/>
    <x v="1029"/>
  </r>
  <r>
    <x v="1030"/>
    <x v="1030"/>
    <x v="1029"/>
    <n v="2000"/>
    <n v="6842"/>
    <x v="0"/>
    <x v="1"/>
    <x v="0"/>
    <n v="1473680149"/>
    <n v="1472470549"/>
    <b v="0"/>
    <x v="180"/>
    <b v="1"/>
    <x v="15"/>
    <n v="342"/>
    <n v="43.03"/>
    <x v="4"/>
    <s v="electronic music"/>
    <x v="1030"/>
    <x v="1030"/>
  </r>
  <r>
    <x v="1031"/>
    <x v="1031"/>
    <x v="1030"/>
    <n v="10000"/>
    <n v="10740"/>
    <x v="0"/>
    <x v="1"/>
    <x v="0"/>
    <n v="1450290010"/>
    <n v="1447698010"/>
    <b v="0"/>
    <x v="221"/>
    <b v="1"/>
    <x v="15"/>
    <n v="107"/>
    <n v="108.48"/>
    <x v="4"/>
    <s v="electronic music"/>
    <x v="1031"/>
    <x v="1031"/>
  </r>
  <r>
    <x v="1032"/>
    <x v="1032"/>
    <x v="1031"/>
    <n v="5400"/>
    <n v="5858.84"/>
    <x v="0"/>
    <x v="1"/>
    <x v="0"/>
    <n v="1466697625"/>
    <n v="1464105625"/>
    <b v="0"/>
    <x v="93"/>
    <b v="1"/>
    <x v="15"/>
    <n v="108"/>
    <n v="61.03"/>
    <x v="4"/>
    <s v="electronic music"/>
    <x v="1032"/>
    <x v="1032"/>
  </r>
  <r>
    <x v="1033"/>
    <x v="1033"/>
    <x v="1032"/>
    <n v="1328"/>
    <n v="1366"/>
    <x v="0"/>
    <x v="2"/>
    <x v="1"/>
    <n v="1481564080"/>
    <n v="1479144880"/>
    <b v="0"/>
    <x v="74"/>
    <b v="1"/>
    <x v="15"/>
    <n v="103"/>
    <n v="50.59"/>
    <x v="4"/>
    <s v="electronic music"/>
    <x v="1033"/>
    <x v="1033"/>
  </r>
  <r>
    <x v="1034"/>
    <x v="1034"/>
    <x v="1033"/>
    <n v="5000"/>
    <n v="6500.09"/>
    <x v="0"/>
    <x v="1"/>
    <x v="0"/>
    <n v="1470369540"/>
    <n v="1467604804"/>
    <b v="0"/>
    <x v="262"/>
    <b v="1"/>
    <x v="15"/>
    <n v="130"/>
    <n v="39.159999999999997"/>
    <x v="4"/>
    <s v="electronic music"/>
    <x v="1034"/>
    <x v="1034"/>
  </r>
  <r>
    <x v="1035"/>
    <x v="1035"/>
    <x v="1034"/>
    <n v="4600"/>
    <n v="4952"/>
    <x v="0"/>
    <x v="1"/>
    <x v="0"/>
    <n v="1423668220"/>
    <n v="1421076220"/>
    <b v="0"/>
    <x v="88"/>
    <b v="1"/>
    <x v="15"/>
    <n v="108"/>
    <n v="65.16"/>
    <x v="4"/>
    <s v="electronic music"/>
    <x v="1035"/>
    <x v="1035"/>
  </r>
  <r>
    <x v="1036"/>
    <x v="1036"/>
    <x v="1035"/>
    <n v="4500"/>
    <n v="5056.22"/>
    <x v="0"/>
    <x v="1"/>
    <x v="0"/>
    <n v="1357545600"/>
    <n v="1354790790"/>
    <b v="0"/>
    <x v="263"/>
    <b v="1"/>
    <x v="15"/>
    <n v="112"/>
    <n v="23.96"/>
    <x v="4"/>
    <s v="electronic music"/>
    <x v="1036"/>
    <x v="1036"/>
  </r>
  <r>
    <x v="1037"/>
    <x v="1037"/>
    <x v="1036"/>
    <n v="1000"/>
    <n v="1021"/>
    <x v="0"/>
    <x v="1"/>
    <x v="0"/>
    <n v="1431925200"/>
    <n v="1429991062"/>
    <b v="0"/>
    <x v="64"/>
    <b v="1"/>
    <x v="15"/>
    <n v="102"/>
    <n v="48.62"/>
    <x v="4"/>
    <s v="electronic music"/>
    <x v="1037"/>
    <x v="1037"/>
  </r>
  <r>
    <x v="1038"/>
    <x v="1038"/>
    <x v="1037"/>
    <n v="1500"/>
    <n v="2180"/>
    <x v="0"/>
    <x v="1"/>
    <x v="0"/>
    <n v="1458362023"/>
    <n v="1455773623"/>
    <b v="0"/>
    <x v="42"/>
    <b v="1"/>
    <x v="15"/>
    <n v="145"/>
    <n v="35.74"/>
    <x v="4"/>
    <s v="electronic music"/>
    <x v="1038"/>
    <x v="1038"/>
  </r>
  <r>
    <x v="1039"/>
    <x v="1039"/>
    <x v="1038"/>
    <n v="500"/>
    <n v="641"/>
    <x v="0"/>
    <x v="1"/>
    <x v="0"/>
    <n v="1481615940"/>
    <n v="1479436646"/>
    <b v="0"/>
    <x v="209"/>
    <b v="1"/>
    <x v="15"/>
    <n v="128"/>
    <n v="21.37"/>
    <x v="4"/>
    <s v="electronic music"/>
    <x v="1039"/>
    <x v="1039"/>
  </r>
  <r>
    <x v="1040"/>
    <x v="1040"/>
    <x v="1039"/>
    <n v="85000"/>
    <n v="250"/>
    <x v="1"/>
    <x v="1"/>
    <x v="0"/>
    <n v="1472317209"/>
    <n v="1469725209"/>
    <b v="0"/>
    <x v="29"/>
    <b v="0"/>
    <x v="16"/>
    <n v="0"/>
    <n v="250"/>
    <x v="5"/>
    <s v="audio"/>
    <x v="1040"/>
    <x v="1040"/>
  </r>
  <r>
    <x v="1041"/>
    <x v="1041"/>
    <x v="1040"/>
    <n v="50"/>
    <n v="0"/>
    <x v="1"/>
    <x v="1"/>
    <x v="0"/>
    <n v="1406769992"/>
    <n v="1405041992"/>
    <b v="0"/>
    <x v="78"/>
    <b v="0"/>
    <x v="16"/>
    <n v="0"/>
    <n v="0"/>
    <x v="5"/>
    <s v="audio"/>
    <x v="1041"/>
    <x v="1041"/>
  </r>
  <r>
    <x v="1042"/>
    <x v="1042"/>
    <x v="1041"/>
    <n v="650"/>
    <n v="10"/>
    <x v="1"/>
    <x v="1"/>
    <x v="0"/>
    <n v="1410516000"/>
    <n v="1406824948"/>
    <b v="0"/>
    <x v="29"/>
    <b v="0"/>
    <x v="16"/>
    <n v="2"/>
    <n v="10"/>
    <x v="5"/>
    <s v="audio"/>
    <x v="1042"/>
    <x v="1042"/>
  </r>
  <r>
    <x v="1043"/>
    <x v="1043"/>
    <x v="1042"/>
    <n v="100000"/>
    <n v="8537"/>
    <x v="1"/>
    <x v="1"/>
    <x v="0"/>
    <n v="1432101855"/>
    <n v="1429509855"/>
    <b v="0"/>
    <x v="264"/>
    <b v="0"/>
    <x v="16"/>
    <n v="9"/>
    <n v="29.24"/>
    <x v="5"/>
    <s v="audio"/>
    <x v="1043"/>
    <x v="1043"/>
  </r>
  <r>
    <x v="1044"/>
    <x v="1044"/>
    <x v="1043"/>
    <n v="7000"/>
    <n v="6"/>
    <x v="1"/>
    <x v="1"/>
    <x v="0"/>
    <n v="1425587220"/>
    <n v="1420668801"/>
    <b v="0"/>
    <x v="84"/>
    <b v="0"/>
    <x v="16"/>
    <n v="0"/>
    <n v="3"/>
    <x v="5"/>
    <s v="audio"/>
    <x v="1044"/>
    <x v="1044"/>
  </r>
  <r>
    <x v="1045"/>
    <x v="1045"/>
    <x v="1044"/>
    <n v="10000"/>
    <n v="266"/>
    <x v="1"/>
    <x v="1"/>
    <x v="0"/>
    <n v="1408827550"/>
    <n v="1406235550"/>
    <b v="0"/>
    <x v="22"/>
    <b v="0"/>
    <x v="16"/>
    <n v="3"/>
    <n v="33.25"/>
    <x v="5"/>
    <s v="audio"/>
    <x v="1045"/>
    <x v="1045"/>
  </r>
  <r>
    <x v="1046"/>
    <x v="1046"/>
    <x v="1045"/>
    <n v="3000"/>
    <n v="0"/>
    <x v="1"/>
    <x v="13"/>
    <x v="3"/>
    <n v="1451161560"/>
    <n v="1447273560"/>
    <b v="0"/>
    <x v="78"/>
    <b v="0"/>
    <x v="16"/>
    <n v="0"/>
    <n v="0"/>
    <x v="5"/>
    <s v="audio"/>
    <x v="1046"/>
    <x v="1046"/>
  </r>
  <r>
    <x v="1047"/>
    <x v="1047"/>
    <x v="1046"/>
    <n v="2000"/>
    <n v="1"/>
    <x v="1"/>
    <x v="1"/>
    <x v="0"/>
    <n v="1415219915"/>
    <n v="1412624315"/>
    <b v="0"/>
    <x v="29"/>
    <b v="0"/>
    <x v="16"/>
    <n v="0"/>
    <n v="1"/>
    <x v="5"/>
    <s v="audio"/>
    <x v="1047"/>
    <x v="1047"/>
  </r>
  <r>
    <x v="1048"/>
    <x v="1048"/>
    <x v="1047"/>
    <n v="15000"/>
    <n v="212"/>
    <x v="1"/>
    <x v="1"/>
    <x v="0"/>
    <n v="1474766189"/>
    <n v="1471310189"/>
    <b v="0"/>
    <x v="80"/>
    <b v="0"/>
    <x v="16"/>
    <n v="1"/>
    <n v="53"/>
    <x v="5"/>
    <s v="audio"/>
    <x v="1048"/>
    <x v="1048"/>
  </r>
  <r>
    <x v="1049"/>
    <x v="1049"/>
    <x v="1048"/>
    <n v="12000"/>
    <n v="0"/>
    <x v="1"/>
    <x v="1"/>
    <x v="0"/>
    <n v="1455272445"/>
    <n v="1452680445"/>
    <b v="0"/>
    <x v="78"/>
    <b v="0"/>
    <x v="16"/>
    <n v="0"/>
    <n v="0"/>
    <x v="5"/>
    <s v="audio"/>
    <x v="1049"/>
    <x v="1049"/>
  </r>
  <r>
    <x v="1050"/>
    <x v="1050"/>
    <x v="1049"/>
    <n v="2500"/>
    <n v="0"/>
    <x v="1"/>
    <x v="1"/>
    <x v="0"/>
    <n v="1442257677"/>
    <n v="1439665677"/>
    <b v="0"/>
    <x v="78"/>
    <b v="0"/>
    <x v="16"/>
    <n v="0"/>
    <n v="0"/>
    <x v="5"/>
    <s v="audio"/>
    <x v="1050"/>
    <x v="1050"/>
  </r>
  <r>
    <x v="1051"/>
    <x v="1051"/>
    <x v="1050"/>
    <n v="500"/>
    <n v="0"/>
    <x v="1"/>
    <x v="1"/>
    <x v="0"/>
    <n v="1409098825"/>
    <n v="1406679625"/>
    <b v="0"/>
    <x v="78"/>
    <b v="0"/>
    <x v="16"/>
    <n v="0"/>
    <n v="0"/>
    <x v="5"/>
    <s v="audio"/>
    <x v="1051"/>
    <x v="1051"/>
  </r>
  <r>
    <x v="1052"/>
    <x v="1052"/>
    <x v="1051"/>
    <n v="4336"/>
    <n v="0"/>
    <x v="1"/>
    <x v="1"/>
    <x v="0"/>
    <n v="1465243740"/>
    <n v="1461438495"/>
    <b v="0"/>
    <x v="78"/>
    <b v="0"/>
    <x v="16"/>
    <n v="0"/>
    <n v="0"/>
    <x v="5"/>
    <s v="audio"/>
    <x v="1052"/>
    <x v="1052"/>
  </r>
  <r>
    <x v="1053"/>
    <x v="1053"/>
    <x v="1052"/>
    <n v="1500"/>
    <n v="15"/>
    <x v="1"/>
    <x v="1"/>
    <x v="0"/>
    <n v="1488773332"/>
    <n v="1486613332"/>
    <b v="0"/>
    <x v="29"/>
    <b v="0"/>
    <x v="16"/>
    <n v="1"/>
    <n v="15"/>
    <x v="5"/>
    <s v="audio"/>
    <x v="1053"/>
    <x v="1053"/>
  </r>
  <r>
    <x v="1054"/>
    <x v="1054"/>
    <x v="1053"/>
    <n v="2500"/>
    <n v="0"/>
    <x v="1"/>
    <x v="1"/>
    <x v="0"/>
    <n v="1407708000"/>
    <n v="1405110399"/>
    <b v="0"/>
    <x v="78"/>
    <b v="0"/>
    <x v="16"/>
    <n v="0"/>
    <n v="0"/>
    <x v="5"/>
    <s v="audio"/>
    <x v="1054"/>
    <x v="1054"/>
  </r>
  <r>
    <x v="1055"/>
    <x v="1055"/>
    <x v="1054"/>
    <n v="3500"/>
    <n v="0"/>
    <x v="1"/>
    <x v="1"/>
    <x v="0"/>
    <n v="1457394545"/>
    <n v="1454802545"/>
    <b v="0"/>
    <x v="78"/>
    <b v="0"/>
    <x v="16"/>
    <n v="0"/>
    <n v="0"/>
    <x v="5"/>
    <s v="audio"/>
    <x v="1055"/>
    <x v="1055"/>
  </r>
  <r>
    <x v="1056"/>
    <x v="1056"/>
    <x v="1055"/>
    <n v="10000"/>
    <n v="0"/>
    <x v="1"/>
    <x v="1"/>
    <x v="0"/>
    <n v="1429892177"/>
    <n v="1424711777"/>
    <b v="0"/>
    <x v="78"/>
    <b v="0"/>
    <x v="16"/>
    <n v="0"/>
    <n v="0"/>
    <x v="5"/>
    <s v="audio"/>
    <x v="1056"/>
    <x v="1056"/>
  </r>
  <r>
    <x v="1057"/>
    <x v="1057"/>
    <x v="1056"/>
    <n v="10000"/>
    <n v="0"/>
    <x v="1"/>
    <x v="1"/>
    <x v="0"/>
    <n v="1480888483"/>
    <n v="1478292883"/>
    <b v="0"/>
    <x v="78"/>
    <b v="0"/>
    <x v="16"/>
    <n v="0"/>
    <n v="0"/>
    <x v="5"/>
    <s v="audio"/>
    <x v="1057"/>
    <x v="1057"/>
  </r>
  <r>
    <x v="1058"/>
    <x v="1058"/>
    <x v="1057"/>
    <n v="40000"/>
    <n v="0"/>
    <x v="1"/>
    <x v="1"/>
    <x v="0"/>
    <n v="1427328000"/>
    <n v="1423777043"/>
    <b v="0"/>
    <x v="78"/>
    <b v="0"/>
    <x v="16"/>
    <n v="0"/>
    <n v="0"/>
    <x v="5"/>
    <s v="audio"/>
    <x v="1058"/>
    <x v="1058"/>
  </r>
  <r>
    <x v="1059"/>
    <x v="1059"/>
    <x v="1058"/>
    <n v="1100"/>
    <n v="0"/>
    <x v="1"/>
    <x v="1"/>
    <x v="0"/>
    <n v="1426269456"/>
    <n v="1423681056"/>
    <b v="0"/>
    <x v="78"/>
    <b v="0"/>
    <x v="16"/>
    <n v="0"/>
    <n v="0"/>
    <x v="5"/>
    <s v="audio"/>
    <x v="1059"/>
    <x v="1059"/>
  </r>
  <r>
    <x v="1060"/>
    <x v="1060"/>
    <x v="1059"/>
    <n v="5000"/>
    <n v="50"/>
    <x v="1"/>
    <x v="1"/>
    <x v="0"/>
    <n v="1429134893"/>
    <n v="1426542893"/>
    <b v="0"/>
    <x v="29"/>
    <b v="0"/>
    <x v="16"/>
    <n v="1"/>
    <n v="50"/>
    <x v="5"/>
    <s v="audio"/>
    <x v="1060"/>
    <x v="1060"/>
  </r>
  <r>
    <x v="1061"/>
    <x v="1061"/>
    <x v="1060"/>
    <n v="4000"/>
    <n v="0"/>
    <x v="1"/>
    <x v="1"/>
    <x v="0"/>
    <n v="1462150800"/>
    <n v="1456987108"/>
    <b v="0"/>
    <x v="78"/>
    <b v="0"/>
    <x v="16"/>
    <n v="0"/>
    <n v="0"/>
    <x v="5"/>
    <s v="audio"/>
    <x v="1061"/>
    <x v="1061"/>
  </r>
  <r>
    <x v="1062"/>
    <x v="1062"/>
    <x v="1061"/>
    <n v="199"/>
    <n v="190"/>
    <x v="1"/>
    <x v="1"/>
    <x v="0"/>
    <n v="1468351341"/>
    <n v="1467746541"/>
    <b v="0"/>
    <x v="80"/>
    <b v="0"/>
    <x v="16"/>
    <n v="95"/>
    <n v="47.5"/>
    <x v="5"/>
    <s v="audio"/>
    <x v="1062"/>
    <x v="1062"/>
  </r>
  <r>
    <x v="1063"/>
    <x v="1063"/>
    <x v="1062"/>
    <n v="1000"/>
    <n v="0"/>
    <x v="1"/>
    <x v="1"/>
    <x v="0"/>
    <n v="1472604262"/>
    <n v="1470012262"/>
    <b v="0"/>
    <x v="78"/>
    <b v="0"/>
    <x v="16"/>
    <n v="0"/>
    <n v="0"/>
    <x v="5"/>
    <s v="audio"/>
    <x v="1063"/>
    <x v="1063"/>
  </r>
  <r>
    <x v="1064"/>
    <x v="1064"/>
    <x v="1063"/>
    <n v="90000"/>
    <n v="8077"/>
    <x v="2"/>
    <x v="1"/>
    <x v="0"/>
    <n v="1373174903"/>
    <n v="1369286903"/>
    <b v="0"/>
    <x v="252"/>
    <b v="0"/>
    <x v="17"/>
    <n v="9"/>
    <n v="65.67"/>
    <x v="6"/>
    <s v="video games"/>
    <x v="1064"/>
    <x v="1064"/>
  </r>
  <r>
    <x v="1065"/>
    <x v="1065"/>
    <x v="1064"/>
    <n v="3000"/>
    <n v="81"/>
    <x v="2"/>
    <x v="3"/>
    <x v="2"/>
    <n v="1392800922"/>
    <n v="1390381722"/>
    <b v="0"/>
    <x v="81"/>
    <b v="0"/>
    <x v="17"/>
    <n v="3"/>
    <n v="16.2"/>
    <x v="6"/>
    <s v="video games"/>
    <x v="1065"/>
    <x v="1065"/>
  </r>
  <r>
    <x v="1066"/>
    <x v="1066"/>
    <x v="1065"/>
    <n v="150000"/>
    <n v="5051"/>
    <x v="2"/>
    <x v="1"/>
    <x v="0"/>
    <n v="1375657582"/>
    <n v="1371769582"/>
    <b v="0"/>
    <x v="265"/>
    <b v="0"/>
    <x v="17"/>
    <n v="3"/>
    <n v="34.130000000000003"/>
    <x v="6"/>
    <s v="video games"/>
    <x v="1066"/>
    <x v="1066"/>
  </r>
  <r>
    <x v="1067"/>
    <x v="1067"/>
    <x v="1066"/>
    <n v="500"/>
    <n v="130"/>
    <x v="2"/>
    <x v="1"/>
    <x v="0"/>
    <n v="1387657931"/>
    <n v="1385065931"/>
    <b v="0"/>
    <x v="73"/>
    <b v="0"/>
    <x v="17"/>
    <n v="26"/>
    <n v="13"/>
    <x v="6"/>
    <s v="video games"/>
    <x v="1067"/>
    <x v="1067"/>
  </r>
  <r>
    <x v="1068"/>
    <x v="1068"/>
    <x v="1067"/>
    <n v="30000"/>
    <n v="45"/>
    <x v="2"/>
    <x v="1"/>
    <x v="0"/>
    <n v="1460274864"/>
    <n v="1457686464"/>
    <b v="0"/>
    <x v="80"/>
    <b v="0"/>
    <x v="17"/>
    <n v="0"/>
    <n v="11.25"/>
    <x v="6"/>
    <s v="video games"/>
    <x v="1068"/>
    <x v="1068"/>
  </r>
  <r>
    <x v="1069"/>
    <x v="1069"/>
    <x v="1068"/>
    <n v="2200"/>
    <n v="850"/>
    <x v="2"/>
    <x v="1"/>
    <x v="0"/>
    <n v="1385447459"/>
    <n v="1382679059"/>
    <b v="0"/>
    <x v="64"/>
    <b v="0"/>
    <x v="17"/>
    <n v="39"/>
    <n v="40.479999999999997"/>
    <x v="6"/>
    <s v="video games"/>
    <x v="1069"/>
    <x v="1069"/>
  </r>
  <r>
    <x v="1070"/>
    <x v="1070"/>
    <x v="1069"/>
    <n v="10000"/>
    <n v="70"/>
    <x v="2"/>
    <x v="1"/>
    <x v="0"/>
    <n v="1349050622"/>
    <n v="1347322622"/>
    <b v="0"/>
    <x v="84"/>
    <b v="0"/>
    <x v="17"/>
    <n v="1"/>
    <n v="35"/>
    <x v="6"/>
    <s v="video games"/>
    <x v="1070"/>
    <x v="1070"/>
  </r>
  <r>
    <x v="1071"/>
    <x v="1071"/>
    <x v="1070"/>
    <n v="100"/>
    <n v="0"/>
    <x v="2"/>
    <x v="11"/>
    <x v="8"/>
    <n v="1447787093"/>
    <n v="1445191493"/>
    <b v="0"/>
    <x v="78"/>
    <b v="0"/>
    <x v="17"/>
    <n v="0"/>
    <n v="0"/>
    <x v="6"/>
    <s v="video games"/>
    <x v="1071"/>
    <x v="1071"/>
  </r>
  <r>
    <x v="1072"/>
    <x v="1072"/>
    <x v="1071"/>
    <n v="75000"/>
    <n v="51"/>
    <x v="2"/>
    <x v="1"/>
    <x v="0"/>
    <n v="1391630297"/>
    <n v="1389038297"/>
    <b v="0"/>
    <x v="80"/>
    <b v="0"/>
    <x v="17"/>
    <n v="0"/>
    <n v="12.75"/>
    <x v="6"/>
    <s v="video games"/>
    <x v="1072"/>
    <x v="1072"/>
  </r>
  <r>
    <x v="1073"/>
    <x v="1073"/>
    <x v="1072"/>
    <n v="750"/>
    <n v="10"/>
    <x v="2"/>
    <x v="1"/>
    <x v="0"/>
    <n v="1318806541"/>
    <n v="1316214541"/>
    <b v="0"/>
    <x v="29"/>
    <b v="0"/>
    <x v="17"/>
    <n v="1"/>
    <n v="10"/>
    <x v="6"/>
    <s v="video games"/>
    <x v="1073"/>
    <x v="1073"/>
  </r>
  <r>
    <x v="1074"/>
    <x v="1074"/>
    <x v="1073"/>
    <n v="54000"/>
    <n v="3407"/>
    <x v="2"/>
    <x v="1"/>
    <x v="0"/>
    <n v="1388808545"/>
    <n v="1386216545"/>
    <b v="0"/>
    <x v="209"/>
    <b v="0"/>
    <x v="17"/>
    <n v="6"/>
    <n v="113.57"/>
    <x v="6"/>
    <s v="video games"/>
    <x v="1074"/>
    <x v="1074"/>
  </r>
  <r>
    <x v="1075"/>
    <x v="1075"/>
    <x v="1074"/>
    <n v="1000"/>
    <n v="45"/>
    <x v="2"/>
    <x v="1"/>
    <x v="0"/>
    <n v="1336340516"/>
    <n v="1333748516"/>
    <b v="0"/>
    <x v="83"/>
    <b v="0"/>
    <x v="17"/>
    <n v="5"/>
    <n v="15"/>
    <x v="6"/>
    <s v="video games"/>
    <x v="1075"/>
    <x v="1075"/>
  </r>
  <r>
    <x v="1076"/>
    <x v="1076"/>
    <x v="1075"/>
    <n v="75000"/>
    <n v="47074"/>
    <x v="2"/>
    <x v="1"/>
    <x v="0"/>
    <n v="1410426250"/>
    <n v="1405674250"/>
    <b v="0"/>
    <x v="266"/>
    <b v="0"/>
    <x v="17"/>
    <n v="63"/>
    <n v="48.28"/>
    <x v="6"/>
    <s v="video games"/>
    <x v="1076"/>
    <x v="1076"/>
  </r>
  <r>
    <x v="1077"/>
    <x v="1077"/>
    <x v="1076"/>
    <n v="25000"/>
    <n v="7344"/>
    <x v="2"/>
    <x v="1"/>
    <x v="0"/>
    <n v="1452744011"/>
    <n v="1450152011"/>
    <b v="0"/>
    <x v="157"/>
    <b v="0"/>
    <x v="17"/>
    <n v="29"/>
    <n v="43.98"/>
    <x v="6"/>
    <s v="video games"/>
    <x v="1077"/>
    <x v="1077"/>
  </r>
  <r>
    <x v="1078"/>
    <x v="1078"/>
    <x v="1077"/>
    <n v="600"/>
    <n v="45"/>
    <x v="2"/>
    <x v="1"/>
    <x v="0"/>
    <n v="1311309721"/>
    <n v="1307421721"/>
    <b v="0"/>
    <x v="81"/>
    <b v="0"/>
    <x v="17"/>
    <n v="8"/>
    <n v="9"/>
    <x v="6"/>
    <s v="video games"/>
    <x v="1078"/>
    <x v="1078"/>
  </r>
  <r>
    <x v="1079"/>
    <x v="1079"/>
    <x v="1078"/>
    <n v="26000"/>
    <n v="678"/>
    <x v="2"/>
    <x v="13"/>
    <x v="3"/>
    <n v="1463232936"/>
    <n v="1461072936"/>
    <b v="0"/>
    <x v="59"/>
    <b v="0"/>
    <x v="17"/>
    <n v="3"/>
    <n v="37.67"/>
    <x v="6"/>
    <s v="video games"/>
    <x v="1079"/>
    <x v="1079"/>
  </r>
  <r>
    <x v="1080"/>
    <x v="1080"/>
    <x v="1079"/>
    <n v="20000"/>
    <n v="1821"/>
    <x v="2"/>
    <x v="1"/>
    <x v="0"/>
    <n v="1399778333"/>
    <n v="1397186333"/>
    <b v="0"/>
    <x v="15"/>
    <b v="0"/>
    <x v="17"/>
    <n v="9"/>
    <n v="18.579999999999998"/>
    <x v="6"/>
    <s v="video games"/>
    <x v="1080"/>
    <x v="1080"/>
  </r>
  <r>
    <x v="1081"/>
    <x v="1081"/>
    <x v="1080"/>
    <n v="68000"/>
    <n v="12"/>
    <x v="2"/>
    <x v="1"/>
    <x v="0"/>
    <n v="1422483292"/>
    <n v="1419891292"/>
    <b v="0"/>
    <x v="80"/>
    <b v="0"/>
    <x v="17"/>
    <n v="0"/>
    <n v="3"/>
    <x v="6"/>
    <s v="video games"/>
    <x v="1081"/>
    <x v="1081"/>
  </r>
  <r>
    <x v="1082"/>
    <x v="1082"/>
    <x v="1081"/>
    <n v="10000"/>
    <n v="56"/>
    <x v="2"/>
    <x v="1"/>
    <x v="0"/>
    <n v="1344635088"/>
    <n v="1342043088"/>
    <b v="0"/>
    <x v="83"/>
    <b v="0"/>
    <x v="17"/>
    <n v="1"/>
    <n v="18.670000000000002"/>
    <x v="6"/>
    <s v="video games"/>
    <x v="1082"/>
    <x v="1082"/>
  </r>
  <r>
    <x v="1083"/>
    <x v="1083"/>
    <x v="1082"/>
    <n v="50000"/>
    <n v="410"/>
    <x v="2"/>
    <x v="6"/>
    <x v="5"/>
    <n v="1406994583"/>
    <n v="1401810583"/>
    <b v="0"/>
    <x v="29"/>
    <b v="0"/>
    <x v="17"/>
    <n v="1"/>
    <n v="410"/>
    <x v="6"/>
    <s v="video games"/>
    <x v="1083"/>
    <x v="1083"/>
  </r>
  <r>
    <x v="1084"/>
    <x v="1084"/>
    <x v="1083"/>
    <n v="550"/>
    <n v="0"/>
    <x v="2"/>
    <x v="1"/>
    <x v="0"/>
    <n v="1407534804"/>
    <n v="1404942804"/>
    <b v="0"/>
    <x v="78"/>
    <b v="0"/>
    <x v="17"/>
    <n v="0"/>
    <n v="0"/>
    <x v="6"/>
    <s v="video games"/>
    <x v="1084"/>
    <x v="1084"/>
  </r>
  <r>
    <x v="1085"/>
    <x v="1085"/>
    <x v="1084"/>
    <n v="30000"/>
    <n v="1026"/>
    <x v="2"/>
    <x v="6"/>
    <x v="5"/>
    <n v="1457967975"/>
    <n v="1455379575"/>
    <b v="0"/>
    <x v="82"/>
    <b v="0"/>
    <x v="17"/>
    <n v="3"/>
    <n v="114"/>
    <x v="6"/>
    <s v="video games"/>
    <x v="1085"/>
    <x v="1085"/>
  </r>
  <r>
    <x v="1086"/>
    <x v="1086"/>
    <x v="1085"/>
    <n v="18000"/>
    <n v="15"/>
    <x v="2"/>
    <x v="1"/>
    <x v="0"/>
    <n v="1408913291"/>
    <n v="1406321291"/>
    <b v="0"/>
    <x v="84"/>
    <b v="0"/>
    <x v="17"/>
    <n v="0"/>
    <n v="7.5"/>
    <x v="6"/>
    <s v="video games"/>
    <x v="1086"/>
    <x v="1086"/>
  </r>
  <r>
    <x v="1087"/>
    <x v="1087"/>
    <x v="1086"/>
    <n v="1100"/>
    <n v="0"/>
    <x v="2"/>
    <x v="1"/>
    <x v="0"/>
    <n v="1402852087"/>
    <n v="1400260087"/>
    <b v="0"/>
    <x v="78"/>
    <b v="0"/>
    <x v="17"/>
    <n v="0"/>
    <n v="0"/>
    <x v="6"/>
    <s v="video games"/>
    <x v="1087"/>
    <x v="1087"/>
  </r>
  <r>
    <x v="1088"/>
    <x v="1088"/>
    <x v="1087"/>
    <n v="45000"/>
    <n v="6382.34"/>
    <x v="2"/>
    <x v="1"/>
    <x v="0"/>
    <n v="1398366667"/>
    <n v="1395774667"/>
    <b v="0"/>
    <x v="206"/>
    <b v="0"/>
    <x v="17"/>
    <n v="14"/>
    <n v="43.42"/>
    <x v="6"/>
    <s v="video games"/>
    <x v="1088"/>
    <x v="1088"/>
  </r>
  <r>
    <x v="1089"/>
    <x v="1089"/>
    <x v="1088"/>
    <n v="15000"/>
    <n v="1174"/>
    <x v="2"/>
    <x v="7"/>
    <x v="3"/>
    <n v="1435293175"/>
    <n v="1432701175"/>
    <b v="0"/>
    <x v="72"/>
    <b v="0"/>
    <x v="17"/>
    <n v="8"/>
    <n v="23.96"/>
    <x v="6"/>
    <s v="video games"/>
    <x v="1089"/>
    <x v="1089"/>
  </r>
  <r>
    <x v="1090"/>
    <x v="1090"/>
    <x v="1089"/>
    <n v="12999"/>
    <n v="5"/>
    <x v="2"/>
    <x v="3"/>
    <x v="2"/>
    <n v="1432873653"/>
    <n v="1430281653"/>
    <b v="0"/>
    <x v="29"/>
    <b v="0"/>
    <x v="17"/>
    <n v="0"/>
    <n v="5"/>
    <x v="6"/>
    <s v="video games"/>
    <x v="1090"/>
    <x v="1090"/>
  </r>
  <r>
    <x v="1091"/>
    <x v="1091"/>
    <x v="1090"/>
    <n v="200"/>
    <n v="25"/>
    <x v="2"/>
    <x v="2"/>
    <x v="1"/>
    <n v="1460313672"/>
    <n v="1457725272"/>
    <b v="0"/>
    <x v="84"/>
    <b v="0"/>
    <x v="17"/>
    <n v="13"/>
    <n v="12.5"/>
    <x v="6"/>
    <s v="video games"/>
    <x v="1091"/>
    <x v="1091"/>
  </r>
  <r>
    <x v="1092"/>
    <x v="1092"/>
    <x v="1091"/>
    <n v="2000"/>
    <n v="21"/>
    <x v="2"/>
    <x v="1"/>
    <x v="0"/>
    <n v="1357432638"/>
    <n v="1354840638"/>
    <b v="0"/>
    <x v="63"/>
    <b v="0"/>
    <x v="17"/>
    <n v="1"/>
    <n v="3"/>
    <x v="6"/>
    <s v="video games"/>
    <x v="1092"/>
    <x v="1092"/>
  </r>
  <r>
    <x v="1093"/>
    <x v="1093"/>
    <x v="1092"/>
    <n v="300"/>
    <n v="42.25"/>
    <x v="2"/>
    <x v="6"/>
    <x v="5"/>
    <n v="1455232937"/>
    <n v="1453936937"/>
    <b v="0"/>
    <x v="80"/>
    <b v="0"/>
    <x v="17"/>
    <n v="14"/>
    <n v="10.56"/>
    <x v="6"/>
    <s v="video games"/>
    <x v="1093"/>
    <x v="1093"/>
  </r>
  <r>
    <x v="1094"/>
    <x v="1094"/>
    <x v="1093"/>
    <n v="18000"/>
    <n v="3294.01"/>
    <x v="2"/>
    <x v="1"/>
    <x v="0"/>
    <n v="1318180033"/>
    <n v="1315588033"/>
    <b v="0"/>
    <x v="74"/>
    <b v="0"/>
    <x v="17"/>
    <n v="18"/>
    <n v="122"/>
    <x v="6"/>
    <s v="video games"/>
    <x v="1094"/>
    <x v="1094"/>
  </r>
  <r>
    <x v="1095"/>
    <x v="1095"/>
    <x v="1094"/>
    <n v="500000"/>
    <n v="25174"/>
    <x v="2"/>
    <x v="1"/>
    <x v="0"/>
    <n v="1377867220"/>
    <n v="1375275220"/>
    <b v="0"/>
    <x v="225"/>
    <b v="0"/>
    <x v="17"/>
    <n v="5"/>
    <n v="267.81"/>
    <x v="6"/>
    <s v="video games"/>
    <x v="1095"/>
    <x v="1095"/>
  </r>
  <r>
    <x v="1096"/>
    <x v="1096"/>
    <x v="1095"/>
    <n v="12000"/>
    <n v="2152"/>
    <x v="2"/>
    <x v="1"/>
    <x v="0"/>
    <n v="1412393400"/>
    <n v="1409747154"/>
    <b v="0"/>
    <x v="60"/>
    <b v="0"/>
    <x v="17"/>
    <n v="18"/>
    <n v="74.209999999999994"/>
    <x v="6"/>
    <s v="video games"/>
    <x v="1096"/>
    <x v="1096"/>
  </r>
  <r>
    <x v="1097"/>
    <x v="1097"/>
    <x v="1096"/>
    <n v="100000"/>
    <n v="47"/>
    <x v="2"/>
    <x v="1"/>
    <x v="0"/>
    <n v="1393786877"/>
    <n v="1390330877"/>
    <b v="0"/>
    <x v="63"/>
    <b v="0"/>
    <x v="17"/>
    <n v="0"/>
    <n v="6.71"/>
    <x v="6"/>
    <s v="video games"/>
    <x v="1097"/>
    <x v="1097"/>
  </r>
  <r>
    <x v="1098"/>
    <x v="1098"/>
    <x v="1097"/>
    <n v="25000"/>
    <n v="1803"/>
    <x v="2"/>
    <x v="1"/>
    <x v="0"/>
    <n v="1397413095"/>
    <n v="1394821095"/>
    <b v="0"/>
    <x v="19"/>
    <b v="0"/>
    <x v="17"/>
    <n v="7"/>
    <n v="81.95"/>
    <x v="6"/>
    <s v="video games"/>
    <x v="1098"/>
    <x v="1098"/>
  </r>
  <r>
    <x v="1099"/>
    <x v="1099"/>
    <x v="1098"/>
    <n v="5000"/>
    <n v="25"/>
    <x v="2"/>
    <x v="2"/>
    <x v="1"/>
    <n v="1431547468"/>
    <n v="1428955468"/>
    <b v="0"/>
    <x v="29"/>
    <b v="0"/>
    <x v="17"/>
    <n v="1"/>
    <n v="25"/>
    <x v="6"/>
    <s v="video games"/>
    <x v="1099"/>
    <x v="1099"/>
  </r>
  <r>
    <x v="1100"/>
    <x v="1100"/>
    <x v="1099"/>
    <n v="4000"/>
    <n v="100"/>
    <x v="2"/>
    <x v="13"/>
    <x v="3"/>
    <n v="1455417571"/>
    <n v="1452825571"/>
    <b v="0"/>
    <x v="73"/>
    <b v="0"/>
    <x v="17"/>
    <n v="3"/>
    <n v="10"/>
    <x v="6"/>
    <s v="video games"/>
    <x v="1100"/>
    <x v="1100"/>
  </r>
  <r>
    <x v="1101"/>
    <x v="1101"/>
    <x v="1100"/>
    <n v="100000"/>
    <n v="41"/>
    <x v="2"/>
    <x v="1"/>
    <x v="0"/>
    <n v="1468519920"/>
    <n v="1466188338"/>
    <b v="0"/>
    <x v="79"/>
    <b v="0"/>
    <x v="17"/>
    <n v="0"/>
    <n v="6.83"/>
    <x v="6"/>
    <s v="video games"/>
    <x v="1101"/>
    <x v="1101"/>
  </r>
  <r>
    <x v="1102"/>
    <x v="1102"/>
    <x v="1101"/>
    <n v="8000"/>
    <n v="425"/>
    <x v="2"/>
    <x v="1"/>
    <x v="0"/>
    <n v="1386568740"/>
    <n v="1383095125"/>
    <b v="0"/>
    <x v="54"/>
    <b v="0"/>
    <x v="17"/>
    <n v="5"/>
    <n v="17.71"/>
    <x v="6"/>
    <s v="video games"/>
    <x v="1102"/>
    <x v="1102"/>
  </r>
  <r>
    <x v="1103"/>
    <x v="1103"/>
    <x v="1102"/>
    <n v="15000"/>
    <n v="243"/>
    <x v="2"/>
    <x v="1"/>
    <x v="0"/>
    <n v="1466227190"/>
    <n v="1461043190"/>
    <b v="0"/>
    <x v="41"/>
    <b v="0"/>
    <x v="17"/>
    <n v="2"/>
    <n v="16.2"/>
    <x v="6"/>
    <s v="video games"/>
    <x v="1103"/>
    <x v="1103"/>
  </r>
  <r>
    <x v="1104"/>
    <x v="1104"/>
    <x v="1103"/>
    <n v="60000"/>
    <n v="2971"/>
    <x v="2"/>
    <x v="2"/>
    <x v="1"/>
    <n v="1402480221"/>
    <n v="1399888221"/>
    <b v="0"/>
    <x v="77"/>
    <b v="0"/>
    <x v="17"/>
    <n v="5"/>
    <n v="80.3"/>
    <x v="6"/>
    <s v="video games"/>
    <x v="1104"/>
    <x v="1104"/>
  </r>
  <r>
    <x v="1105"/>
    <x v="1105"/>
    <x v="1104"/>
    <n v="900000"/>
    <n v="1431"/>
    <x v="2"/>
    <x v="1"/>
    <x v="0"/>
    <n v="1395627327"/>
    <n v="1393038927"/>
    <b v="0"/>
    <x v="9"/>
    <b v="0"/>
    <x v="17"/>
    <n v="0"/>
    <n v="71.55"/>
    <x v="6"/>
    <s v="video games"/>
    <x v="1105"/>
    <x v="1105"/>
  </r>
  <r>
    <x v="1106"/>
    <x v="1106"/>
    <x v="1105"/>
    <n v="400"/>
    <n v="165"/>
    <x v="2"/>
    <x v="1"/>
    <x v="0"/>
    <n v="1333557975"/>
    <n v="1330969575"/>
    <b v="0"/>
    <x v="63"/>
    <b v="0"/>
    <x v="17"/>
    <n v="41"/>
    <n v="23.57"/>
    <x v="6"/>
    <s v="video games"/>
    <x v="1106"/>
    <x v="1106"/>
  </r>
  <r>
    <x v="1107"/>
    <x v="1107"/>
    <x v="1106"/>
    <n v="10000"/>
    <n v="0"/>
    <x v="2"/>
    <x v="1"/>
    <x v="0"/>
    <n v="1406148024"/>
    <n v="1403556024"/>
    <b v="0"/>
    <x v="78"/>
    <b v="0"/>
    <x v="17"/>
    <n v="0"/>
    <n v="0"/>
    <x v="6"/>
    <s v="video games"/>
    <x v="1107"/>
    <x v="1107"/>
  </r>
  <r>
    <x v="1108"/>
    <x v="1108"/>
    <x v="1107"/>
    <n v="25000"/>
    <n v="732.5"/>
    <x v="2"/>
    <x v="1"/>
    <x v="0"/>
    <n v="1334326635"/>
    <n v="1329146235"/>
    <b v="0"/>
    <x v="64"/>
    <b v="0"/>
    <x v="17"/>
    <n v="3"/>
    <n v="34.880000000000003"/>
    <x v="6"/>
    <s v="video games"/>
    <x v="1108"/>
    <x v="1108"/>
  </r>
  <r>
    <x v="1109"/>
    <x v="1109"/>
    <x v="1108"/>
    <n v="10000"/>
    <n v="45"/>
    <x v="2"/>
    <x v="1"/>
    <x v="0"/>
    <n v="1479495790"/>
    <n v="1476900190"/>
    <b v="0"/>
    <x v="83"/>
    <b v="0"/>
    <x v="17"/>
    <n v="0"/>
    <n v="15"/>
    <x v="6"/>
    <s v="video games"/>
    <x v="1109"/>
    <x v="1109"/>
  </r>
  <r>
    <x v="1110"/>
    <x v="1110"/>
    <x v="1109"/>
    <n v="50000"/>
    <n v="255"/>
    <x v="2"/>
    <x v="1"/>
    <x v="0"/>
    <n v="1354919022"/>
    <n v="1352327022"/>
    <b v="0"/>
    <x v="202"/>
    <b v="0"/>
    <x v="17"/>
    <n v="1"/>
    <n v="23.18"/>
    <x v="6"/>
    <s v="video games"/>
    <x v="1110"/>
    <x v="1110"/>
  </r>
  <r>
    <x v="1111"/>
    <x v="1111"/>
    <x v="1110"/>
    <n v="2500"/>
    <n v="1"/>
    <x v="2"/>
    <x v="1"/>
    <x v="0"/>
    <n v="1452228790"/>
    <n v="1449636790"/>
    <b v="0"/>
    <x v="29"/>
    <b v="0"/>
    <x v="17"/>
    <n v="0"/>
    <n v="1"/>
    <x v="6"/>
    <s v="video games"/>
    <x v="1111"/>
    <x v="1111"/>
  </r>
  <r>
    <x v="1112"/>
    <x v="1112"/>
    <x v="1111"/>
    <n v="88000"/>
    <n v="31272.92"/>
    <x v="2"/>
    <x v="1"/>
    <x v="0"/>
    <n v="1421656200"/>
    <n v="1416507211"/>
    <b v="0"/>
    <x v="267"/>
    <b v="0"/>
    <x v="17"/>
    <n v="36"/>
    <n v="100.23"/>
    <x v="6"/>
    <s v="video games"/>
    <x v="1112"/>
    <x v="1112"/>
  </r>
  <r>
    <x v="1113"/>
    <x v="1113"/>
    <x v="1112"/>
    <n v="1000"/>
    <n v="5"/>
    <x v="2"/>
    <x v="2"/>
    <x v="1"/>
    <n v="1408058820"/>
    <n v="1405466820"/>
    <b v="0"/>
    <x v="29"/>
    <b v="0"/>
    <x v="17"/>
    <n v="1"/>
    <n v="5"/>
    <x v="6"/>
    <s v="video games"/>
    <x v="1113"/>
    <x v="1113"/>
  </r>
  <r>
    <x v="1114"/>
    <x v="1114"/>
    <x v="1113"/>
    <n v="6000"/>
    <n v="10"/>
    <x v="2"/>
    <x v="2"/>
    <x v="1"/>
    <n v="1381306687"/>
    <n v="1378714687"/>
    <b v="0"/>
    <x v="83"/>
    <b v="0"/>
    <x v="17"/>
    <n v="0"/>
    <n v="3.33"/>
    <x v="6"/>
    <s v="video games"/>
    <x v="1114"/>
    <x v="1114"/>
  </r>
  <r>
    <x v="1115"/>
    <x v="1115"/>
    <x v="1114"/>
    <n v="40000"/>
    <n v="53"/>
    <x v="2"/>
    <x v="1"/>
    <x v="0"/>
    <n v="1459352495"/>
    <n v="1456764095"/>
    <b v="0"/>
    <x v="80"/>
    <b v="0"/>
    <x v="17"/>
    <n v="0"/>
    <n v="13.25"/>
    <x v="6"/>
    <s v="video games"/>
    <x v="1115"/>
    <x v="1115"/>
  </r>
  <r>
    <x v="1116"/>
    <x v="1116"/>
    <x v="1115"/>
    <n v="500000"/>
    <n v="178.52"/>
    <x v="2"/>
    <x v="1"/>
    <x v="0"/>
    <n v="1339273208"/>
    <n v="1334089208"/>
    <b v="0"/>
    <x v="73"/>
    <b v="0"/>
    <x v="17"/>
    <n v="0"/>
    <n v="17.850000000000001"/>
    <x v="6"/>
    <s v="video games"/>
    <x v="1116"/>
    <x v="1116"/>
  </r>
  <r>
    <x v="1117"/>
    <x v="1117"/>
    <x v="1116"/>
    <n v="1000"/>
    <n v="83"/>
    <x v="2"/>
    <x v="13"/>
    <x v="3"/>
    <n v="1451053313"/>
    <n v="1448461313"/>
    <b v="0"/>
    <x v="22"/>
    <b v="0"/>
    <x v="17"/>
    <n v="8"/>
    <n v="10.38"/>
    <x v="6"/>
    <s v="video games"/>
    <x v="1117"/>
    <x v="1117"/>
  </r>
  <r>
    <x v="1118"/>
    <x v="1118"/>
    <x v="1117"/>
    <n v="4500"/>
    <n v="109"/>
    <x v="2"/>
    <x v="3"/>
    <x v="2"/>
    <n v="1396666779"/>
    <n v="1394078379"/>
    <b v="0"/>
    <x v="83"/>
    <b v="0"/>
    <x v="17"/>
    <n v="2"/>
    <n v="36.33"/>
    <x v="6"/>
    <s v="video games"/>
    <x v="1118"/>
    <x v="1118"/>
  </r>
  <r>
    <x v="1119"/>
    <x v="1119"/>
    <x v="1118"/>
    <n v="2100"/>
    <n v="5"/>
    <x v="2"/>
    <x v="1"/>
    <x v="0"/>
    <n v="1396810864"/>
    <n v="1395687664"/>
    <b v="0"/>
    <x v="29"/>
    <b v="0"/>
    <x v="17"/>
    <n v="0"/>
    <n v="5"/>
    <x v="6"/>
    <s v="video games"/>
    <x v="1119"/>
    <x v="1119"/>
  </r>
  <r>
    <x v="1120"/>
    <x v="1120"/>
    <x v="1119"/>
    <n v="25000"/>
    <n v="0"/>
    <x v="2"/>
    <x v="1"/>
    <x v="0"/>
    <n v="1319835400"/>
    <n v="1315947400"/>
    <b v="0"/>
    <x v="78"/>
    <b v="0"/>
    <x v="17"/>
    <n v="0"/>
    <n v="0"/>
    <x v="6"/>
    <s v="video games"/>
    <x v="1120"/>
    <x v="1120"/>
  </r>
  <r>
    <x v="1121"/>
    <x v="1121"/>
    <x v="1120"/>
    <n v="250000"/>
    <n v="29"/>
    <x v="2"/>
    <x v="1"/>
    <x v="0"/>
    <n v="1457904316"/>
    <n v="1455315916"/>
    <b v="0"/>
    <x v="81"/>
    <b v="0"/>
    <x v="17"/>
    <n v="0"/>
    <n v="5.8"/>
    <x v="6"/>
    <s v="video games"/>
    <x v="1121"/>
    <x v="1121"/>
  </r>
  <r>
    <x v="1122"/>
    <x v="1122"/>
    <x v="1121"/>
    <n v="3200"/>
    <n v="0"/>
    <x v="2"/>
    <x v="2"/>
    <x v="1"/>
    <n v="1369932825"/>
    <n v="1368723225"/>
    <b v="0"/>
    <x v="78"/>
    <b v="0"/>
    <x v="17"/>
    <n v="0"/>
    <n v="0"/>
    <x v="6"/>
    <s v="video games"/>
    <x v="1122"/>
    <x v="1122"/>
  </r>
  <r>
    <x v="1123"/>
    <x v="1123"/>
    <x v="1122"/>
    <n v="5000"/>
    <n v="11"/>
    <x v="2"/>
    <x v="1"/>
    <x v="0"/>
    <n v="1397910848"/>
    <n v="1395318848"/>
    <b v="0"/>
    <x v="83"/>
    <b v="0"/>
    <x v="17"/>
    <n v="0"/>
    <n v="3.67"/>
    <x v="6"/>
    <s v="video games"/>
    <x v="1123"/>
    <x v="1123"/>
  </r>
  <r>
    <x v="1124"/>
    <x v="1124"/>
    <x v="1123"/>
    <n v="90000"/>
    <n v="425"/>
    <x v="2"/>
    <x v="1"/>
    <x v="0"/>
    <n v="1430409651"/>
    <n v="1427817651"/>
    <b v="0"/>
    <x v="63"/>
    <b v="0"/>
    <x v="18"/>
    <n v="0"/>
    <n v="60.71"/>
    <x v="6"/>
    <s v="mobile games"/>
    <x v="1124"/>
    <x v="1124"/>
  </r>
  <r>
    <x v="1125"/>
    <x v="1125"/>
    <x v="1124"/>
    <n v="3000"/>
    <n v="0"/>
    <x v="2"/>
    <x v="2"/>
    <x v="1"/>
    <n v="1443193130"/>
    <n v="1438009130"/>
    <b v="0"/>
    <x v="78"/>
    <b v="0"/>
    <x v="18"/>
    <n v="0"/>
    <n v="0"/>
    <x v="6"/>
    <s v="mobile games"/>
    <x v="1125"/>
    <x v="1125"/>
  </r>
  <r>
    <x v="1126"/>
    <x v="1126"/>
    <x v="1125"/>
    <n v="2000"/>
    <n v="10"/>
    <x v="2"/>
    <x v="1"/>
    <x v="0"/>
    <n v="1468482694"/>
    <n v="1465890694"/>
    <b v="0"/>
    <x v="84"/>
    <b v="0"/>
    <x v="18"/>
    <n v="1"/>
    <n v="5"/>
    <x v="6"/>
    <s v="mobile games"/>
    <x v="1126"/>
    <x v="1126"/>
  </r>
  <r>
    <x v="1127"/>
    <x v="1127"/>
    <x v="1126"/>
    <n v="35000"/>
    <n v="585"/>
    <x v="2"/>
    <x v="1"/>
    <x v="0"/>
    <n v="1416000600"/>
    <n v="1413318600"/>
    <b v="0"/>
    <x v="23"/>
    <b v="0"/>
    <x v="18"/>
    <n v="2"/>
    <n v="25.43"/>
    <x v="6"/>
    <s v="mobile games"/>
    <x v="1127"/>
    <x v="1127"/>
  </r>
  <r>
    <x v="1128"/>
    <x v="1128"/>
    <x v="1127"/>
    <n v="1000"/>
    <n v="1"/>
    <x v="2"/>
    <x v="2"/>
    <x v="1"/>
    <n v="1407425717"/>
    <n v="1404833717"/>
    <b v="0"/>
    <x v="29"/>
    <b v="0"/>
    <x v="18"/>
    <n v="0"/>
    <n v="1"/>
    <x v="6"/>
    <s v="mobile games"/>
    <x v="1128"/>
    <x v="1128"/>
  </r>
  <r>
    <x v="1129"/>
    <x v="1129"/>
    <x v="1128"/>
    <n v="20000"/>
    <n v="21"/>
    <x v="2"/>
    <x v="1"/>
    <x v="0"/>
    <n v="1465107693"/>
    <n v="1462515693"/>
    <b v="0"/>
    <x v="84"/>
    <b v="0"/>
    <x v="18"/>
    <n v="0"/>
    <n v="10.5"/>
    <x v="6"/>
    <s v="mobile games"/>
    <x v="1129"/>
    <x v="1129"/>
  </r>
  <r>
    <x v="1130"/>
    <x v="1130"/>
    <x v="1129"/>
    <n v="5000"/>
    <n v="11"/>
    <x v="2"/>
    <x v="1"/>
    <x v="0"/>
    <n v="1416963300"/>
    <n v="1411775700"/>
    <b v="0"/>
    <x v="83"/>
    <b v="0"/>
    <x v="18"/>
    <n v="0"/>
    <n v="3.67"/>
    <x v="6"/>
    <s v="mobile games"/>
    <x v="1130"/>
    <x v="1130"/>
  </r>
  <r>
    <x v="1131"/>
    <x v="1131"/>
    <x v="1130"/>
    <n v="40000"/>
    <n v="0"/>
    <x v="2"/>
    <x v="3"/>
    <x v="2"/>
    <n v="1450993668"/>
    <n v="1448401668"/>
    <b v="0"/>
    <x v="78"/>
    <b v="0"/>
    <x v="18"/>
    <n v="0"/>
    <n v="0"/>
    <x v="6"/>
    <s v="mobile games"/>
    <x v="1131"/>
    <x v="1131"/>
  </r>
  <r>
    <x v="1132"/>
    <x v="1132"/>
    <x v="1131"/>
    <n v="10000"/>
    <n v="1438"/>
    <x v="2"/>
    <x v="6"/>
    <x v="5"/>
    <n v="1483238771"/>
    <n v="1480646771"/>
    <b v="0"/>
    <x v="62"/>
    <b v="0"/>
    <x v="18"/>
    <n v="14"/>
    <n v="110.62"/>
    <x v="6"/>
    <s v="mobile games"/>
    <x v="1132"/>
    <x v="1132"/>
  </r>
  <r>
    <x v="1133"/>
    <x v="1133"/>
    <x v="1132"/>
    <n v="3000"/>
    <n v="20"/>
    <x v="2"/>
    <x v="2"/>
    <x v="1"/>
    <n v="1406799981"/>
    <n v="1404207981"/>
    <b v="0"/>
    <x v="29"/>
    <b v="0"/>
    <x v="18"/>
    <n v="1"/>
    <n v="20"/>
    <x v="6"/>
    <s v="mobile games"/>
    <x v="1133"/>
    <x v="1133"/>
  </r>
  <r>
    <x v="1134"/>
    <x v="1134"/>
    <x v="1133"/>
    <n v="25000"/>
    <n v="1"/>
    <x v="2"/>
    <x v="3"/>
    <x v="2"/>
    <n v="1417235580"/>
    <n v="1416034228"/>
    <b v="0"/>
    <x v="29"/>
    <b v="0"/>
    <x v="18"/>
    <n v="0"/>
    <n v="1"/>
    <x v="6"/>
    <s v="mobile games"/>
    <x v="1134"/>
    <x v="1134"/>
  </r>
  <r>
    <x v="1135"/>
    <x v="1135"/>
    <x v="1134"/>
    <n v="1000"/>
    <n v="50"/>
    <x v="2"/>
    <x v="13"/>
    <x v="3"/>
    <n v="1470527094"/>
    <n v="1467935094"/>
    <b v="0"/>
    <x v="29"/>
    <b v="0"/>
    <x v="18"/>
    <n v="5"/>
    <n v="50"/>
    <x v="6"/>
    <s v="mobile games"/>
    <x v="1135"/>
    <x v="1135"/>
  </r>
  <r>
    <x v="1136"/>
    <x v="1136"/>
    <x v="1135"/>
    <n v="4190"/>
    <n v="270"/>
    <x v="2"/>
    <x v="7"/>
    <x v="3"/>
    <n v="1450541229"/>
    <n v="1447949229"/>
    <b v="0"/>
    <x v="79"/>
    <b v="0"/>
    <x v="18"/>
    <n v="6"/>
    <n v="45"/>
    <x v="6"/>
    <s v="mobile games"/>
    <x v="1136"/>
    <x v="1136"/>
  </r>
  <r>
    <x v="1137"/>
    <x v="1137"/>
    <x v="1136"/>
    <n v="25000"/>
    <n v="9875"/>
    <x v="2"/>
    <x v="1"/>
    <x v="0"/>
    <n v="1461440421"/>
    <n v="1458848421"/>
    <b v="0"/>
    <x v="70"/>
    <b v="0"/>
    <x v="18"/>
    <n v="40"/>
    <n v="253.21"/>
    <x v="6"/>
    <s v="mobile games"/>
    <x v="1137"/>
    <x v="1137"/>
  </r>
  <r>
    <x v="1138"/>
    <x v="1138"/>
    <x v="1137"/>
    <n v="35000"/>
    <n v="125"/>
    <x v="2"/>
    <x v="1"/>
    <x v="0"/>
    <n v="1485035131"/>
    <n v="1483307131"/>
    <b v="0"/>
    <x v="80"/>
    <b v="0"/>
    <x v="18"/>
    <n v="0"/>
    <n v="31.25"/>
    <x v="6"/>
    <s v="mobile games"/>
    <x v="1138"/>
    <x v="1138"/>
  </r>
  <r>
    <x v="1139"/>
    <x v="1139"/>
    <x v="1138"/>
    <n v="8000"/>
    <n v="5"/>
    <x v="2"/>
    <x v="1"/>
    <x v="0"/>
    <n v="1420100426"/>
    <n v="1417508426"/>
    <b v="0"/>
    <x v="29"/>
    <b v="0"/>
    <x v="18"/>
    <n v="0"/>
    <n v="5"/>
    <x v="6"/>
    <s v="mobile games"/>
    <x v="1139"/>
    <x v="1139"/>
  </r>
  <r>
    <x v="1140"/>
    <x v="1140"/>
    <x v="1139"/>
    <n v="5000"/>
    <n v="0"/>
    <x v="2"/>
    <x v="2"/>
    <x v="1"/>
    <n v="1438859121"/>
    <n v="1436267121"/>
    <b v="0"/>
    <x v="78"/>
    <b v="0"/>
    <x v="18"/>
    <n v="0"/>
    <n v="0"/>
    <x v="6"/>
    <s v="mobile games"/>
    <x v="1140"/>
    <x v="1140"/>
  </r>
  <r>
    <x v="1141"/>
    <x v="1141"/>
    <x v="1140"/>
    <n v="500"/>
    <n v="0"/>
    <x v="2"/>
    <x v="13"/>
    <x v="3"/>
    <n v="1436460450"/>
    <n v="1433868450"/>
    <b v="0"/>
    <x v="78"/>
    <b v="0"/>
    <x v="18"/>
    <n v="0"/>
    <n v="0"/>
    <x v="6"/>
    <s v="mobile games"/>
    <x v="1141"/>
    <x v="1141"/>
  </r>
  <r>
    <x v="1142"/>
    <x v="1142"/>
    <x v="1141"/>
    <n v="4000"/>
    <n v="0"/>
    <x v="2"/>
    <x v="1"/>
    <x v="0"/>
    <n v="1424131727"/>
    <n v="1421539727"/>
    <b v="0"/>
    <x v="78"/>
    <b v="0"/>
    <x v="18"/>
    <n v="0"/>
    <n v="0"/>
    <x v="6"/>
    <s v="mobile games"/>
    <x v="1142"/>
    <x v="1142"/>
  </r>
  <r>
    <x v="1143"/>
    <x v="1143"/>
    <x v="1142"/>
    <n v="45000"/>
    <n v="186"/>
    <x v="2"/>
    <x v="1"/>
    <x v="0"/>
    <n v="1450327126"/>
    <n v="1447735126"/>
    <b v="0"/>
    <x v="22"/>
    <b v="0"/>
    <x v="18"/>
    <n v="0"/>
    <n v="23.25"/>
    <x v="6"/>
    <s v="mobile games"/>
    <x v="1143"/>
    <x v="1143"/>
  </r>
  <r>
    <x v="1144"/>
    <x v="1144"/>
    <x v="1143"/>
    <n v="9300"/>
    <n v="0"/>
    <x v="2"/>
    <x v="1"/>
    <x v="0"/>
    <n v="1430281320"/>
    <n v="1427689320"/>
    <b v="0"/>
    <x v="78"/>
    <b v="0"/>
    <x v="19"/>
    <n v="0"/>
    <n v="0"/>
    <x v="7"/>
    <s v="food trucks"/>
    <x v="1144"/>
    <x v="1144"/>
  </r>
  <r>
    <x v="1145"/>
    <x v="1145"/>
    <x v="1144"/>
    <n v="80000"/>
    <n v="100"/>
    <x v="2"/>
    <x v="1"/>
    <x v="0"/>
    <n v="1412272592"/>
    <n v="1407088592"/>
    <b v="0"/>
    <x v="29"/>
    <b v="0"/>
    <x v="19"/>
    <n v="0"/>
    <n v="100"/>
    <x v="7"/>
    <s v="food trucks"/>
    <x v="1145"/>
    <x v="1145"/>
  </r>
  <r>
    <x v="1146"/>
    <x v="1146"/>
    <x v="1145"/>
    <n v="6000"/>
    <n v="530"/>
    <x v="2"/>
    <x v="1"/>
    <x v="0"/>
    <n v="1399071173"/>
    <n v="1395787973"/>
    <b v="0"/>
    <x v="8"/>
    <b v="0"/>
    <x v="19"/>
    <n v="9"/>
    <n v="44.17"/>
    <x v="7"/>
    <s v="food trucks"/>
    <x v="1146"/>
    <x v="1146"/>
  </r>
  <r>
    <x v="1147"/>
    <x v="1147"/>
    <x v="1146"/>
    <n v="25000"/>
    <n v="0"/>
    <x v="2"/>
    <x v="6"/>
    <x v="5"/>
    <n v="1413760783"/>
    <n v="1408576783"/>
    <b v="0"/>
    <x v="78"/>
    <b v="0"/>
    <x v="19"/>
    <n v="0"/>
    <n v="0"/>
    <x v="7"/>
    <s v="food trucks"/>
    <x v="1147"/>
    <x v="1147"/>
  </r>
  <r>
    <x v="1148"/>
    <x v="1148"/>
    <x v="1147"/>
    <n v="15000"/>
    <n v="73"/>
    <x v="2"/>
    <x v="1"/>
    <x v="0"/>
    <n v="1480568781"/>
    <n v="1477973181"/>
    <b v="0"/>
    <x v="83"/>
    <b v="0"/>
    <x v="19"/>
    <n v="0"/>
    <n v="24.33"/>
    <x v="7"/>
    <s v="food trucks"/>
    <x v="1148"/>
    <x v="1148"/>
  </r>
  <r>
    <x v="1149"/>
    <x v="1149"/>
    <x v="1148"/>
    <n v="50000"/>
    <n v="75"/>
    <x v="2"/>
    <x v="1"/>
    <x v="0"/>
    <n v="1466096566"/>
    <n v="1463504566"/>
    <b v="0"/>
    <x v="84"/>
    <b v="0"/>
    <x v="19"/>
    <n v="0"/>
    <n v="37.5"/>
    <x v="7"/>
    <s v="food trucks"/>
    <x v="1149"/>
    <x v="1149"/>
  </r>
  <r>
    <x v="1150"/>
    <x v="1150"/>
    <x v="1149"/>
    <n v="2500"/>
    <n v="252"/>
    <x v="2"/>
    <x v="1"/>
    <x v="0"/>
    <n v="1452293675"/>
    <n v="1447109675"/>
    <b v="0"/>
    <x v="79"/>
    <b v="0"/>
    <x v="19"/>
    <n v="10"/>
    <n v="42"/>
    <x v="7"/>
    <s v="food trucks"/>
    <x v="1150"/>
    <x v="1150"/>
  </r>
  <r>
    <x v="1151"/>
    <x v="1151"/>
    <x v="1150"/>
    <n v="25000"/>
    <n v="0"/>
    <x v="2"/>
    <x v="1"/>
    <x v="0"/>
    <n v="1441592863"/>
    <n v="1439000863"/>
    <b v="0"/>
    <x v="78"/>
    <b v="0"/>
    <x v="19"/>
    <n v="0"/>
    <n v="0"/>
    <x v="7"/>
    <s v="food trucks"/>
    <x v="1151"/>
    <x v="1151"/>
  </r>
  <r>
    <x v="1152"/>
    <x v="1152"/>
    <x v="1151"/>
    <n v="16000"/>
    <n v="911"/>
    <x v="2"/>
    <x v="1"/>
    <x v="0"/>
    <n v="1431709312"/>
    <n v="1429117312"/>
    <b v="0"/>
    <x v="41"/>
    <b v="0"/>
    <x v="19"/>
    <n v="6"/>
    <n v="60.73"/>
    <x v="7"/>
    <s v="food trucks"/>
    <x v="1152"/>
    <x v="1152"/>
  </r>
  <r>
    <x v="1153"/>
    <x v="1153"/>
    <x v="1152"/>
    <n v="8000"/>
    <n v="50"/>
    <x v="2"/>
    <x v="1"/>
    <x v="0"/>
    <n v="1434647305"/>
    <n v="1432055305"/>
    <b v="0"/>
    <x v="29"/>
    <b v="0"/>
    <x v="19"/>
    <n v="1"/>
    <n v="50"/>
    <x v="7"/>
    <s v="food trucks"/>
    <x v="1153"/>
    <x v="1153"/>
  </r>
  <r>
    <x v="1154"/>
    <x v="1154"/>
    <x v="1153"/>
    <n v="5000"/>
    <n v="325"/>
    <x v="2"/>
    <x v="1"/>
    <x v="0"/>
    <n v="1441507006"/>
    <n v="1438915006"/>
    <b v="0"/>
    <x v="83"/>
    <b v="0"/>
    <x v="19"/>
    <n v="7"/>
    <n v="108.33"/>
    <x v="7"/>
    <s v="food trucks"/>
    <x v="1154"/>
    <x v="1154"/>
  </r>
  <r>
    <x v="1155"/>
    <x v="1155"/>
    <x v="1154"/>
    <n v="25000"/>
    <n v="188"/>
    <x v="2"/>
    <x v="1"/>
    <x v="0"/>
    <n v="1408040408"/>
    <n v="1405448408"/>
    <b v="0"/>
    <x v="22"/>
    <b v="0"/>
    <x v="19"/>
    <n v="1"/>
    <n v="23.5"/>
    <x v="7"/>
    <s v="food trucks"/>
    <x v="1155"/>
    <x v="1155"/>
  </r>
  <r>
    <x v="1156"/>
    <x v="1156"/>
    <x v="1155"/>
    <n v="6500"/>
    <n v="0"/>
    <x v="2"/>
    <x v="1"/>
    <x v="0"/>
    <n v="1424742162"/>
    <n v="1422150162"/>
    <b v="0"/>
    <x v="78"/>
    <b v="0"/>
    <x v="19"/>
    <n v="0"/>
    <n v="0"/>
    <x v="7"/>
    <s v="food trucks"/>
    <x v="1156"/>
    <x v="1156"/>
  </r>
  <r>
    <x v="1157"/>
    <x v="1157"/>
    <x v="1156"/>
    <n v="10000"/>
    <n v="151"/>
    <x v="2"/>
    <x v="1"/>
    <x v="0"/>
    <n v="1417795480"/>
    <n v="1412607880"/>
    <b v="0"/>
    <x v="83"/>
    <b v="0"/>
    <x v="19"/>
    <n v="2"/>
    <n v="50.33"/>
    <x v="7"/>
    <s v="food trucks"/>
    <x v="1157"/>
    <x v="1157"/>
  </r>
  <r>
    <x v="1158"/>
    <x v="1158"/>
    <x v="1157"/>
    <n v="7500"/>
    <n v="35"/>
    <x v="2"/>
    <x v="1"/>
    <x v="0"/>
    <n v="1418091128"/>
    <n v="1415499128"/>
    <b v="0"/>
    <x v="83"/>
    <b v="0"/>
    <x v="19"/>
    <n v="0"/>
    <n v="11.67"/>
    <x v="7"/>
    <s v="food trucks"/>
    <x v="1158"/>
    <x v="1158"/>
  </r>
  <r>
    <x v="1159"/>
    <x v="1159"/>
    <x v="1158"/>
    <n v="6750"/>
    <n v="0"/>
    <x v="2"/>
    <x v="1"/>
    <x v="0"/>
    <n v="1435679100"/>
    <n v="1433006765"/>
    <b v="0"/>
    <x v="78"/>
    <b v="0"/>
    <x v="19"/>
    <n v="0"/>
    <n v="0"/>
    <x v="7"/>
    <s v="food trucks"/>
    <x v="1159"/>
    <x v="1159"/>
  </r>
  <r>
    <x v="1160"/>
    <x v="1160"/>
    <x v="1159"/>
    <n v="30000"/>
    <n v="1155"/>
    <x v="2"/>
    <x v="1"/>
    <x v="0"/>
    <n v="1427510586"/>
    <n v="1424922186"/>
    <b v="0"/>
    <x v="10"/>
    <b v="0"/>
    <x v="19"/>
    <n v="4"/>
    <n v="60.79"/>
    <x v="7"/>
    <s v="food trucks"/>
    <x v="1160"/>
    <x v="1160"/>
  </r>
  <r>
    <x v="1161"/>
    <x v="1161"/>
    <x v="1160"/>
    <n v="18000"/>
    <n v="0"/>
    <x v="2"/>
    <x v="1"/>
    <x v="0"/>
    <n v="1432047989"/>
    <n v="1430233589"/>
    <b v="0"/>
    <x v="78"/>
    <b v="0"/>
    <x v="19"/>
    <n v="0"/>
    <n v="0"/>
    <x v="7"/>
    <s v="food trucks"/>
    <x v="1161"/>
    <x v="1161"/>
  </r>
  <r>
    <x v="1162"/>
    <x v="1162"/>
    <x v="1161"/>
    <n v="60000"/>
    <n v="35"/>
    <x v="2"/>
    <x v="1"/>
    <x v="0"/>
    <n v="1411662264"/>
    <n v="1408983864"/>
    <b v="0"/>
    <x v="84"/>
    <b v="0"/>
    <x v="19"/>
    <n v="0"/>
    <n v="17.5"/>
    <x v="7"/>
    <s v="food trucks"/>
    <x v="1162"/>
    <x v="1162"/>
  </r>
  <r>
    <x v="1163"/>
    <x v="1163"/>
    <x v="1162"/>
    <n v="5200"/>
    <n v="0"/>
    <x v="2"/>
    <x v="1"/>
    <x v="0"/>
    <n v="1407604920"/>
    <n v="1405012920"/>
    <b v="0"/>
    <x v="78"/>
    <b v="0"/>
    <x v="19"/>
    <n v="0"/>
    <n v="0"/>
    <x v="7"/>
    <s v="food trucks"/>
    <x v="1163"/>
    <x v="1163"/>
  </r>
  <r>
    <x v="1164"/>
    <x v="1164"/>
    <x v="1163"/>
    <n v="10000"/>
    <n v="0"/>
    <x v="2"/>
    <x v="1"/>
    <x v="0"/>
    <n v="1466270582"/>
    <n v="1463678582"/>
    <b v="0"/>
    <x v="78"/>
    <b v="0"/>
    <x v="19"/>
    <n v="0"/>
    <n v="0"/>
    <x v="7"/>
    <s v="food trucks"/>
    <x v="1164"/>
    <x v="1164"/>
  </r>
  <r>
    <x v="1165"/>
    <x v="1165"/>
    <x v="1164"/>
    <n v="10000"/>
    <n v="2070.5"/>
    <x v="2"/>
    <x v="1"/>
    <x v="0"/>
    <n v="1404623330"/>
    <n v="1401685730"/>
    <b v="0"/>
    <x v="20"/>
    <b v="0"/>
    <x v="19"/>
    <n v="21"/>
    <n v="82.82"/>
    <x v="7"/>
    <s v="food trucks"/>
    <x v="1165"/>
    <x v="1165"/>
  </r>
  <r>
    <x v="1166"/>
    <x v="1166"/>
    <x v="1165"/>
    <n v="15000"/>
    <n v="2871"/>
    <x v="2"/>
    <x v="1"/>
    <x v="0"/>
    <n v="1435291200"/>
    <n v="1432640342"/>
    <b v="0"/>
    <x v="22"/>
    <b v="0"/>
    <x v="19"/>
    <n v="19"/>
    <n v="358.88"/>
    <x v="7"/>
    <s v="food trucks"/>
    <x v="1166"/>
    <x v="1166"/>
  </r>
  <r>
    <x v="1167"/>
    <x v="1167"/>
    <x v="1166"/>
    <n v="60000"/>
    <n v="979"/>
    <x v="2"/>
    <x v="1"/>
    <x v="0"/>
    <n v="1410543495"/>
    <n v="1407865095"/>
    <b v="0"/>
    <x v="38"/>
    <b v="0"/>
    <x v="19"/>
    <n v="2"/>
    <n v="61.19"/>
    <x v="7"/>
    <s v="food trucks"/>
    <x v="1167"/>
    <x v="1167"/>
  </r>
  <r>
    <x v="1168"/>
    <x v="1168"/>
    <x v="1167"/>
    <n v="18000"/>
    <n v="1020"/>
    <x v="2"/>
    <x v="1"/>
    <x v="0"/>
    <n v="1474507065"/>
    <n v="1471915065"/>
    <b v="0"/>
    <x v="83"/>
    <b v="0"/>
    <x v="19"/>
    <n v="6"/>
    <n v="340"/>
    <x v="7"/>
    <s v="food trucks"/>
    <x v="1168"/>
    <x v="1168"/>
  </r>
  <r>
    <x v="1169"/>
    <x v="1169"/>
    <x v="1168"/>
    <n v="10000"/>
    <n v="17"/>
    <x v="2"/>
    <x v="1"/>
    <x v="0"/>
    <n v="1424593763"/>
    <n v="1422001763"/>
    <b v="0"/>
    <x v="83"/>
    <b v="0"/>
    <x v="19"/>
    <n v="0"/>
    <n v="5.67"/>
    <x v="7"/>
    <s v="food trucks"/>
    <x v="1169"/>
    <x v="1169"/>
  </r>
  <r>
    <x v="1170"/>
    <x v="1170"/>
    <x v="1169"/>
    <n v="25000"/>
    <n v="100"/>
    <x v="2"/>
    <x v="2"/>
    <x v="1"/>
    <n v="1433021171"/>
    <n v="1430429171"/>
    <b v="0"/>
    <x v="84"/>
    <b v="0"/>
    <x v="19"/>
    <n v="0"/>
    <n v="50"/>
    <x v="7"/>
    <s v="food trucks"/>
    <x v="1170"/>
    <x v="1170"/>
  </r>
  <r>
    <x v="1171"/>
    <x v="1171"/>
    <x v="1170"/>
    <n v="25000"/>
    <n v="25"/>
    <x v="2"/>
    <x v="1"/>
    <x v="0"/>
    <n v="1415909927"/>
    <n v="1414351127"/>
    <b v="0"/>
    <x v="29"/>
    <b v="0"/>
    <x v="19"/>
    <n v="0"/>
    <n v="25"/>
    <x v="7"/>
    <s v="food trucks"/>
    <x v="1171"/>
    <x v="1171"/>
  </r>
  <r>
    <x v="1172"/>
    <x v="1172"/>
    <x v="1171"/>
    <n v="9000"/>
    <n v="0"/>
    <x v="2"/>
    <x v="1"/>
    <x v="0"/>
    <n v="1408551752"/>
    <n v="1405959752"/>
    <b v="0"/>
    <x v="78"/>
    <b v="0"/>
    <x v="19"/>
    <n v="0"/>
    <n v="0"/>
    <x v="7"/>
    <s v="food trucks"/>
    <x v="1172"/>
    <x v="1172"/>
  </r>
  <r>
    <x v="1173"/>
    <x v="1173"/>
    <x v="1172"/>
    <n v="125000"/>
    <n v="30"/>
    <x v="2"/>
    <x v="1"/>
    <x v="0"/>
    <n v="1438576057"/>
    <n v="1435552057"/>
    <b v="0"/>
    <x v="29"/>
    <b v="0"/>
    <x v="19"/>
    <n v="0"/>
    <n v="30"/>
    <x v="7"/>
    <s v="food trucks"/>
    <x v="1173"/>
    <x v="1173"/>
  </r>
  <r>
    <x v="1174"/>
    <x v="1174"/>
    <x v="1173"/>
    <n v="15000"/>
    <n v="886"/>
    <x v="2"/>
    <x v="1"/>
    <x v="0"/>
    <n v="1462738327"/>
    <n v="1460146327"/>
    <b v="0"/>
    <x v="10"/>
    <b v="0"/>
    <x v="19"/>
    <n v="6"/>
    <n v="46.63"/>
    <x v="7"/>
    <s v="food trucks"/>
    <x v="1174"/>
    <x v="1174"/>
  </r>
  <r>
    <x v="1175"/>
    <x v="1175"/>
    <x v="1174"/>
    <n v="20000"/>
    <n v="585"/>
    <x v="2"/>
    <x v="1"/>
    <x v="0"/>
    <n v="1436981339"/>
    <n v="1434389339"/>
    <b v="0"/>
    <x v="82"/>
    <b v="0"/>
    <x v="19"/>
    <n v="3"/>
    <n v="65"/>
    <x v="7"/>
    <s v="food trucks"/>
    <x v="1175"/>
    <x v="1175"/>
  </r>
  <r>
    <x v="1176"/>
    <x v="1176"/>
    <x v="1175"/>
    <n v="175000"/>
    <n v="10"/>
    <x v="2"/>
    <x v="3"/>
    <x v="2"/>
    <n v="1488805200"/>
    <n v="1484094498"/>
    <b v="0"/>
    <x v="29"/>
    <b v="0"/>
    <x v="19"/>
    <n v="0"/>
    <n v="10"/>
    <x v="7"/>
    <s v="food trucks"/>
    <x v="1176"/>
    <x v="1176"/>
  </r>
  <r>
    <x v="1177"/>
    <x v="1177"/>
    <x v="1176"/>
    <n v="6000"/>
    <n v="0"/>
    <x v="2"/>
    <x v="2"/>
    <x v="1"/>
    <n v="1413388296"/>
    <n v="1410796296"/>
    <b v="0"/>
    <x v="78"/>
    <b v="0"/>
    <x v="19"/>
    <n v="0"/>
    <n v="0"/>
    <x v="7"/>
    <s v="food trucks"/>
    <x v="1177"/>
    <x v="1177"/>
  </r>
  <r>
    <x v="1178"/>
    <x v="1178"/>
    <x v="1177"/>
    <n v="75000"/>
    <n v="5"/>
    <x v="2"/>
    <x v="1"/>
    <x v="0"/>
    <n v="1408225452"/>
    <n v="1405633452"/>
    <b v="0"/>
    <x v="29"/>
    <b v="0"/>
    <x v="19"/>
    <n v="0"/>
    <n v="5"/>
    <x v="7"/>
    <s v="food trucks"/>
    <x v="1178"/>
    <x v="1178"/>
  </r>
  <r>
    <x v="1179"/>
    <x v="1179"/>
    <x v="1178"/>
    <n v="60000"/>
    <n v="3200"/>
    <x v="2"/>
    <x v="6"/>
    <x v="5"/>
    <n v="1446052627"/>
    <n v="1443460627"/>
    <b v="0"/>
    <x v="81"/>
    <b v="0"/>
    <x v="19"/>
    <n v="5"/>
    <n v="640"/>
    <x v="7"/>
    <s v="food trucks"/>
    <x v="1179"/>
    <x v="1179"/>
  </r>
  <r>
    <x v="1180"/>
    <x v="1180"/>
    <x v="1179"/>
    <n v="50000"/>
    <n v="5875"/>
    <x v="2"/>
    <x v="1"/>
    <x v="0"/>
    <n v="1403983314"/>
    <n v="1400786514"/>
    <b v="0"/>
    <x v="268"/>
    <b v="0"/>
    <x v="19"/>
    <n v="12"/>
    <n v="69.12"/>
    <x v="7"/>
    <s v="food trucks"/>
    <x v="1180"/>
    <x v="1180"/>
  </r>
  <r>
    <x v="1181"/>
    <x v="1181"/>
    <x v="1180"/>
    <n v="50000"/>
    <n v="4"/>
    <x v="2"/>
    <x v="1"/>
    <x v="0"/>
    <n v="1425197321"/>
    <n v="1422605321"/>
    <b v="0"/>
    <x v="83"/>
    <b v="0"/>
    <x v="19"/>
    <n v="0"/>
    <n v="1.33"/>
    <x v="7"/>
    <s v="food trucks"/>
    <x v="1181"/>
    <x v="1181"/>
  </r>
  <r>
    <x v="1182"/>
    <x v="1182"/>
    <x v="1181"/>
    <n v="1000"/>
    <n v="42"/>
    <x v="2"/>
    <x v="1"/>
    <x v="0"/>
    <n v="1484239320"/>
    <n v="1482609088"/>
    <b v="0"/>
    <x v="80"/>
    <b v="0"/>
    <x v="19"/>
    <n v="4"/>
    <n v="10.5"/>
    <x v="7"/>
    <s v="food trucks"/>
    <x v="1182"/>
    <x v="1182"/>
  </r>
  <r>
    <x v="1183"/>
    <x v="1183"/>
    <x v="1182"/>
    <n v="2500"/>
    <n v="100"/>
    <x v="2"/>
    <x v="1"/>
    <x v="0"/>
    <n v="1478059140"/>
    <n v="1476391223"/>
    <b v="0"/>
    <x v="83"/>
    <b v="0"/>
    <x v="19"/>
    <n v="4"/>
    <n v="33.33"/>
    <x v="7"/>
    <s v="food trucks"/>
    <x v="1183"/>
    <x v="1183"/>
  </r>
  <r>
    <x v="1184"/>
    <x v="1184"/>
    <x v="1183"/>
    <n v="22000"/>
    <n v="23086"/>
    <x v="0"/>
    <x v="2"/>
    <x v="1"/>
    <n v="1486391011"/>
    <n v="1483712611"/>
    <b v="0"/>
    <x v="269"/>
    <b v="1"/>
    <x v="20"/>
    <n v="105"/>
    <n v="61.56"/>
    <x v="8"/>
    <s v="photobooks"/>
    <x v="1184"/>
    <x v="1184"/>
  </r>
  <r>
    <x v="1185"/>
    <x v="1185"/>
    <x v="1184"/>
    <n v="12500"/>
    <n v="13180"/>
    <x v="0"/>
    <x v="1"/>
    <x v="0"/>
    <n v="1433736000"/>
    <n v="1430945149"/>
    <b v="0"/>
    <x v="112"/>
    <b v="1"/>
    <x v="20"/>
    <n v="105"/>
    <n v="118.74"/>
    <x v="8"/>
    <s v="photobooks"/>
    <x v="1185"/>
    <x v="1185"/>
  </r>
  <r>
    <x v="1186"/>
    <x v="1186"/>
    <x v="1185"/>
    <n v="7500"/>
    <n v="8005"/>
    <x v="0"/>
    <x v="2"/>
    <x v="1"/>
    <n v="1433198520"/>
    <n v="1430340195"/>
    <b v="0"/>
    <x v="252"/>
    <b v="1"/>
    <x v="20"/>
    <n v="107"/>
    <n v="65.08"/>
    <x v="8"/>
    <s v="photobooks"/>
    <x v="1186"/>
    <x v="1186"/>
  </r>
  <r>
    <x v="1187"/>
    <x v="1187"/>
    <x v="1186"/>
    <n v="8750"/>
    <n v="9111"/>
    <x v="0"/>
    <x v="1"/>
    <x v="0"/>
    <n v="1431885600"/>
    <n v="1429133323"/>
    <b v="0"/>
    <x v="16"/>
    <b v="1"/>
    <x v="20"/>
    <n v="104"/>
    <n v="130.16"/>
    <x v="8"/>
    <s v="photobooks"/>
    <x v="1187"/>
    <x v="1187"/>
  </r>
  <r>
    <x v="1188"/>
    <x v="1188"/>
    <x v="1187"/>
    <n v="2000"/>
    <n v="3211"/>
    <x v="0"/>
    <x v="6"/>
    <x v="5"/>
    <n v="1482943740"/>
    <n v="1481129340"/>
    <b v="0"/>
    <x v="268"/>
    <b v="1"/>
    <x v="20"/>
    <n v="161"/>
    <n v="37.78"/>
    <x v="8"/>
    <s v="photobooks"/>
    <x v="1188"/>
    <x v="1188"/>
  </r>
  <r>
    <x v="1189"/>
    <x v="1189"/>
    <x v="1188"/>
    <n v="9000"/>
    <n v="9700"/>
    <x v="0"/>
    <x v="1"/>
    <x v="0"/>
    <n v="1467242995"/>
    <n v="1465428595"/>
    <b v="0"/>
    <x v="48"/>
    <b v="1"/>
    <x v="20"/>
    <n v="108"/>
    <n v="112.79"/>
    <x v="8"/>
    <s v="photobooks"/>
    <x v="1189"/>
    <x v="1189"/>
  </r>
  <r>
    <x v="1190"/>
    <x v="1190"/>
    <x v="1189"/>
    <n v="500"/>
    <n v="675"/>
    <x v="0"/>
    <x v="1"/>
    <x v="0"/>
    <n v="1409500725"/>
    <n v="1406908725"/>
    <b v="0"/>
    <x v="62"/>
    <b v="1"/>
    <x v="20"/>
    <n v="135"/>
    <n v="51.92"/>
    <x v="8"/>
    <s v="photobooks"/>
    <x v="1190"/>
    <x v="1190"/>
  </r>
  <r>
    <x v="1191"/>
    <x v="1191"/>
    <x v="1190"/>
    <n v="2700"/>
    <n v="2945"/>
    <x v="0"/>
    <x v="1"/>
    <x v="0"/>
    <n v="1458480560"/>
    <n v="1455892160"/>
    <b v="0"/>
    <x v="51"/>
    <b v="1"/>
    <x v="20"/>
    <n v="109"/>
    <n v="89.24"/>
    <x v="8"/>
    <s v="photobooks"/>
    <x v="1191"/>
    <x v="1191"/>
  </r>
  <r>
    <x v="1192"/>
    <x v="1192"/>
    <x v="1191"/>
    <n v="100"/>
    <n v="290"/>
    <x v="0"/>
    <x v="2"/>
    <x v="1"/>
    <n v="1486814978"/>
    <n v="1484222978"/>
    <b v="0"/>
    <x v="41"/>
    <b v="1"/>
    <x v="20"/>
    <n v="290"/>
    <n v="19.329999999999998"/>
    <x v="8"/>
    <s v="photobooks"/>
    <x v="1192"/>
    <x v="1192"/>
  </r>
  <r>
    <x v="1193"/>
    <x v="1193"/>
    <x v="1192"/>
    <n v="21000"/>
    <n v="21831"/>
    <x v="0"/>
    <x v="1"/>
    <x v="0"/>
    <n v="1460223453"/>
    <n v="1455043053"/>
    <b v="0"/>
    <x v="270"/>
    <b v="1"/>
    <x v="20"/>
    <n v="104"/>
    <n v="79.97"/>
    <x v="8"/>
    <s v="photobooks"/>
    <x v="1193"/>
    <x v="1193"/>
  </r>
  <r>
    <x v="1194"/>
    <x v="1194"/>
    <x v="1193"/>
    <n v="12500"/>
    <n v="40280"/>
    <x v="0"/>
    <x v="18"/>
    <x v="3"/>
    <n v="1428493379"/>
    <n v="1425901379"/>
    <b v="0"/>
    <x v="271"/>
    <b v="1"/>
    <x v="20"/>
    <n v="322"/>
    <n v="56.41"/>
    <x v="8"/>
    <s v="photobooks"/>
    <x v="1194"/>
    <x v="1194"/>
  </r>
  <r>
    <x v="1195"/>
    <x v="1195"/>
    <x v="1194"/>
    <n v="10000"/>
    <n v="13500"/>
    <x v="0"/>
    <x v="14"/>
    <x v="3"/>
    <n v="1450602000"/>
    <n v="1445415653"/>
    <b v="0"/>
    <x v="203"/>
    <b v="1"/>
    <x v="20"/>
    <n v="135"/>
    <n v="79.41"/>
    <x v="8"/>
    <s v="photobooks"/>
    <x v="1195"/>
    <x v="1195"/>
  </r>
  <r>
    <x v="1196"/>
    <x v="1196"/>
    <x v="1195"/>
    <n v="14500"/>
    <n v="39137"/>
    <x v="0"/>
    <x v="2"/>
    <x v="1"/>
    <n v="1450467539"/>
    <n v="1447875539"/>
    <b v="0"/>
    <x v="272"/>
    <b v="1"/>
    <x v="20"/>
    <n v="270"/>
    <n v="76.44"/>
    <x v="8"/>
    <s v="photobooks"/>
    <x v="1196"/>
    <x v="1196"/>
  </r>
  <r>
    <x v="1197"/>
    <x v="1197"/>
    <x v="1196"/>
    <n v="15000"/>
    <n v="37994"/>
    <x v="0"/>
    <x v="1"/>
    <x v="0"/>
    <n v="1465797540"/>
    <n v="1463155034"/>
    <b v="0"/>
    <x v="100"/>
    <b v="1"/>
    <x v="20"/>
    <n v="253"/>
    <n v="121"/>
    <x v="8"/>
    <s v="photobooks"/>
    <x v="1197"/>
    <x v="1197"/>
  </r>
  <r>
    <x v="1198"/>
    <x v="1198"/>
    <x v="1197"/>
    <n v="3500"/>
    <n v="9121"/>
    <x v="0"/>
    <x v="1"/>
    <x v="0"/>
    <n v="1451530800"/>
    <n v="1448463086"/>
    <b v="0"/>
    <x v="157"/>
    <b v="1"/>
    <x v="20"/>
    <n v="261"/>
    <n v="54.62"/>
    <x v="8"/>
    <s v="photobooks"/>
    <x v="1198"/>
    <x v="1198"/>
  </r>
  <r>
    <x v="1199"/>
    <x v="1199"/>
    <x v="1198"/>
    <n v="2658"/>
    <n v="2693"/>
    <x v="0"/>
    <x v="2"/>
    <x v="1"/>
    <n v="1436380200"/>
    <n v="1433615400"/>
    <b v="0"/>
    <x v="82"/>
    <b v="1"/>
    <x v="20"/>
    <n v="101"/>
    <n v="299.22000000000003"/>
    <x v="8"/>
    <s v="photobooks"/>
    <x v="1199"/>
    <x v="1199"/>
  </r>
  <r>
    <x v="1200"/>
    <x v="1200"/>
    <x v="1199"/>
    <n v="4800"/>
    <n v="6029"/>
    <x v="0"/>
    <x v="1"/>
    <x v="0"/>
    <n v="1429183656"/>
    <n v="1427369256"/>
    <b v="0"/>
    <x v="273"/>
    <b v="1"/>
    <x v="20"/>
    <n v="126"/>
    <n v="58.53"/>
    <x v="8"/>
    <s v="photobooks"/>
    <x v="1200"/>
    <x v="1200"/>
  </r>
  <r>
    <x v="1201"/>
    <x v="1201"/>
    <x v="1200"/>
    <n v="6000"/>
    <n v="6146.27"/>
    <x v="0"/>
    <x v="2"/>
    <x v="1"/>
    <n v="1468593246"/>
    <n v="1466001246"/>
    <b v="0"/>
    <x v="112"/>
    <b v="1"/>
    <x v="20"/>
    <n v="102"/>
    <n v="55.37"/>
    <x v="8"/>
    <s v="photobooks"/>
    <x v="1201"/>
    <x v="1201"/>
  </r>
  <r>
    <x v="1202"/>
    <x v="1202"/>
    <x v="1201"/>
    <n v="25000"/>
    <n v="49811"/>
    <x v="0"/>
    <x v="3"/>
    <x v="2"/>
    <n v="1435388154"/>
    <n v="1432796154"/>
    <b v="0"/>
    <x v="197"/>
    <b v="1"/>
    <x v="20"/>
    <n v="199"/>
    <n v="183.8"/>
    <x v="8"/>
    <s v="photobooks"/>
    <x v="1202"/>
    <x v="1202"/>
  </r>
  <r>
    <x v="1203"/>
    <x v="1203"/>
    <x v="1202"/>
    <n v="16300"/>
    <n v="16700"/>
    <x v="0"/>
    <x v="1"/>
    <x v="0"/>
    <n v="1433083527"/>
    <n v="1430491527"/>
    <b v="0"/>
    <x v="21"/>
    <b v="1"/>
    <x v="20"/>
    <n v="102"/>
    <n v="165.35"/>
    <x v="8"/>
    <s v="photobooks"/>
    <x v="1203"/>
    <x v="1203"/>
  </r>
  <r>
    <x v="1204"/>
    <x v="1204"/>
    <x v="1203"/>
    <n v="13000"/>
    <n v="13383"/>
    <x v="0"/>
    <x v="1"/>
    <x v="0"/>
    <n v="1449205200"/>
    <n v="1445363833"/>
    <b v="0"/>
    <x v="7"/>
    <b v="1"/>
    <x v="20"/>
    <n v="103"/>
    <n v="234.79"/>
    <x v="8"/>
    <s v="photobooks"/>
    <x v="1204"/>
    <x v="1204"/>
  </r>
  <r>
    <x v="1205"/>
    <x v="1205"/>
    <x v="1204"/>
    <n v="13000"/>
    <n v="13112"/>
    <x v="0"/>
    <x v="13"/>
    <x v="3"/>
    <n v="1434197351"/>
    <n v="1431605351"/>
    <b v="0"/>
    <x v="95"/>
    <b v="1"/>
    <x v="20"/>
    <n v="101"/>
    <n v="211.48"/>
    <x v="8"/>
    <s v="photobooks"/>
    <x v="1205"/>
    <x v="1205"/>
  </r>
  <r>
    <x v="1206"/>
    <x v="1206"/>
    <x v="1205"/>
    <n v="900"/>
    <n v="1035"/>
    <x v="0"/>
    <x v="16"/>
    <x v="3"/>
    <n v="1489238940"/>
    <n v="1486406253"/>
    <b v="0"/>
    <x v="58"/>
    <b v="1"/>
    <x v="20"/>
    <n v="115"/>
    <n v="32.340000000000003"/>
    <x v="8"/>
    <s v="photobooks"/>
    <x v="1206"/>
    <x v="1206"/>
  </r>
  <r>
    <x v="1207"/>
    <x v="1207"/>
    <x v="1206"/>
    <n v="16700"/>
    <n v="17396"/>
    <x v="0"/>
    <x v="14"/>
    <x v="3"/>
    <n v="1459418400"/>
    <n v="1456827573"/>
    <b v="0"/>
    <x v="261"/>
    <b v="1"/>
    <x v="20"/>
    <n v="104"/>
    <n v="123.38"/>
    <x v="8"/>
    <s v="photobooks"/>
    <x v="1207"/>
    <x v="1207"/>
  </r>
  <r>
    <x v="1208"/>
    <x v="1208"/>
    <x v="1207"/>
    <n v="10000"/>
    <n v="15530"/>
    <x v="0"/>
    <x v="1"/>
    <x v="0"/>
    <n v="1458835264"/>
    <n v="1456246864"/>
    <b v="0"/>
    <x v="11"/>
    <b v="1"/>
    <x v="20"/>
    <n v="155"/>
    <n v="207.07"/>
    <x v="8"/>
    <s v="photobooks"/>
    <x v="1208"/>
    <x v="1208"/>
  </r>
  <r>
    <x v="1209"/>
    <x v="1209"/>
    <x v="1208"/>
    <n v="6000"/>
    <n v="6360"/>
    <x v="0"/>
    <x v="1"/>
    <x v="0"/>
    <n v="1488053905"/>
    <n v="1485461905"/>
    <b v="0"/>
    <x v="67"/>
    <b v="1"/>
    <x v="20"/>
    <n v="106"/>
    <n v="138.26"/>
    <x v="8"/>
    <s v="photobooks"/>
    <x v="1209"/>
    <x v="1209"/>
  </r>
  <r>
    <x v="1210"/>
    <x v="1210"/>
    <x v="1209"/>
    <n v="20000"/>
    <n v="50863"/>
    <x v="0"/>
    <x v="12"/>
    <x v="9"/>
    <n v="1433106000"/>
    <n v="1431124572"/>
    <b v="0"/>
    <x v="273"/>
    <b v="1"/>
    <x v="20"/>
    <n v="254"/>
    <n v="493.82"/>
    <x v="8"/>
    <s v="photobooks"/>
    <x v="1210"/>
    <x v="1210"/>
  </r>
  <r>
    <x v="1211"/>
    <x v="1211"/>
    <x v="1210"/>
    <n v="1000"/>
    <n v="1011"/>
    <x v="0"/>
    <x v="6"/>
    <x v="5"/>
    <n v="1465505261"/>
    <n v="1464209261"/>
    <b v="0"/>
    <x v="79"/>
    <b v="1"/>
    <x v="20"/>
    <n v="101"/>
    <n v="168.5"/>
    <x v="8"/>
    <s v="photobooks"/>
    <x v="1211"/>
    <x v="1211"/>
  </r>
  <r>
    <x v="1212"/>
    <x v="1212"/>
    <x v="1211"/>
    <n v="2500"/>
    <n v="3226"/>
    <x v="0"/>
    <x v="1"/>
    <x v="0"/>
    <n v="1448586000"/>
    <n v="1447195695"/>
    <b v="0"/>
    <x v="183"/>
    <b v="1"/>
    <x v="20"/>
    <n v="129"/>
    <n v="38.869999999999997"/>
    <x v="8"/>
    <s v="photobooks"/>
    <x v="1212"/>
    <x v="1212"/>
  </r>
  <r>
    <x v="1213"/>
    <x v="1213"/>
    <x v="1212"/>
    <n v="6500"/>
    <n v="6645"/>
    <x v="0"/>
    <x v="2"/>
    <x v="1"/>
    <n v="1485886100"/>
    <n v="1482862100"/>
    <b v="0"/>
    <x v="52"/>
    <b v="1"/>
    <x v="20"/>
    <n v="102"/>
    <n v="61.53"/>
    <x v="8"/>
    <s v="photobooks"/>
    <x v="1213"/>
    <x v="1213"/>
  </r>
  <r>
    <x v="1214"/>
    <x v="1214"/>
    <x v="1213"/>
    <n v="2000"/>
    <n v="2636"/>
    <x v="0"/>
    <x v="1"/>
    <x v="0"/>
    <n v="1433880605"/>
    <n v="1428696605"/>
    <b v="0"/>
    <x v="20"/>
    <b v="1"/>
    <x v="20"/>
    <n v="132"/>
    <n v="105.44"/>
    <x v="8"/>
    <s v="photobooks"/>
    <x v="1214"/>
    <x v="1214"/>
  </r>
  <r>
    <x v="1215"/>
    <x v="1215"/>
    <x v="1214"/>
    <n v="5000"/>
    <n v="39304.01"/>
    <x v="0"/>
    <x v="1"/>
    <x v="0"/>
    <n v="1401487756"/>
    <n v="1398895756"/>
    <b v="0"/>
    <x v="274"/>
    <b v="1"/>
    <x v="20"/>
    <n v="786"/>
    <n v="71.59"/>
    <x v="8"/>
    <s v="photobooks"/>
    <x v="1215"/>
    <x v="1215"/>
  </r>
  <r>
    <x v="1216"/>
    <x v="1216"/>
    <x v="1215"/>
    <n v="14000"/>
    <n v="20398"/>
    <x v="0"/>
    <x v="1"/>
    <x v="0"/>
    <n v="1443826980"/>
    <n v="1441032457"/>
    <b v="0"/>
    <x v="147"/>
    <b v="1"/>
    <x v="20"/>
    <n v="146"/>
    <n v="91.88"/>
    <x v="8"/>
    <s v="photobooks"/>
    <x v="1216"/>
    <x v="1216"/>
  </r>
  <r>
    <x v="1217"/>
    <x v="1217"/>
    <x v="1216"/>
    <n v="26500"/>
    <n v="27189"/>
    <x v="0"/>
    <x v="1"/>
    <x v="0"/>
    <n v="1468524340"/>
    <n v="1465932340"/>
    <b v="0"/>
    <x v="275"/>
    <b v="1"/>
    <x v="20"/>
    <n v="103"/>
    <n v="148.57"/>
    <x v="8"/>
    <s v="photobooks"/>
    <x v="1217"/>
    <x v="1217"/>
  </r>
  <r>
    <x v="1218"/>
    <x v="1218"/>
    <x v="1217"/>
    <n v="9000"/>
    <n v="15505"/>
    <x v="0"/>
    <x v="1"/>
    <x v="0"/>
    <n v="1446346800"/>
    <n v="1443714800"/>
    <b v="0"/>
    <x v="30"/>
    <b v="1"/>
    <x v="20"/>
    <n v="172"/>
    <n v="174.21"/>
    <x v="8"/>
    <s v="photobooks"/>
    <x v="1218"/>
    <x v="1218"/>
  </r>
  <r>
    <x v="1219"/>
    <x v="1219"/>
    <x v="1218"/>
    <n v="16350"/>
    <n v="26024"/>
    <x v="0"/>
    <x v="1"/>
    <x v="0"/>
    <n v="1476961513"/>
    <n v="1474369513"/>
    <b v="0"/>
    <x v="35"/>
    <b v="1"/>
    <x v="20"/>
    <n v="159"/>
    <n v="102.86"/>
    <x v="8"/>
    <s v="photobooks"/>
    <x v="1219"/>
    <x v="1219"/>
  </r>
  <r>
    <x v="1220"/>
    <x v="1220"/>
    <x v="1219"/>
    <n v="15000"/>
    <n v="15565"/>
    <x v="0"/>
    <x v="13"/>
    <x v="3"/>
    <n v="1440515112"/>
    <n v="1437923112"/>
    <b v="0"/>
    <x v="205"/>
    <b v="1"/>
    <x v="20"/>
    <n v="104"/>
    <n v="111.18"/>
    <x v="8"/>
    <s v="photobooks"/>
    <x v="1220"/>
    <x v="1220"/>
  </r>
  <r>
    <x v="1221"/>
    <x v="1221"/>
    <x v="1220"/>
    <n v="2200"/>
    <n v="2451.0100000000002"/>
    <x v="0"/>
    <x v="2"/>
    <x v="1"/>
    <n v="1480809600"/>
    <n v="1478431488"/>
    <b v="0"/>
    <x v="273"/>
    <b v="1"/>
    <x v="20"/>
    <n v="111"/>
    <n v="23.8"/>
    <x v="8"/>
    <s v="photobooks"/>
    <x v="1221"/>
    <x v="1221"/>
  </r>
  <r>
    <x v="1222"/>
    <x v="1222"/>
    <x v="1221"/>
    <n v="4000"/>
    <n v="11215"/>
    <x v="0"/>
    <x v="6"/>
    <x v="5"/>
    <n v="1459483200"/>
    <n v="1456852647"/>
    <b v="0"/>
    <x v="276"/>
    <b v="1"/>
    <x v="20"/>
    <n v="280"/>
    <n v="81.27"/>
    <x v="8"/>
    <s v="photobooks"/>
    <x v="1222"/>
    <x v="1222"/>
  </r>
  <r>
    <x v="1223"/>
    <x v="1223"/>
    <x v="1222"/>
    <n v="19800"/>
    <n v="22197"/>
    <x v="0"/>
    <x v="1"/>
    <x v="0"/>
    <n v="1478754909"/>
    <n v="1476159309"/>
    <b v="0"/>
    <x v="277"/>
    <b v="1"/>
    <x v="20"/>
    <n v="112"/>
    <n v="116.21"/>
    <x v="8"/>
    <s v="photobooks"/>
    <x v="1223"/>
    <x v="1223"/>
  </r>
  <r>
    <x v="1224"/>
    <x v="1224"/>
    <x v="1223"/>
    <n v="15000"/>
    <n v="1060"/>
    <x v="1"/>
    <x v="1"/>
    <x v="0"/>
    <n v="1402060302"/>
    <n v="1396876302"/>
    <b v="0"/>
    <x v="59"/>
    <b v="0"/>
    <x v="21"/>
    <n v="7"/>
    <n v="58.89"/>
    <x v="4"/>
    <s v="world music"/>
    <x v="1224"/>
    <x v="1224"/>
  </r>
  <r>
    <x v="1225"/>
    <x v="1225"/>
    <x v="1224"/>
    <n v="3000"/>
    <n v="132"/>
    <x v="1"/>
    <x v="1"/>
    <x v="0"/>
    <n v="1382478278"/>
    <n v="1377294278"/>
    <b v="0"/>
    <x v="83"/>
    <b v="0"/>
    <x v="21"/>
    <n v="4"/>
    <n v="44"/>
    <x v="4"/>
    <s v="world music"/>
    <x v="1225"/>
    <x v="1225"/>
  </r>
  <r>
    <x v="1226"/>
    <x v="1226"/>
    <x v="1225"/>
    <n v="50000"/>
    <n v="1937"/>
    <x v="1"/>
    <x v="1"/>
    <x v="0"/>
    <n v="1398042000"/>
    <n v="1395089981"/>
    <b v="0"/>
    <x v="244"/>
    <b v="0"/>
    <x v="21"/>
    <n v="4"/>
    <n v="48.43"/>
    <x v="4"/>
    <s v="world music"/>
    <x v="1226"/>
    <x v="1226"/>
  </r>
  <r>
    <x v="1227"/>
    <x v="1227"/>
    <x v="1226"/>
    <n v="2000"/>
    <n v="0"/>
    <x v="1"/>
    <x v="1"/>
    <x v="0"/>
    <n v="1407394800"/>
    <n v="1404770616"/>
    <b v="0"/>
    <x v="78"/>
    <b v="0"/>
    <x v="21"/>
    <n v="0"/>
    <n v="0"/>
    <x v="4"/>
    <s v="world music"/>
    <x v="1227"/>
    <x v="1227"/>
  </r>
  <r>
    <x v="1228"/>
    <x v="1228"/>
    <x v="1227"/>
    <n v="5000"/>
    <n v="1465"/>
    <x v="1"/>
    <x v="1"/>
    <x v="0"/>
    <n v="1317231008"/>
    <n v="1312047008"/>
    <b v="0"/>
    <x v="54"/>
    <b v="0"/>
    <x v="21"/>
    <n v="29"/>
    <n v="61.04"/>
    <x v="4"/>
    <s v="world music"/>
    <x v="1228"/>
    <x v="1228"/>
  </r>
  <r>
    <x v="1229"/>
    <x v="1229"/>
    <x v="1228"/>
    <n v="2750"/>
    <n v="25"/>
    <x v="1"/>
    <x v="1"/>
    <x v="0"/>
    <n v="1334592000"/>
    <n v="1331982127"/>
    <b v="0"/>
    <x v="29"/>
    <b v="0"/>
    <x v="21"/>
    <n v="1"/>
    <n v="25"/>
    <x v="4"/>
    <s v="world music"/>
    <x v="1229"/>
    <x v="1229"/>
  </r>
  <r>
    <x v="1230"/>
    <x v="1230"/>
    <x v="1229"/>
    <n v="500000"/>
    <n v="0"/>
    <x v="1"/>
    <x v="1"/>
    <x v="0"/>
    <n v="1298589630"/>
    <n v="1295997630"/>
    <b v="0"/>
    <x v="78"/>
    <b v="0"/>
    <x v="21"/>
    <n v="0"/>
    <n v="0"/>
    <x v="4"/>
    <s v="world music"/>
    <x v="1230"/>
    <x v="1230"/>
  </r>
  <r>
    <x v="1231"/>
    <x v="1231"/>
    <x v="1230"/>
    <n v="5000"/>
    <n v="0"/>
    <x v="1"/>
    <x v="1"/>
    <x v="0"/>
    <n v="1440723600"/>
    <n v="1436394968"/>
    <b v="0"/>
    <x v="78"/>
    <b v="0"/>
    <x v="21"/>
    <n v="0"/>
    <n v="0"/>
    <x v="4"/>
    <s v="world music"/>
    <x v="1231"/>
    <x v="1231"/>
  </r>
  <r>
    <x v="1232"/>
    <x v="1232"/>
    <x v="1231"/>
    <n v="5000"/>
    <n v="40"/>
    <x v="1"/>
    <x v="1"/>
    <x v="0"/>
    <n v="1381090870"/>
    <n v="1377030070"/>
    <b v="0"/>
    <x v="29"/>
    <b v="0"/>
    <x v="21"/>
    <n v="1"/>
    <n v="40"/>
    <x v="4"/>
    <s v="world music"/>
    <x v="1232"/>
    <x v="1232"/>
  </r>
  <r>
    <x v="1233"/>
    <x v="1233"/>
    <x v="1232"/>
    <n v="1000"/>
    <n v="116"/>
    <x v="1"/>
    <x v="1"/>
    <x v="0"/>
    <n v="1329864374"/>
    <n v="1328049974"/>
    <b v="0"/>
    <x v="79"/>
    <b v="0"/>
    <x v="21"/>
    <n v="12"/>
    <n v="19.329999999999998"/>
    <x v="4"/>
    <s v="world music"/>
    <x v="1233"/>
    <x v="1233"/>
  </r>
  <r>
    <x v="1234"/>
    <x v="1234"/>
    <x v="1233"/>
    <n v="50000"/>
    <n v="0"/>
    <x v="1"/>
    <x v="2"/>
    <x v="1"/>
    <n v="1422903342"/>
    <n v="1420311342"/>
    <b v="0"/>
    <x v="78"/>
    <b v="0"/>
    <x v="21"/>
    <n v="0"/>
    <n v="0"/>
    <x v="4"/>
    <s v="world music"/>
    <x v="1234"/>
    <x v="1234"/>
  </r>
  <r>
    <x v="1235"/>
    <x v="1235"/>
    <x v="1234"/>
    <n v="7534"/>
    <n v="210"/>
    <x v="1"/>
    <x v="1"/>
    <x v="0"/>
    <n v="1387077299"/>
    <n v="1383621299"/>
    <b v="0"/>
    <x v="79"/>
    <b v="0"/>
    <x v="21"/>
    <n v="3"/>
    <n v="35"/>
    <x v="4"/>
    <s v="world music"/>
    <x v="1235"/>
    <x v="1235"/>
  </r>
  <r>
    <x v="1236"/>
    <x v="1236"/>
    <x v="1235"/>
    <n v="2500"/>
    <n v="0"/>
    <x v="1"/>
    <x v="1"/>
    <x v="0"/>
    <n v="1343491200"/>
    <n v="1342801164"/>
    <b v="0"/>
    <x v="78"/>
    <b v="0"/>
    <x v="21"/>
    <n v="0"/>
    <n v="0"/>
    <x v="4"/>
    <s v="world music"/>
    <x v="1236"/>
    <x v="1236"/>
  </r>
  <r>
    <x v="1237"/>
    <x v="1237"/>
    <x v="1236"/>
    <n v="25000"/>
    <n v="0"/>
    <x v="1"/>
    <x v="1"/>
    <x v="0"/>
    <n v="1345790865"/>
    <n v="1344062865"/>
    <b v="0"/>
    <x v="78"/>
    <b v="0"/>
    <x v="21"/>
    <n v="0"/>
    <n v="0"/>
    <x v="4"/>
    <s v="world music"/>
    <x v="1237"/>
    <x v="1237"/>
  </r>
  <r>
    <x v="1238"/>
    <x v="1238"/>
    <x v="1237"/>
    <n v="1000"/>
    <n v="178"/>
    <x v="1"/>
    <x v="1"/>
    <x v="0"/>
    <n v="1312641536"/>
    <n v="1310049536"/>
    <b v="0"/>
    <x v="83"/>
    <b v="0"/>
    <x v="21"/>
    <n v="18"/>
    <n v="59.33"/>
    <x v="4"/>
    <s v="world music"/>
    <x v="1238"/>
    <x v="1238"/>
  </r>
  <r>
    <x v="1239"/>
    <x v="1239"/>
    <x v="1238"/>
    <n v="2500"/>
    <n v="0"/>
    <x v="1"/>
    <x v="1"/>
    <x v="0"/>
    <n v="1325804767"/>
    <n v="1323212767"/>
    <b v="0"/>
    <x v="78"/>
    <b v="0"/>
    <x v="21"/>
    <n v="0"/>
    <n v="0"/>
    <x v="4"/>
    <s v="world music"/>
    <x v="1239"/>
    <x v="1239"/>
  </r>
  <r>
    <x v="1240"/>
    <x v="1240"/>
    <x v="1239"/>
    <n v="8000"/>
    <n v="241"/>
    <x v="1"/>
    <x v="1"/>
    <x v="0"/>
    <n v="1373665860"/>
    <n v="1368579457"/>
    <b v="0"/>
    <x v="22"/>
    <b v="0"/>
    <x v="21"/>
    <n v="3"/>
    <n v="30.13"/>
    <x v="4"/>
    <s v="world music"/>
    <x v="1240"/>
    <x v="1240"/>
  </r>
  <r>
    <x v="1241"/>
    <x v="1241"/>
    <x v="1240"/>
    <n v="5000"/>
    <n v="2537"/>
    <x v="1"/>
    <x v="1"/>
    <x v="0"/>
    <n v="1414994340"/>
    <n v="1413057980"/>
    <b v="0"/>
    <x v="69"/>
    <b v="0"/>
    <x v="21"/>
    <n v="51"/>
    <n v="74.62"/>
    <x v="4"/>
    <s v="world music"/>
    <x v="1241"/>
    <x v="1241"/>
  </r>
  <r>
    <x v="1242"/>
    <x v="1242"/>
    <x v="1241"/>
    <n v="911"/>
    <n v="5"/>
    <x v="1"/>
    <x v="1"/>
    <x v="0"/>
    <n v="1315747080"/>
    <n v="1314417502"/>
    <b v="0"/>
    <x v="29"/>
    <b v="0"/>
    <x v="21"/>
    <n v="1"/>
    <n v="5"/>
    <x v="4"/>
    <s v="world music"/>
    <x v="1242"/>
    <x v="1242"/>
  </r>
  <r>
    <x v="1243"/>
    <x v="1243"/>
    <x v="1242"/>
    <n v="12000"/>
    <n v="1691"/>
    <x v="1"/>
    <x v="1"/>
    <x v="0"/>
    <n v="1310158800"/>
    <n v="1304888771"/>
    <b v="0"/>
    <x v="44"/>
    <b v="0"/>
    <x v="21"/>
    <n v="14"/>
    <n v="44.5"/>
    <x v="4"/>
    <s v="world music"/>
    <x v="1243"/>
    <x v="1243"/>
  </r>
  <r>
    <x v="1244"/>
    <x v="1244"/>
    <x v="1243"/>
    <n v="2000"/>
    <n v="2076"/>
    <x v="0"/>
    <x v="1"/>
    <x v="0"/>
    <n v="1366664400"/>
    <n v="1363981723"/>
    <b v="1"/>
    <x v="43"/>
    <b v="1"/>
    <x v="11"/>
    <n v="104"/>
    <n v="46.13"/>
    <x v="4"/>
    <s v="rock"/>
    <x v="1244"/>
    <x v="1244"/>
  </r>
  <r>
    <x v="1245"/>
    <x v="1245"/>
    <x v="1244"/>
    <n v="2000"/>
    <n v="2405"/>
    <x v="0"/>
    <x v="1"/>
    <x v="0"/>
    <n v="1402755834"/>
    <n v="1400163834"/>
    <b v="1"/>
    <x v="57"/>
    <b v="1"/>
    <x v="11"/>
    <n v="120"/>
    <n v="141.47"/>
    <x v="4"/>
    <s v="rock"/>
    <x v="1245"/>
    <x v="1245"/>
  </r>
  <r>
    <x v="1246"/>
    <x v="1246"/>
    <x v="1245"/>
    <n v="2000"/>
    <n v="2340"/>
    <x v="0"/>
    <x v="1"/>
    <x v="0"/>
    <n v="1323136949"/>
    <n v="1319245349"/>
    <b v="1"/>
    <x v="162"/>
    <b v="1"/>
    <x v="11"/>
    <n v="117"/>
    <n v="75.48"/>
    <x v="4"/>
    <s v="rock"/>
    <x v="1246"/>
    <x v="1246"/>
  </r>
  <r>
    <x v="1247"/>
    <x v="1247"/>
    <x v="1246"/>
    <n v="3500"/>
    <n v="4275"/>
    <x v="0"/>
    <x v="1"/>
    <x v="0"/>
    <n v="1367823655"/>
    <n v="1365231655"/>
    <b v="1"/>
    <x v="133"/>
    <b v="1"/>
    <x v="11"/>
    <n v="122"/>
    <n v="85.5"/>
    <x v="4"/>
    <s v="rock"/>
    <x v="1247"/>
    <x v="1247"/>
  </r>
  <r>
    <x v="1248"/>
    <x v="1248"/>
    <x v="1247"/>
    <n v="2500"/>
    <n v="3791"/>
    <x v="0"/>
    <x v="1"/>
    <x v="0"/>
    <n v="1402642740"/>
    <n v="1399563953"/>
    <b v="1"/>
    <x v="211"/>
    <b v="1"/>
    <x v="11"/>
    <n v="152"/>
    <n v="64.25"/>
    <x v="4"/>
    <s v="rock"/>
    <x v="1248"/>
    <x v="1248"/>
  </r>
  <r>
    <x v="1249"/>
    <x v="1249"/>
    <x v="1248"/>
    <n v="5000"/>
    <n v="5222"/>
    <x v="0"/>
    <x v="1"/>
    <x v="0"/>
    <n v="1341683211"/>
    <n v="1339091211"/>
    <b v="1"/>
    <x v="75"/>
    <b v="1"/>
    <x v="11"/>
    <n v="104"/>
    <n v="64.47"/>
    <x v="4"/>
    <s v="rock"/>
    <x v="1249"/>
    <x v="1249"/>
  </r>
  <r>
    <x v="1250"/>
    <x v="1250"/>
    <x v="1249"/>
    <n v="30000"/>
    <n v="60046"/>
    <x v="0"/>
    <x v="1"/>
    <x v="0"/>
    <n v="1410017131"/>
    <n v="1406129131"/>
    <b v="1"/>
    <x v="278"/>
    <b v="1"/>
    <x v="11"/>
    <n v="200"/>
    <n v="118.2"/>
    <x v="4"/>
    <s v="rock"/>
    <x v="1250"/>
    <x v="1250"/>
  </r>
  <r>
    <x v="1251"/>
    <x v="1251"/>
    <x v="1250"/>
    <n v="6000"/>
    <n v="6108"/>
    <x v="0"/>
    <x v="1"/>
    <x v="0"/>
    <n v="1316979167"/>
    <n v="1311795167"/>
    <b v="1"/>
    <x v="142"/>
    <b v="1"/>
    <x v="11"/>
    <n v="102"/>
    <n v="82.54"/>
    <x v="4"/>
    <s v="rock"/>
    <x v="1251"/>
    <x v="1251"/>
  </r>
  <r>
    <x v="1252"/>
    <x v="1252"/>
    <x v="1251"/>
    <n v="3500"/>
    <n v="4818"/>
    <x v="0"/>
    <x v="1"/>
    <x v="0"/>
    <n v="1382658169"/>
    <n v="1380238969"/>
    <b v="1"/>
    <x v="261"/>
    <b v="1"/>
    <x v="11"/>
    <n v="138"/>
    <n v="34.17"/>
    <x v="4"/>
    <s v="rock"/>
    <x v="1252"/>
    <x v="1252"/>
  </r>
  <r>
    <x v="1253"/>
    <x v="1253"/>
    <x v="1252"/>
    <n v="10"/>
    <n v="30383.32"/>
    <x v="0"/>
    <x v="1"/>
    <x v="0"/>
    <n v="1409770107"/>
    <n v="1407178107"/>
    <b v="1"/>
    <x v="279"/>
    <b v="1"/>
    <x v="11"/>
    <n v="303833"/>
    <n v="42.73"/>
    <x v="4"/>
    <s v="rock"/>
    <x v="1253"/>
    <x v="1253"/>
  </r>
  <r>
    <x v="1254"/>
    <x v="1254"/>
    <x v="1253"/>
    <n v="6700"/>
    <n v="13323"/>
    <x v="0"/>
    <x v="1"/>
    <x v="0"/>
    <n v="1293857940"/>
    <n v="1288968886"/>
    <b v="1"/>
    <x v="261"/>
    <b v="1"/>
    <x v="11"/>
    <n v="199"/>
    <n v="94.49"/>
    <x v="4"/>
    <s v="rock"/>
    <x v="1254"/>
    <x v="1254"/>
  </r>
  <r>
    <x v="1255"/>
    <x v="1255"/>
    <x v="1254"/>
    <n v="3000"/>
    <n v="6071"/>
    <x v="0"/>
    <x v="1"/>
    <x v="0"/>
    <n v="1385932652"/>
    <n v="1383337052"/>
    <b v="1"/>
    <x v="280"/>
    <b v="1"/>
    <x v="11"/>
    <n v="202"/>
    <n v="55.7"/>
    <x v="4"/>
    <s v="rock"/>
    <x v="1255"/>
    <x v="1255"/>
  </r>
  <r>
    <x v="1256"/>
    <x v="1256"/>
    <x v="1255"/>
    <n v="30000"/>
    <n v="35389.129999999997"/>
    <x v="0"/>
    <x v="1"/>
    <x v="0"/>
    <n v="1329084231"/>
    <n v="1326492231"/>
    <b v="1"/>
    <x v="281"/>
    <b v="1"/>
    <x v="11"/>
    <n v="118"/>
    <n v="98.03"/>
    <x v="4"/>
    <s v="rock"/>
    <x v="1256"/>
    <x v="1256"/>
  </r>
  <r>
    <x v="1257"/>
    <x v="1257"/>
    <x v="1256"/>
    <n v="5500"/>
    <n v="16210"/>
    <x v="0"/>
    <x v="1"/>
    <x v="0"/>
    <n v="1301792590"/>
    <n v="1297562590"/>
    <b v="1"/>
    <x v="282"/>
    <b v="1"/>
    <x v="11"/>
    <n v="295"/>
    <n v="92.1"/>
    <x v="4"/>
    <s v="rock"/>
    <x v="1257"/>
    <x v="1257"/>
  </r>
  <r>
    <x v="1258"/>
    <x v="1258"/>
    <x v="1257"/>
    <n v="12000"/>
    <n v="25577.56"/>
    <x v="0"/>
    <x v="1"/>
    <x v="0"/>
    <n v="1377960012"/>
    <n v="1375368012"/>
    <b v="1"/>
    <x v="283"/>
    <b v="1"/>
    <x v="11"/>
    <n v="213"/>
    <n v="38.18"/>
    <x v="4"/>
    <s v="rock"/>
    <x v="1258"/>
    <x v="1258"/>
  </r>
  <r>
    <x v="1259"/>
    <x v="1259"/>
    <x v="1258"/>
    <n v="2500"/>
    <n v="2606"/>
    <x v="0"/>
    <x v="1"/>
    <x v="0"/>
    <n v="1402286340"/>
    <n v="1399504664"/>
    <b v="1"/>
    <x v="93"/>
    <b v="1"/>
    <x v="11"/>
    <n v="104"/>
    <n v="27.15"/>
    <x v="4"/>
    <s v="rock"/>
    <x v="1259"/>
    <x v="1259"/>
  </r>
  <r>
    <x v="1260"/>
    <x v="1260"/>
    <x v="1259"/>
    <n v="3300"/>
    <n v="3751"/>
    <x v="0"/>
    <x v="1"/>
    <x v="0"/>
    <n v="1393445620"/>
    <n v="1390853620"/>
    <b v="1"/>
    <x v="142"/>
    <b v="1"/>
    <x v="11"/>
    <n v="114"/>
    <n v="50.69"/>
    <x v="4"/>
    <s v="rock"/>
    <x v="1260"/>
    <x v="1260"/>
  </r>
  <r>
    <x v="1261"/>
    <x v="1261"/>
    <x v="1260"/>
    <n v="2000"/>
    <n v="2025"/>
    <x v="0"/>
    <x v="1"/>
    <x v="0"/>
    <n v="1390983227"/>
    <n v="1388391227"/>
    <b v="1"/>
    <x v="47"/>
    <b v="1"/>
    <x v="11"/>
    <n v="101"/>
    <n v="38.94"/>
    <x v="4"/>
    <s v="rock"/>
    <x v="1261"/>
    <x v="1261"/>
  </r>
  <r>
    <x v="1262"/>
    <x v="1262"/>
    <x v="1261"/>
    <n v="6500"/>
    <n v="8152"/>
    <x v="0"/>
    <x v="6"/>
    <x v="5"/>
    <n v="1392574692"/>
    <n v="1389982692"/>
    <b v="1"/>
    <x v="217"/>
    <b v="1"/>
    <x v="11"/>
    <n v="125"/>
    <n v="77.64"/>
    <x v="4"/>
    <s v="rock"/>
    <x v="1262"/>
    <x v="1262"/>
  </r>
  <r>
    <x v="1263"/>
    <x v="1263"/>
    <x v="1262"/>
    <n v="1500"/>
    <n v="1785"/>
    <x v="0"/>
    <x v="1"/>
    <x v="0"/>
    <n v="1396054800"/>
    <n v="1393034470"/>
    <b v="1"/>
    <x v="14"/>
    <b v="1"/>
    <x v="11"/>
    <n v="119"/>
    <n v="43.54"/>
    <x v="4"/>
    <s v="rock"/>
    <x v="1263"/>
    <x v="1263"/>
  </r>
  <r>
    <x v="1264"/>
    <x v="1264"/>
    <x v="1263"/>
    <n v="650"/>
    <n v="1082"/>
    <x v="0"/>
    <x v="1"/>
    <x v="0"/>
    <n v="1383062083"/>
    <n v="1380556483"/>
    <b v="1"/>
    <x v="69"/>
    <b v="1"/>
    <x v="11"/>
    <n v="166"/>
    <n v="31.82"/>
    <x v="4"/>
    <s v="rock"/>
    <x v="1264"/>
    <x v="1264"/>
  </r>
  <r>
    <x v="1265"/>
    <x v="1265"/>
    <x v="1264"/>
    <n v="3500"/>
    <n v="4170.17"/>
    <x v="0"/>
    <x v="1"/>
    <x v="0"/>
    <n v="1291131815"/>
    <n v="1287071015"/>
    <b v="1"/>
    <x v="36"/>
    <b v="1"/>
    <x v="11"/>
    <n v="119"/>
    <n v="63.18"/>
    <x v="4"/>
    <s v="rock"/>
    <x v="1265"/>
    <x v="1265"/>
  </r>
  <r>
    <x v="1266"/>
    <x v="1266"/>
    <x v="1265"/>
    <n v="9500"/>
    <n v="9545"/>
    <x v="0"/>
    <x v="1"/>
    <x v="0"/>
    <n v="1389474145"/>
    <n v="1386882145"/>
    <b v="1"/>
    <x v="133"/>
    <b v="1"/>
    <x v="11"/>
    <n v="100"/>
    <n v="190.9"/>
    <x v="4"/>
    <s v="rock"/>
    <x v="1266"/>
    <x v="1266"/>
  </r>
  <r>
    <x v="1267"/>
    <x v="1267"/>
    <x v="1266"/>
    <n v="22000"/>
    <n v="22396"/>
    <x v="0"/>
    <x v="1"/>
    <x v="0"/>
    <n v="1374674558"/>
    <n v="1372082558"/>
    <b v="1"/>
    <x v="180"/>
    <b v="1"/>
    <x v="11"/>
    <n v="102"/>
    <n v="140.86000000000001"/>
    <x v="4"/>
    <s v="rock"/>
    <x v="1267"/>
    <x v="1267"/>
  </r>
  <r>
    <x v="1268"/>
    <x v="1268"/>
    <x v="1267"/>
    <n v="12000"/>
    <n v="14000"/>
    <x v="0"/>
    <x v="1"/>
    <x v="0"/>
    <n v="1379708247"/>
    <n v="1377116247"/>
    <b v="1"/>
    <x v="0"/>
    <b v="1"/>
    <x v="11"/>
    <n v="117"/>
    <n v="76.92"/>
    <x v="4"/>
    <s v="rock"/>
    <x v="1268"/>
    <x v="1268"/>
  </r>
  <r>
    <x v="1269"/>
    <x v="1269"/>
    <x v="1268"/>
    <n v="18800"/>
    <n v="20426"/>
    <x v="0"/>
    <x v="1"/>
    <x v="0"/>
    <n v="1460764800"/>
    <n v="1458157512"/>
    <b v="1"/>
    <x v="190"/>
    <b v="1"/>
    <x v="11"/>
    <n v="109"/>
    <n v="99.16"/>
    <x v="4"/>
    <s v="rock"/>
    <x v="1269"/>
    <x v="1269"/>
  </r>
  <r>
    <x v="1270"/>
    <x v="1270"/>
    <x v="1269"/>
    <n v="10000"/>
    <n v="11472"/>
    <x v="0"/>
    <x v="1"/>
    <x v="0"/>
    <n v="1332704042"/>
    <n v="1327523642"/>
    <b v="1"/>
    <x v="39"/>
    <b v="1"/>
    <x v="11"/>
    <n v="115"/>
    <n v="67.88"/>
    <x v="4"/>
    <s v="rock"/>
    <x v="1270"/>
    <x v="1270"/>
  </r>
  <r>
    <x v="1271"/>
    <x v="1271"/>
    <x v="1270"/>
    <n v="7500"/>
    <n v="7635"/>
    <x v="0"/>
    <x v="1"/>
    <x v="0"/>
    <n v="1384363459"/>
    <n v="1381767859"/>
    <b v="1"/>
    <x v="162"/>
    <b v="1"/>
    <x v="11"/>
    <n v="102"/>
    <n v="246.29"/>
    <x v="4"/>
    <s v="rock"/>
    <x v="1271"/>
    <x v="1271"/>
  </r>
  <r>
    <x v="1272"/>
    <x v="1272"/>
    <x v="1271"/>
    <n v="5000"/>
    <n v="5300"/>
    <x v="0"/>
    <x v="1"/>
    <x v="0"/>
    <n v="1276574400"/>
    <n v="1270576379"/>
    <b v="1"/>
    <x v="33"/>
    <b v="1"/>
    <x v="11"/>
    <n v="106"/>
    <n v="189.29"/>
    <x v="4"/>
    <s v="rock"/>
    <x v="1272"/>
    <x v="1272"/>
  </r>
  <r>
    <x v="1273"/>
    <x v="1273"/>
    <x v="1272"/>
    <n v="4000"/>
    <n v="4140"/>
    <x v="0"/>
    <x v="6"/>
    <x v="5"/>
    <n v="1409506291"/>
    <n v="1406914291"/>
    <b v="1"/>
    <x v="241"/>
    <b v="1"/>
    <x v="11"/>
    <n v="104"/>
    <n v="76.67"/>
    <x v="4"/>
    <s v="rock"/>
    <x v="1273"/>
    <x v="1273"/>
  </r>
  <r>
    <x v="1274"/>
    <x v="1274"/>
    <x v="1273"/>
    <n v="25000"/>
    <n v="38743.839999999997"/>
    <x v="0"/>
    <x v="1"/>
    <x v="0"/>
    <n v="1346344425"/>
    <n v="1343320425"/>
    <b v="1"/>
    <x v="284"/>
    <b v="1"/>
    <x v="11"/>
    <n v="155"/>
    <n v="82.96"/>
    <x v="4"/>
    <s v="rock"/>
    <x v="1274"/>
    <x v="1274"/>
  </r>
  <r>
    <x v="1275"/>
    <x v="1275"/>
    <x v="1274"/>
    <n v="15000"/>
    <n v="24321.1"/>
    <x v="0"/>
    <x v="1"/>
    <x v="0"/>
    <n v="1375908587"/>
    <n v="1372884587"/>
    <b v="1"/>
    <x v="285"/>
    <b v="1"/>
    <x v="11"/>
    <n v="162"/>
    <n v="62.52"/>
    <x v="4"/>
    <s v="rock"/>
    <x v="1275"/>
    <x v="1275"/>
  </r>
  <r>
    <x v="1276"/>
    <x v="1276"/>
    <x v="1275"/>
    <n v="3000"/>
    <n v="3132.63"/>
    <x v="0"/>
    <x v="1"/>
    <x v="0"/>
    <n v="1251777600"/>
    <n v="1247504047"/>
    <b v="1"/>
    <x v="32"/>
    <b v="1"/>
    <x v="11"/>
    <n v="104"/>
    <n v="46.07"/>
    <x v="4"/>
    <s v="rock"/>
    <x v="1276"/>
    <x v="1276"/>
  </r>
  <r>
    <x v="1277"/>
    <x v="1277"/>
    <x v="1276"/>
    <n v="15000"/>
    <n v="15918.65"/>
    <x v="0"/>
    <x v="1"/>
    <x v="0"/>
    <n v="1346765347"/>
    <n v="1343741347"/>
    <b v="1"/>
    <x v="286"/>
    <b v="1"/>
    <x v="11"/>
    <n v="106"/>
    <n v="38.54"/>
    <x v="4"/>
    <s v="rock"/>
    <x v="1277"/>
    <x v="1277"/>
  </r>
  <r>
    <x v="1278"/>
    <x v="1278"/>
    <x v="1277"/>
    <n v="6500"/>
    <n v="10071"/>
    <x v="0"/>
    <x v="1"/>
    <x v="0"/>
    <n v="1403661600"/>
    <n v="1401196766"/>
    <b v="1"/>
    <x v="245"/>
    <b v="1"/>
    <x v="11"/>
    <n v="155"/>
    <n v="53.01"/>
    <x v="4"/>
    <s v="rock"/>
    <x v="1278"/>
    <x v="1278"/>
  </r>
  <r>
    <x v="1279"/>
    <x v="1279"/>
    <x v="1278"/>
    <n v="12516"/>
    <n v="13864.17"/>
    <x v="0"/>
    <x v="1"/>
    <x v="0"/>
    <n v="1395624170"/>
    <n v="1392171770"/>
    <b v="1"/>
    <x v="143"/>
    <b v="1"/>
    <x v="11"/>
    <n v="111"/>
    <n v="73.36"/>
    <x v="4"/>
    <s v="rock"/>
    <x v="1279"/>
    <x v="1279"/>
  </r>
  <r>
    <x v="1280"/>
    <x v="1280"/>
    <x v="1279"/>
    <n v="15000"/>
    <n v="16636.78"/>
    <x v="0"/>
    <x v="1"/>
    <x v="0"/>
    <n v="1299003054"/>
    <n v="1291227054"/>
    <b v="1"/>
    <x v="208"/>
    <b v="1"/>
    <x v="11"/>
    <n v="111"/>
    <n v="127.98"/>
    <x v="4"/>
    <s v="rock"/>
    <x v="1280"/>
    <x v="1280"/>
  </r>
  <r>
    <x v="1281"/>
    <x v="1281"/>
    <x v="1280"/>
    <n v="7000"/>
    <n v="7750"/>
    <x v="0"/>
    <x v="1"/>
    <x v="0"/>
    <n v="1375033836"/>
    <n v="1373305836"/>
    <b v="1"/>
    <x v="142"/>
    <b v="1"/>
    <x v="11"/>
    <n v="111"/>
    <n v="104.73"/>
    <x v="4"/>
    <s v="rock"/>
    <x v="1281"/>
    <x v="1281"/>
  </r>
  <r>
    <x v="1282"/>
    <x v="1282"/>
    <x v="1281"/>
    <n v="15000"/>
    <n v="18542"/>
    <x v="0"/>
    <x v="1"/>
    <x v="0"/>
    <n v="1386565140"/>
    <n v="1383909855"/>
    <b v="1"/>
    <x v="220"/>
    <b v="1"/>
    <x v="11"/>
    <n v="124"/>
    <n v="67.67"/>
    <x v="4"/>
    <s v="rock"/>
    <x v="1282"/>
    <x v="1282"/>
  </r>
  <r>
    <x v="1283"/>
    <x v="1283"/>
    <x v="1282"/>
    <n v="1000"/>
    <n v="2110.5"/>
    <x v="0"/>
    <x v="1"/>
    <x v="0"/>
    <n v="1362974400"/>
    <n v="1360948389"/>
    <b v="1"/>
    <x v="19"/>
    <b v="1"/>
    <x v="11"/>
    <n v="211"/>
    <n v="95.93"/>
    <x v="4"/>
    <s v="rock"/>
    <x v="1283"/>
    <x v="1283"/>
  </r>
  <r>
    <x v="1284"/>
    <x v="1284"/>
    <x v="1283"/>
    <n v="2000"/>
    <n v="2020"/>
    <x v="0"/>
    <x v="1"/>
    <x v="0"/>
    <n v="1483203540"/>
    <n v="1481175482"/>
    <b v="0"/>
    <x v="162"/>
    <b v="1"/>
    <x v="6"/>
    <n v="101"/>
    <n v="65.16"/>
    <x v="1"/>
    <s v="plays"/>
    <x v="1284"/>
    <x v="1284"/>
  </r>
  <r>
    <x v="1285"/>
    <x v="1285"/>
    <x v="1284"/>
    <n v="2000"/>
    <n v="2033"/>
    <x v="0"/>
    <x v="2"/>
    <x v="1"/>
    <n v="1434808775"/>
    <n v="1433512775"/>
    <b v="0"/>
    <x v="287"/>
    <b v="1"/>
    <x v="6"/>
    <n v="102"/>
    <n v="32.270000000000003"/>
    <x v="1"/>
    <s v="plays"/>
    <x v="1285"/>
    <x v="1285"/>
  </r>
  <r>
    <x v="1286"/>
    <x v="1286"/>
    <x v="1285"/>
    <n v="1500"/>
    <n v="1625"/>
    <x v="0"/>
    <x v="2"/>
    <x v="1"/>
    <n v="1424181600"/>
    <n v="1423041227"/>
    <b v="0"/>
    <x v="9"/>
    <b v="1"/>
    <x v="6"/>
    <n v="108"/>
    <n v="81.25"/>
    <x v="1"/>
    <s v="plays"/>
    <x v="1286"/>
    <x v="1286"/>
  </r>
  <r>
    <x v="1287"/>
    <x v="1287"/>
    <x v="1286"/>
    <n v="250"/>
    <n v="605"/>
    <x v="0"/>
    <x v="2"/>
    <x v="1"/>
    <n v="1434120856"/>
    <n v="1428936856"/>
    <b v="0"/>
    <x v="20"/>
    <b v="1"/>
    <x v="6"/>
    <n v="242"/>
    <n v="24.2"/>
    <x v="1"/>
    <s v="plays"/>
    <x v="1287"/>
    <x v="1287"/>
  </r>
  <r>
    <x v="1288"/>
    <x v="1288"/>
    <x v="1287"/>
    <n v="4000"/>
    <n v="4018"/>
    <x v="0"/>
    <x v="1"/>
    <x v="0"/>
    <n v="1470801600"/>
    <n v="1468122163"/>
    <b v="0"/>
    <x v="42"/>
    <b v="1"/>
    <x v="6"/>
    <n v="100"/>
    <n v="65.87"/>
    <x v="1"/>
    <s v="plays"/>
    <x v="1288"/>
    <x v="1288"/>
  </r>
  <r>
    <x v="1289"/>
    <x v="1289"/>
    <x v="1288"/>
    <n v="1500"/>
    <n v="1876"/>
    <x v="0"/>
    <x v="1"/>
    <x v="0"/>
    <n v="1483499645"/>
    <n v="1480907645"/>
    <b v="0"/>
    <x v="47"/>
    <b v="1"/>
    <x v="6"/>
    <n v="125"/>
    <n v="36.08"/>
    <x v="1"/>
    <s v="plays"/>
    <x v="1289"/>
    <x v="1289"/>
  </r>
  <r>
    <x v="1290"/>
    <x v="1290"/>
    <x v="1289"/>
    <n v="3500"/>
    <n v="3800"/>
    <x v="0"/>
    <x v="1"/>
    <x v="0"/>
    <n v="1429772340"/>
    <n v="1427121931"/>
    <b v="0"/>
    <x v="48"/>
    <b v="1"/>
    <x v="6"/>
    <n v="109"/>
    <n v="44.19"/>
    <x v="1"/>
    <s v="plays"/>
    <x v="1290"/>
    <x v="1290"/>
  </r>
  <r>
    <x v="1291"/>
    <x v="1291"/>
    <x v="1290"/>
    <n v="3000"/>
    <n v="4371"/>
    <x v="0"/>
    <x v="1"/>
    <x v="0"/>
    <n v="1428390000"/>
    <n v="1425224391"/>
    <b v="0"/>
    <x v="288"/>
    <b v="1"/>
    <x v="6"/>
    <n v="146"/>
    <n v="104.07"/>
    <x v="1"/>
    <s v="plays"/>
    <x v="1291"/>
    <x v="1291"/>
  </r>
  <r>
    <x v="1292"/>
    <x v="1292"/>
    <x v="1291"/>
    <n v="1700"/>
    <n v="1870"/>
    <x v="0"/>
    <x v="2"/>
    <x v="1"/>
    <n v="1444172340"/>
    <n v="1441822828"/>
    <b v="0"/>
    <x v="47"/>
    <b v="1"/>
    <x v="6"/>
    <n v="110"/>
    <n v="35.96"/>
    <x v="1"/>
    <s v="plays"/>
    <x v="1292"/>
    <x v="1292"/>
  </r>
  <r>
    <x v="1293"/>
    <x v="1293"/>
    <x v="1292"/>
    <n v="15000"/>
    <n v="15335"/>
    <x v="0"/>
    <x v="1"/>
    <x v="0"/>
    <n v="1447523371"/>
    <n v="1444927771"/>
    <b v="0"/>
    <x v="148"/>
    <b v="1"/>
    <x v="6"/>
    <n v="102"/>
    <n v="127.79"/>
    <x v="1"/>
    <s v="plays"/>
    <x v="1293"/>
    <x v="1293"/>
  </r>
  <r>
    <x v="1294"/>
    <x v="1294"/>
    <x v="1293"/>
    <n v="500"/>
    <n v="610"/>
    <x v="0"/>
    <x v="2"/>
    <x v="1"/>
    <n v="1445252400"/>
    <n v="1443696797"/>
    <b v="0"/>
    <x v="19"/>
    <b v="1"/>
    <x v="6"/>
    <n v="122"/>
    <n v="27.73"/>
    <x v="1"/>
    <s v="plays"/>
    <x v="1294"/>
    <x v="1294"/>
  </r>
  <r>
    <x v="1295"/>
    <x v="1295"/>
    <x v="1294"/>
    <n v="2500"/>
    <n v="2549"/>
    <x v="0"/>
    <x v="2"/>
    <x v="1"/>
    <n v="1438189200"/>
    <n v="1435585497"/>
    <b v="0"/>
    <x v="31"/>
    <b v="1"/>
    <x v="6"/>
    <n v="102"/>
    <n v="39.83"/>
    <x v="1"/>
    <s v="plays"/>
    <x v="1295"/>
    <x v="1295"/>
  </r>
  <r>
    <x v="1296"/>
    <x v="1296"/>
    <x v="1295"/>
    <n v="850"/>
    <n v="1200"/>
    <x v="0"/>
    <x v="2"/>
    <x v="1"/>
    <n v="1457914373"/>
    <n v="1456189973"/>
    <b v="0"/>
    <x v="23"/>
    <b v="1"/>
    <x v="6"/>
    <n v="141"/>
    <n v="52.17"/>
    <x v="1"/>
    <s v="plays"/>
    <x v="1296"/>
    <x v="1296"/>
  </r>
  <r>
    <x v="1297"/>
    <x v="1297"/>
    <x v="1296"/>
    <n v="20000"/>
    <n v="21905"/>
    <x v="0"/>
    <x v="1"/>
    <x v="0"/>
    <n v="1462125358"/>
    <n v="1459533358"/>
    <b v="0"/>
    <x v="146"/>
    <b v="1"/>
    <x v="6"/>
    <n v="110"/>
    <n v="92.04"/>
    <x v="1"/>
    <s v="plays"/>
    <x v="1297"/>
    <x v="1297"/>
  </r>
  <r>
    <x v="1298"/>
    <x v="1298"/>
    <x v="1297"/>
    <n v="2000"/>
    <n v="2093"/>
    <x v="0"/>
    <x v="2"/>
    <x v="1"/>
    <n v="1461860432"/>
    <n v="1459268432"/>
    <b v="0"/>
    <x v="51"/>
    <b v="1"/>
    <x v="6"/>
    <n v="105"/>
    <n v="63.42"/>
    <x v="1"/>
    <s v="plays"/>
    <x v="1298"/>
    <x v="1298"/>
  </r>
  <r>
    <x v="1299"/>
    <x v="1299"/>
    <x v="1298"/>
    <n v="3500"/>
    <n v="4340"/>
    <x v="0"/>
    <x v="1"/>
    <x v="0"/>
    <n v="1436902359"/>
    <n v="1434310359"/>
    <b v="0"/>
    <x v="58"/>
    <b v="1"/>
    <x v="6"/>
    <n v="124"/>
    <n v="135.63"/>
    <x v="1"/>
    <s v="plays"/>
    <x v="1299"/>
    <x v="1299"/>
  </r>
  <r>
    <x v="1300"/>
    <x v="1300"/>
    <x v="1299"/>
    <n v="3000"/>
    <n v="4050"/>
    <x v="0"/>
    <x v="1"/>
    <x v="0"/>
    <n v="1464807420"/>
    <n v="1461427938"/>
    <b v="0"/>
    <x v="54"/>
    <b v="1"/>
    <x v="6"/>
    <n v="135"/>
    <n v="168.75"/>
    <x v="1"/>
    <s v="plays"/>
    <x v="1300"/>
    <x v="1300"/>
  </r>
  <r>
    <x v="1301"/>
    <x v="1301"/>
    <x v="1300"/>
    <n v="2000"/>
    <n v="2055"/>
    <x v="0"/>
    <x v="1"/>
    <x v="0"/>
    <n v="1437447600"/>
    <n v="1436551178"/>
    <b v="0"/>
    <x v="60"/>
    <b v="1"/>
    <x v="6"/>
    <n v="103"/>
    <n v="70.86"/>
    <x v="1"/>
    <s v="plays"/>
    <x v="1301"/>
    <x v="1301"/>
  </r>
  <r>
    <x v="1302"/>
    <x v="1302"/>
    <x v="1301"/>
    <n v="2500"/>
    <n v="2500"/>
    <x v="0"/>
    <x v="1"/>
    <x v="0"/>
    <n v="1480559011"/>
    <n v="1477963411"/>
    <b v="0"/>
    <x v="133"/>
    <b v="1"/>
    <x v="6"/>
    <n v="100"/>
    <n v="50"/>
    <x v="1"/>
    <s v="plays"/>
    <x v="1302"/>
    <x v="1302"/>
  </r>
  <r>
    <x v="1303"/>
    <x v="1303"/>
    <x v="1302"/>
    <n v="3500"/>
    <n v="4559.13"/>
    <x v="0"/>
    <x v="2"/>
    <x v="1"/>
    <n v="1469962800"/>
    <n v="1468578920"/>
    <b v="0"/>
    <x v="52"/>
    <b v="1"/>
    <x v="6"/>
    <n v="130"/>
    <n v="42.21"/>
    <x v="1"/>
    <s v="plays"/>
    <x v="1303"/>
    <x v="1303"/>
  </r>
  <r>
    <x v="1304"/>
    <x v="1304"/>
    <x v="1303"/>
    <n v="40000"/>
    <n v="15851"/>
    <x v="1"/>
    <x v="2"/>
    <x v="1"/>
    <n v="1489376405"/>
    <n v="1484196005"/>
    <b v="0"/>
    <x v="201"/>
    <b v="0"/>
    <x v="8"/>
    <n v="40"/>
    <n v="152.41"/>
    <x v="2"/>
    <s v="wearables"/>
    <x v="1304"/>
    <x v="1304"/>
  </r>
  <r>
    <x v="1305"/>
    <x v="1305"/>
    <x v="1304"/>
    <n v="30000"/>
    <n v="7793"/>
    <x v="1"/>
    <x v="1"/>
    <x v="0"/>
    <n v="1469122200"/>
    <n v="1466611108"/>
    <b v="0"/>
    <x v="48"/>
    <b v="0"/>
    <x v="8"/>
    <n v="26"/>
    <n v="90.62"/>
    <x v="2"/>
    <s v="wearables"/>
    <x v="1305"/>
    <x v="1305"/>
  </r>
  <r>
    <x v="1306"/>
    <x v="1306"/>
    <x v="1305"/>
    <n v="110000"/>
    <n v="71771"/>
    <x v="1"/>
    <x v="1"/>
    <x v="0"/>
    <n v="1417690734"/>
    <n v="1415098734"/>
    <b v="0"/>
    <x v="289"/>
    <b v="0"/>
    <x v="8"/>
    <n v="65"/>
    <n v="201.6"/>
    <x v="2"/>
    <s v="wearables"/>
    <x v="1306"/>
    <x v="1306"/>
  </r>
  <r>
    <x v="1307"/>
    <x v="1307"/>
    <x v="1306"/>
    <n v="50000"/>
    <n v="5757"/>
    <x v="1"/>
    <x v="1"/>
    <x v="0"/>
    <n v="1455710679"/>
    <n v="1453118679"/>
    <b v="0"/>
    <x v="43"/>
    <b v="0"/>
    <x v="8"/>
    <n v="12"/>
    <n v="127.93"/>
    <x v="2"/>
    <s v="wearables"/>
    <x v="1307"/>
    <x v="1307"/>
  </r>
  <r>
    <x v="1308"/>
    <x v="1308"/>
    <x v="1307"/>
    <n v="10000"/>
    <n v="1136"/>
    <x v="1"/>
    <x v="1"/>
    <x v="0"/>
    <n v="1475937812"/>
    <n v="1472481812"/>
    <b v="0"/>
    <x v="44"/>
    <b v="0"/>
    <x v="8"/>
    <n v="11"/>
    <n v="29.89"/>
    <x v="2"/>
    <s v="wearables"/>
    <x v="1308"/>
    <x v="1308"/>
  </r>
  <r>
    <x v="1309"/>
    <x v="1309"/>
    <x v="1308"/>
    <n v="11500"/>
    <n v="12879"/>
    <x v="1"/>
    <x v="1"/>
    <x v="0"/>
    <n v="1444943468"/>
    <n v="1441919468"/>
    <b v="0"/>
    <x v="2"/>
    <b v="0"/>
    <x v="8"/>
    <n v="112"/>
    <n v="367.97"/>
    <x v="2"/>
    <s v="wearables"/>
    <x v="1309"/>
    <x v="1309"/>
  </r>
  <r>
    <x v="1310"/>
    <x v="1310"/>
    <x v="1309"/>
    <n v="20000"/>
    <n v="3100"/>
    <x v="1"/>
    <x v="1"/>
    <x v="0"/>
    <n v="1471622450"/>
    <n v="1467734450"/>
    <b v="0"/>
    <x v="54"/>
    <b v="0"/>
    <x v="8"/>
    <n v="16"/>
    <n v="129.16999999999999"/>
    <x v="2"/>
    <s v="wearables"/>
    <x v="1310"/>
    <x v="1310"/>
  </r>
  <r>
    <x v="1311"/>
    <x v="1311"/>
    <x v="1310"/>
    <n v="250000"/>
    <n v="80070"/>
    <x v="1"/>
    <x v="1"/>
    <x v="0"/>
    <n v="1480536919"/>
    <n v="1477509319"/>
    <b v="0"/>
    <x v="61"/>
    <b v="0"/>
    <x v="8"/>
    <n v="32"/>
    <n v="800.7"/>
    <x v="2"/>
    <s v="wearables"/>
    <x v="1311"/>
    <x v="1311"/>
  </r>
  <r>
    <x v="1312"/>
    <x v="1312"/>
    <x v="1311"/>
    <n v="4600"/>
    <n v="28"/>
    <x v="1"/>
    <x v="1"/>
    <x v="0"/>
    <n v="1429375922"/>
    <n v="1426783922"/>
    <b v="0"/>
    <x v="29"/>
    <b v="0"/>
    <x v="8"/>
    <n v="1"/>
    <n v="28"/>
    <x v="2"/>
    <s v="wearables"/>
    <x v="1312"/>
    <x v="1312"/>
  </r>
  <r>
    <x v="1313"/>
    <x v="1313"/>
    <x v="1312"/>
    <n v="40000"/>
    <n v="12446"/>
    <x v="1"/>
    <x v="1"/>
    <x v="0"/>
    <n v="1457024514"/>
    <n v="1454432514"/>
    <b v="0"/>
    <x v="259"/>
    <b v="0"/>
    <x v="8"/>
    <n v="31"/>
    <n v="102.02"/>
    <x v="2"/>
    <s v="wearables"/>
    <x v="1313"/>
    <x v="1313"/>
  </r>
  <r>
    <x v="1314"/>
    <x v="1314"/>
    <x v="664"/>
    <n v="180000"/>
    <n v="2028"/>
    <x v="1"/>
    <x v="1"/>
    <x v="0"/>
    <n v="1477065860"/>
    <n v="1471881860"/>
    <b v="0"/>
    <x v="202"/>
    <b v="0"/>
    <x v="8"/>
    <n v="1"/>
    <n v="184.36"/>
    <x v="2"/>
    <s v="wearables"/>
    <x v="1314"/>
    <x v="1314"/>
  </r>
  <r>
    <x v="1315"/>
    <x v="1315"/>
    <x v="1313"/>
    <n v="100000"/>
    <n v="40404"/>
    <x v="1"/>
    <x v="1"/>
    <x v="0"/>
    <n v="1446771600"/>
    <n v="1443700648"/>
    <b v="0"/>
    <x v="290"/>
    <b v="0"/>
    <x v="8"/>
    <n v="40"/>
    <n v="162.91999999999999"/>
    <x v="2"/>
    <s v="wearables"/>
    <x v="1315"/>
    <x v="1315"/>
  </r>
  <r>
    <x v="1316"/>
    <x v="1316"/>
    <x v="1314"/>
    <n v="75000"/>
    <n v="1"/>
    <x v="1"/>
    <x v="1"/>
    <x v="0"/>
    <n v="1456700709"/>
    <n v="1453676709"/>
    <b v="0"/>
    <x v="29"/>
    <b v="0"/>
    <x v="8"/>
    <n v="0"/>
    <n v="1"/>
    <x v="2"/>
    <s v="wearables"/>
    <x v="1316"/>
    <x v="1316"/>
  </r>
  <r>
    <x v="1317"/>
    <x v="1317"/>
    <x v="1315"/>
    <n v="200000"/>
    <n v="11467"/>
    <x v="1"/>
    <x v="9"/>
    <x v="7"/>
    <n v="1469109600"/>
    <n v="1464586746"/>
    <b v="0"/>
    <x v="10"/>
    <b v="0"/>
    <x v="8"/>
    <n v="6"/>
    <n v="603.53"/>
    <x v="2"/>
    <s v="wearables"/>
    <x v="1317"/>
    <x v="1317"/>
  </r>
  <r>
    <x v="1318"/>
    <x v="1318"/>
    <x v="1316"/>
    <n v="40000"/>
    <n v="6130"/>
    <x v="1"/>
    <x v="1"/>
    <x v="0"/>
    <n v="1420938172"/>
    <n v="1418346172"/>
    <b v="0"/>
    <x v="125"/>
    <b v="0"/>
    <x v="8"/>
    <n v="15"/>
    <n v="45.41"/>
    <x v="2"/>
    <s v="wearables"/>
    <x v="1318"/>
    <x v="1318"/>
  </r>
  <r>
    <x v="1319"/>
    <x v="1319"/>
    <x v="1317"/>
    <n v="5800"/>
    <n v="876"/>
    <x v="1"/>
    <x v="2"/>
    <x v="1"/>
    <n v="1405094400"/>
    <n v="1403810965"/>
    <b v="0"/>
    <x v="82"/>
    <b v="0"/>
    <x v="8"/>
    <n v="15"/>
    <n v="97.33"/>
    <x v="2"/>
    <s v="wearables"/>
    <x v="1319"/>
    <x v="1319"/>
  </r>
  <r>
    <x v="1320"/>
    <x v="1320"/>
    <x v="1318"/>
    <n v="100000"/>
    <n v="503"/>
    <x v="1"/>
    <x v="10"/>
    <x v="3"/>
    <n v="1483138800"/>
    <n v="1480610046"/>
    <b v="0"/>
    <x v="83"/>
    <b v="0"/>
    <x v="8"/>
    <n v="1"/>
    <n v="167.67"/>
    <x v="2"/>
    <s v="wearables"/>
    <x v="1320"/>
    <x v="1320"/>
  </r>
  <r>
    <x v="1321"/>
    <x v="1321"/>
    <x v="1319"/>
    <n v="462000"/>
    <n v="6019"/>
    <x v="1"/>
    <x v="12"/>
    <x v="9"/>
    <n v="1482515937"/>
    <n v="1479923937"/>
    <b v="0"/>
    <x v="63"/>
    <b v="0"/>
    <x v="8"/>
    <n v="1"/>
    <n v="859.86"/>
    <x v="2"/>
    <s v="wearables"/>
    <x v="1321"/>
    <x v="1321"/>
  </r>
  <r>
    <x v="1322"/>
    <x v="1322"/>
    <x v="1320"/>
    <n v="35000"/>
    <n v="106"/>
    <x v="1"/>
    <x v="2"/>
    <x v="1"/>
    <n v="1432223125"/>
    <n v="1429631125"/>
    <b v="0"/>
    <x v="80"/>
    <b v="0"/>
    <x v="8"/>
    <n v="0"/>
    <n v="26.5"/>
    <x v="2"/>
    <s v="wearables"/>
    <x v="1322"/>
    <x v="1322"/>
  </r>
  <r>
    <x v="1323"/>
    <x v="1323"/>
    <x v="1321"/>
    <n v="15000"/>
    <n v="1332"/>
    <x v="1"/>
    <x v="1"/>
    <x v="0"/>
    <n v="1461653700"/>
    <n v="1458665146"/>
    <b v="0"/>
    <x v="34"/>
    <b v="0"/>
    <x v="8"/>
    <n v="9"/>
    <n v="30.27"/>
    <x v="2"/>
    <s v="wearables"/>
    <x v="1323"/>
    <x v="1323"/>
  </r>
  <r>
    <x v="1324"/>
    <x v="1324"/>
    <x v="1322"/>
    <n v="50000"/>
    <n v="4920"/>
    <x v="1"/>
    <x v="1"/>
    <x v="0"/>
    <n v="1476371552"/>
    <n v="1473779552"/>
    <b v="0"/>
    <x v="240"/>
    <b v="0"/>
    <x v="8"/>
    <n v="10"/>
    <n v="54.67"/>
    <x v="2"/>
    <s v="wearables"/>
    <x v="1324"/>
    <x v="1324"/>
  </r>
  <r>
    <x v="1325"/>
    <x v="1325"/>
    <x v="1323"/>
    <n v="20000"/>
    <n v="486"/>
    <x v="1"/>
    <x v="1"/>
    <x v="0"/>
    <n v="1483063435"/>
    <n v="1480471435"/>
    <b v="0"/>
    <x v="22"/>
    <b v="0"/>
    <x v="8"/>
    <n v="2"/>
    <n v="60.75"/>
    <x v="2"/>
    <s v="wearables"/>
    <x v="1325"/>
    <x v="1325"/>
  </r>
  <r>
    <x v="1326"/>
    <x v="1326"/>
    <x v="1324"/>
    <n v="100000"/>
    <n v="1130"/>
    <x v="1"/>
    <x v="1"/>
    <x v="0"/>
    <n v="1421348428"/>
    <n v="1417460428"/>
    <b v="0"/>
    <x v="202"/>
    <b v="0"/>
    <x v="8"/>
    <n v="1"/>
    <n v="102.73"/>
    <x v="2"/>
    <s v="wearables"/>
    <x v="1326"/>
    <x v="1326"/>
  </r>
  <r>
    <x v="1327"/>
    <x v="1327"/>
    <x v="1325"/>
    <n v="48000"/>
    <n v="1705"/>
    <x v="1"/>
    <x v="1"/>
    <x v="0"/>
    <n v="1432916235"/>
    <n v="1430324235"/>
    <b v="0"/>
    <x v="14"/>
    <b v="0"/>
    <x v="8"/>
    <n v="4"/>
    <n v="41.59"/>
    <x v="2"/>
    <s v="wearables"/>
    <x v="1327"/>
    <x v="1327"/>
  </r>
  <r>
    <x v="1328"/>
    <x v="1328"/>
    <x v="1326"/>
    <n v="75000"/>
    <n v="1748"/>
    <x v="1"/>
    <x v="1"/>
    <x v="0"/>
    <n v="1476458734"/>
    <n v="1472570734"/>
    <b v="0"/>
    <x v="41"/>
    <b v="0"/>
    <x v="8"/>
    <n v="2"/>
    <n v="116.53"/>
    <x v="2"/>
    <s v="wearables"/>
    <x v="1328"/>
    <x v="1328"/>
  </r>
  <r>
    <x v="1329"/>
    <x v="1329"/>
    <x v="1327"/>
    <n v="50000"/>
    <n v="408"/>
    <x v="1"/>
    <x v="1"/>
    <x v="0"/>
    <n v="1417501145"/>
    <n v="1414041545"/>
    <b v="0"/>
    <x v="82"/>
    <b v="0"/>
    <x v="8"/>
    <n v="1"/>
    <n v="45.33"/>
    <x v="2"/>
    <s v="wearables"/>
    <x v="1329"/>
    <x v="1329"/>
  </r>
  <r>
    <x v="1330"/>
    <x v="1330"/>
    <x v="1328"/>
    <n v="35000"/>
    <n v="7873"/>
    <x v="1"/>
    <x v="1"/>
    <x v="0"/>
    <n v="1467432000"/>
    <n v="1464763109"/>
    <b v="0"/>
    <x v="133"/>
    <b v="0"/>
    <x v="8"/>
    <n v="22"/>
    <n v="157.46"/>
    <x v="2"/>
    <s v="wearables"/>
    <x v="1330"/>
    <x v="1330"/>
  </r>
  <r>
    <x v="1331"/>
    <x v="1331"/>
    <x v="1329"/>
    <n v="250000"/>
    <n v="3417"/>
    <x v="1"/>
    <x v="1"/>
    <x v="0"/>
    <n v="1471435554"/>
    <n v="1468843554"/>
    <b v="0"/>
    <x v="69"/>
    <b v="0"/>
    <x v="8"/>
    <n v="1"/>
    <n v="100.5"/>
    <x v="2"/>
    <s v="wearables"/>
    <x v="1331"/>
    <x v="1331"/>
  </r>
  <r>
    <x v="1332"/>
    <x v="1332"/>
    <x v="1330"/>
    <n v="10115"/>
    <n v="0"/>
    <x v="1"/>
    <x v="17"/>
    <x v="11"/>
    <n v="1485480408"/>
    <n v="1482888408"/>
    <b v="0"/>
    <x v="78"/>
    <b v="0"/>
    <x v="8"/>
    <n v="0"/>
    <n v="0"/>
    <x v="2"/>
    <s v="wearables"/>
    <x v="1332"/>
    <x v="1332"/>
  </r>
  <r>
    <x v="1333"/>
    <x v="1333"/>
    <x v="1331"/>
    <n v="2500"/>
    <n v="0"/>
    <x v="1"/>
    <x v="3"/>
    <x v="2"/>
    <n v="1405478025"/>
    <n v="1402886025"/>
    <b v="0"/>
    <x v="78"/>
    <b v="0"/>
    <x v="8"/>
    <n v="0"/>
    <n v="0"/>
    <x v="2"/>
    <s v="wearables"/>
    <x v="1333"/>
    <x v="1333"/>
  </r>
  <r>
    <x v="1334"/>
    <x v="1334"/>
    <x v="1332"/>
    <n v="133000"/>
    <n v="14303"/>
    <x v="1"/>
    <x v="1"/>
    <x v="0"/>
    <n v="1457721287"/>
    <n v="1455129287"/>
    <b v="0"/>
    <x v="222"/>
    <b v="0"/>
    <x v="8"/>
    <n v="11"/>
    <n v="51.82"/>
    <x v="2"/>
    <s v="wearables"/>
    <x v="1334"/>
    <x v="1334"/>
  </r>
  <r>
    <x v="1335"/>
    <x v="1335"/>
    <x v="1333"/>
    <n v="25000"/>
    <n v="4940"/>
    <x v="1"/>
    <x v="1"/>
    <x v="0"/>
    <n v="1449354502"/>
    <n v="1446762502"/>
    <b v="0"/>
    <x v="38"/>
    <b v="0"/>
    <x v="8"/>
    <n v="20"/>
    <n v="308.75"/>
    <x v="2"/>
    <s v="wearables"/>
    <x v="1335"/>
    <x v="1335"/>
  </r>
  <r>
    <x v="1336"/>
    <x v="1336"/>
    <x v="1334"/>
    <n v="100000"/>
    <n v="84947"/>
    <x v="1"/>
    <x v="1"/>
    <x v="0"/>
    <n v="1418849028"/>
    <n v="1415825028"/>
    <b v="0"/>
    <x v="291"/>
    <b v="0"/>
    <x v="8"/>
    <n v="85"/>
    <n v="379.23"/>
    <x v="2"/>
    <s v="wearables"/>
    <x v="1336"/>
    <x v="1336"/>
  </r>
  <r>
    <x v="1337"/>
    <x v="1337"/>
    <x v="1335"/>
    <n v="50000"/>
    <n v="24691"/>
    <x v="1"/>
    <x v="1"/>
    <x v="0"/>
    <n v="1488549079"/>
    <n v="1485957079"/>
    <b v="0"/>
    <x v="205"/>
    <b v="0"/>
    <x v="8"/>
    <n v="49"/>
    <n v="176.36"/>
    <x v="2"/>
    <s v="wearables"/>
    <x v="1337"/>
    <x v="1337"/>
  </r>
  <r>
    <x v="1338"/>
    <x v="1338"/>
    <x v="1336"/>
    <n v="30000"/>
    <n v="991"/>
    <x v="1"/>
    <x v="1"/>
    <x v="0"/>
    <n v="1438543033"/>
    <n v="1435951033"/>
    <b v="0"/>
    <x v="41"/>
    <b v="0"/>
    <x v="8"/>
    <n v="3"/>
    <n v="66.069999999999993"/>
    <x v="2"/>
    <s v="wearables"/>
    <x v="1338"/>
    <x v="1338"/>
  </r>
  <r>
    <x v="1339"/>
    <x v="1339"/>
    <x v="1337"/>
    <n v="50000"/>
    <n v="3317"/>
    <x v="1"/>
    <x v="1"/>
    <x v="0"/>
    <n v="1418056315"/>
    <n v="1414164715"/>
    <b v="0"/>
    <x v="77"/>
    <b v="0"/>
    <x v="8"/>
    <n v="7"/>
    <n v="89.65"/>
    <x v="2"/>
    <s v="wearables"/>
    <x v="1339"/>
    <x v="1339"/>
  </r>
  <r>
    <x v="1340"/>
    <x v="1340"/>
    <x v="1338"/>
    <n v="1680"/>
    <n v="0"/>
    <x v="1"/>
    <x v="1"/>
    <x v="0"/>
    <n v="1408112253"/>
    <n v="1405520253"/>
    <b v="0"/>
    <x v="78"/>
    <b v="0"/>
    <x v="8"/>
    <n v="0"/>
    <n v="0"/>
    <x v="2"/>
    <s v="wearables"/>
    <x v="1340"/>
    <x v="1340"/>
  </r>
  <r>
    <x v="1341"/>
    <x v="1341"/>
    <x v="1339"/>
    <n v="25000"/>
    <n v="17590"/>
    <x v="1"/>
    <x v="2"/>
    <x v="1"/>
    <n v="1475333917"/>
    <n v="1472569117"/>
    <b v="0"/>
    <x v="67"/>
    <b v="0"/>
    <x v="8"/>
    <n v="70"/>
    <n v="382.39"/>
    <x v="2"/>
    <s v="wearables"/>
    <x v="1341"/>
    <x v="1341"/>
  </r>
  <r>
    <x v="1342"/>
    <x v="1342"/>
    <x v="1340"/>
    <n v="50000"/>
    <n v="100"/>
    <x v="1"/>
    <x v="1"/>
    <x v="0"/>
    <n v="1437161739"/>
    <n v="1434569739"/>
    <b v="0"/>
    <x v="29"/>
    <b v="0"/>
    <x v="8"/>
    <n v="0"/>
    <n v="100"/>
    <x v="2"/>
    <s v="wearables"/>
    <x v="1342"/>
    <x v="1342"/>
  </r>
  <r>
    <x v="1343"/>
    <x v="1343"/>
    <x v="1341"/>
    <n v="50000"/>
    <n v="51149"/>
    <x v="1"/>
    <x v="1"/>
    <x v="0"/>
    <n v="1471579140"/>
    <n v="1466512683"/>
    <b v="0"/>
    <x v="292"/>
    <b v="0"/>
    <x v="8"/>
    <n v="102"/>
    <n v="158.36000000000001"/>
    <x v="2"/>
    <s v="wearables"/>
    <x v="1343"/>
    <x v="1343"/>
  </r>
  <r>
    <x v="1344"/>
    <x v="1344"/>
    <x v="1342"/>
    <n v="1500"/>
    <n v="5666"/>
    <x v="0"/>
    <x v="6"/>
    <x v="5"/>
    <n v="1467313039"/>
    <n v="1464807439"/>
    <b v="0"/>
    <x v="237"/>
    <b v="1"/>
    <x v="9"/>
    <n v="378"/>
    <n v="40.76"/>
    <x v="3"/>
    <s v="nonfiction"/>
    <x v="1344"/>
    <x v="1344"/>
  </r>
  <r>
    <x v="1345"/>
    <x v="1345"/>
    <x v="1343"/>
    <n v="300"/>
    <n v="375"/>
    <x v="0"/>
    <x v="1"/>
    <x v="0"/>
    <n v="1405366359"/>
    <n v="1402342359"/>
    <b v="0"/>
    <x v="63"/>
    <b v="1"/>
    <x v="9"/>
    <n v="125"/>
    <n v="53.57"/>
    <x v="3"/>
    <s v="nonfiction"/>
    <x v="1345"/>
    <x v="1345"/>
  </r>
  <r>
    <x v="1346"/>
    <x v="1346"/>
    <x v="1344"/>
    <n v="4900"/>
    <n v="7219"/>
    <x v="0"/>
    <x v="1"/>
    <x v="0"/>
    <n v="1372297751"/>
    <n v="1369705751"/>
    <b v="0"/>
    <x v="184"/>
    <b v="1"/>
    <x v="9"/>
    <n v="147"/>
    <n v="48.45"/>
    <x v="3"/>
    <s v="nonfiction"/>
    <x v="1346"/>
    <x v="1346"/>
  </r>
  <r>
    <x v="1347"/>
    <x v="1347"/>
    <x v="1345"/>
    <n v="2500"/>
    <n v="2555"/>
    <x v="0"/>
    <x v="1"/>
    <x v="0"/>
    <n v="1425741525"/>
    <n v="1423149525"/>
    <b v="0"/>
    <x v="162"/>
    <b v="1"/>
    <x v="9"/>
    <n v="102"/>
    <n v="82.42"/>
    <x v="3"/>
    <s v="nonfiction"/>
    <x v="1347"/>
    <x v="1347"/>
  </r>
  <r>
    <x v="1348"/>
    <x v="1348"/>
    <x v="1346"/>
    <n v="5875"/>
    <n v="5985"/>
    <x v="0"/>
    <x v="1"/>
    <x v="0"/>
    <n v="1418904533"/>
    <n v="1416485333"/>
    <b v="0"/>
    <x v="55"/>
    <b v="1"/>
    <x v="9"/>
    <n v="102"/>
    <n v="230.19"/>
    <x v="3"/>
    <s v="nonfiction"/>
    <x v="1348"/>
    <x v="1348"/>
  </r>
  <r>
    <x v="1349"/>
    <x v="1349"/>
    <x v="1347"/>
    <n v="5000"/>
    <n v="10210"/>
    <x v="0"/>
    <x v="6"/>
    <x v="5"/>
    <n v="1450249140"/>
    <n v="1447055935"/>
    <b v="0"/>
    <x v="293"/>
    <b v="1"/>
    <x v="9"/>
    <n v="204"/>
    <n v="59.36"/>
    <x v="3"/>
    <s v="nonfiction"/>
    <x v="1349"/>
    <x v="1349"/>
  </r>
  <r>
    <x v="1350"/>
    <x v="1350"/>
    <x v="1348"/>
    <n v="5000"/>
    <n v="5202.5"/>
    <x v="0"/>
    <x v="1"/>
    <x v="0"/>
    <n v="1451089134"/>
    <n v="1448497134"/>
    <b v="0"/>
    <x v="76"/>
    <b v="1"/>
    <x v="9"/>
    <n v="104"/>
    <n v="66.7"/>
    <x v="3"/>
    <s v="nonfiction"/>
    <x v="1350"/>
    <x v="1350"/>
  </r>
  <r>
    <x v="1351"/>
    <x v="1351"/>
    <x v="1349"/>
    <n v="20000"/>
    <n v="20253"/>
    <x v="0"/>
    <x v="1"/>
    <x v="0"/>
    <n v="1455299144"/>
    <n v="1452707144"/>
    <b v="0"/>
    <x v="148"/>
    <b v="1"/>
    <x v="9"/>
    <n v="101"/>
    <n v="168.78"/>
    <x v="3"/>
    <s v="nonfiction"/>
    <x v="1351"/>
    <x v="1351"/>
  </r>
  <r>
    <x v="1352"/>
    <x v="1352"/>
    <x v="1350"/>
    <n v="10000"/>
    <n v="13614"/>
    <x v="0"/>
    <x v="1"/>
    <x v="0"/>
    <n v="1441425540"/>
    <n v="1436968366"/>
    <b v="0"/>
    <x v="294"/>
    <b v="1"/>
    <x v="9"/>
    <n v="136"/>
    <n v="59.97"/>
    <x v="3"/>
    <s v="nonfiction"/>
    <x v="1352"/>
    <x v="1352"/>
  </r>
  <r>
    <x v="1353"/>
    <x v="1353"/>
    <x v="1351"/>
    <n v="1000"/>
    <n v="1336"/>
    <x v="0"/>
    <x v="1"/>
    <x v="0"/>
    <n v="1362960000"/>
    <n v="1359946188"/>
    <b v="0"/>
    <x v="288"/>
    <b v="1"/>
    <x v="9"/>
    <n v="134"/>
    <n v="31.81"/>
    <x v="3"/>
    <s v="nonfiction"/>
    <x v="1353"/>
    <x v="1353"/>
  </r>
  <r>
    <x v="1354"/>
    <x v="1354"/>
    <x v="1352"/>
    <n v="1200"/>
    <n v="1563"/>
    <x v="0"/>
    <x v="2"/>
    <x v="1"/>
    <n v="1465672979"/>
    <n v="1463080979"/>
    <b v="0"/>
    <x v="31"/>
    <b v="1"/>
    <x v="9"/>
    <n v="130"/>
    <n v="24.42"/>
    <x v="3"/>
    <s v="nonfiction"/>
    <x v="1354"/>
    <x v="1354"/>
  </r>
  <r>
    <x v="1355"/>
    <x v="1355"/>
    <x v="1353"/>
    <n v="2500"/>
    <n v="3067"/>
    <x v="0"/>
    <x v="2"/>
    <x v="1"/>
    <n v="1354269600"/>
    <n v="1351663605"/>
    <b v="0"/>
    <x v="212"/>
    <b v="1"/>
    <x v="9"/>
    <n v="123"/>
    <n v="25.35"/>
    <x v="3"/>
    <s v="nonfiction"/>
    <x v="1355"/>
    <x v="1355"/>
  </r>
  <r>
    <x v="1356"/>
    <x v="1356"/>
    <x v="1354"/>
    <n v="3400"/>
    <n v="6215.56"/>
    <x v="0"/>
    <x v="1"/>
    <x v="0"/>
    <n v="1372985760"/>
    <n v="1370393760"/>
    <b v="0"/>
    <x v="45"/>
    <b v="1"/>
    <x v="9"/>
    <n v="183"/>
    <n v="71.44"/>
    <x v="3"/>
    <s v="nonfiction"/>
    <x v="1356"/>
    <x v="1356"/>
  </r>
  <r>
    <x v="1357"/>
    <x v="1357"/>
    <x v="1355"/>
    <n v="2000"/>
    <n v="2506"/>
    <x v="0"/>
    <x v="1"/>
    <x v="0"/>
    <n v="1362117540"/>
    <n v="1359587137"/>
    <b v="0"/>
    <x v="71"/>
    <b v="1"/>
    <x v="9"/>
    <n v="125"/>
    <n v="38.549999999999997"/>
    <x v="3"/>
    <s v="nonfiction"/>
    <x v="1357"/>
    <x v="1357"/>
  </r>
  <r>
    <x v="1358"/>
    <x v="1358"/>
    <x v="1356"/>
    <n v="3000"/>
    <n v="3350"/>
    <x v="0"/>
    <x v="1"/>
    <x v="0"/>
    <n v="1309009323"/>
    <n v="1306417323"/>
    <b v="0"/>
    <x v="72"/>
    <b v="1"/>
    <x v="9"/>
    <n v="112"/>
    <n v="68.37"/>
    <x v="3"/>
    <s v="nonfiction"/>
    <x v="1358"/>
    <x v="1358"/>
  </r>
  <r>
    <x v="1359"/>
    <x v="1359"/>
    <x v="1357"/>
    <n v="660"/>
    <n v="764"/>
    <x v="0"/>
    <x v="1"/>
    <x v="0"/>
    <n v="1309980790"/>
    <n v="1304623990"/>
    <b v="0"/>
    <x v="10"/>
    <b v="1"/>
    <x v="9"/>
    <n v="116"/>
    <n v="40.21"/>
    <x v="3"/>
    <s v="nonfiction"/>
    <x v="1359"/>
    <x v="1359"/>
  </r>
  <r>
    <x v="1360"/>
    <x v="1360"/>
    <x v="1358"/>
    <n v="1500"/>
    <n v="2598"/>
    <x v="0"/>
    <x v="1"/>
    <x v="0"/>
    <n v="1343943420"/>
    <n v="1341524220"/>
    <b v="0"/>
    <x v="75"/>
    <b v="1"/>
    <x v="9"/>
    <n v="173"/>
    <n v="32.07"/>
    <x v="3"/>
    <s v="nonfiction"/>
    <x v="1360"/>
    <x v="1360"/>
  </r>
  <r>
    <x v="1361"/>
    <x v="1361"/>
    <x v="1359"/>
    <n v="6000"/>
    <n v="7559"/>
    <x v="0"/>
    <x v="2"/>
    <x v="1"/>
    <n v="1403370772"/>
    <n v="1400778772"/>
    <b v="0"/>
    <x v="295"/>
    <b v="1"/>
    <x v="9"/>
    <n v="126"/>
    <n v="28.63"/>
    <x v="3"/>
    <s v="nonfiction"/>
    <x v="1361"/>
    <x v="1361"/>
  </r>
  <r>
    <x v="1362"/>
    <x v="1362"/>
    <x v="1360"/>
    <n v="1000"/>
    <n v="1091"/>
    <x v="0"/>
    <x v="1"/>
    <x v="0"/>
    <n v="1378592731"/>
    <n v="1373408731"/>
    <b v="0"/>
    <x v="20"/>
    <b v="1"/>
    <x v="9"/>
    <n v="109"/>
    <n v="43.64"/>
    <x v="3"/>
    <s v="nonfiction"/>
    <x v="1362"/>
    <x v="1362"/>
  </r>
  <r>
    <x v="1363"/>
    <x v="1363"/>
    <x v="1361"/>
    <n v="200"/>
    <n v="200"/>
    <x v="0"/>
    <x v="1"/>
    <x v="0"/>
    <n v="1455523140"/>
    <n v="1453925727"/>
    <b v="0"/>
    <x v="81"/>
    <b v="1"/>
    <x v="9"/>
    <n v="100"/>
    <n v="40"/>
    <x v="3"/>
    <s v="nonfiction"/>
    <x v="1363"/>
    <x v="1363"/>
  </r>
  <r>
    <x v="1364"/>
    <x v="1364"/>
    <x v="1362"/>
    <n v="42000"/>
    <n v="49830"/>
    <x v="0"/>
    <x v="9"/>
    <x v="7"/>
    <n v="1420648906"/>
    <n v="1415464906"/>
    <b v="0"/>
    <x v="296"/>
    <b v="1"/>
    <x v="11"/>
    <n v="119"/>
    <n v="346.04"/>
    <x v="4"/>
    <s v="rock"/>
    <x v="1364"/>
    <x v="1364"/>
  </r>
  <r>
    <x v="1365"/>
    <x v="1365"/>
    <x v="1363"/>
    <n v="7500"/>
    <n v="7520"/>
    <x v="0"/>
    <x v="1"/>
    <x v="0"/>
    <n v="1426523752"/>
    <n v="1423935352"/>
    <b v="0"/>
    <x v="297"/>
    <b v="1"/>
    <x v="11"/>
    <n v="100"/>
    <n v="81.739999999999995"/>
    <x v="4"/>
    <s v="rock"/>
    <x v="1365"/>
    <x v="1365"/>
  </r>
  <r>
    <x v="1366"/>
    <x v="1366"/>
    <x v="1364"/>
    <n v="7500"/>
    <n v="9486.69"/>
    <x v="0"/>
    <x v="1"/>
    <x v="0"/>
    <n v="1417049663"/>
    <n v="1413158063"/>
    <b v="0"/>
    <x v="206"/>
    <b v="1"/>
    <x v="11"/>
    <n v="126"/>
    <n v="64.540000000000006"/>
    <x v="4"/>
    <s v="rock"/>
    <x v="1366"/>
    <x v="1366"/>
  </r>
  <r>
    <x v="1367"/>
    <x v="1367"/>
    <x v="1365"/>
    <n v="5000"/>
    <n v="5713"/>
    <x v="0"/>
    <x v="1"/>
    <x v="0"/>
    <n v="1447463050"/>
    <n v="1444867450"/>
    <b v="0"/>
    <x v="240"/>
    <b v="1"/>
    <x v="11"/>
    <n v="114"/>
    <n v="63.48"/>
    <x v="4"/>
    <s v="rock"/>
    <x v="1367"/>
    <x v="1367"/>
  </r>
  <r>
    <x v="1368"/>
    <x v="1368"/>
    <x v="1366"/>
    <n v="5000"/>
    <n v="5535"/>
    <x v="0"/>
    <x v="1"/>
    <x v="0"/>
    <n v="1434342894"/>
    <n v="1432269294"/>
    <b v="0"/>
    <x v="45"/>
    <b v="1"/>
    <x v="11"/>
    <n v="111"/>
    <n v="63.62"/>
    <x v="4"/>
    <s v="rock"/>
    <x v="1368"/>
    <x v="1368"/>
  </r>
  <r>
    <x v="1369"/>
    <x v="1369"/>
    <x v="1367"/>
    <n v="32360"/>
    <n v="34090.629999999997"/>
    <x v="0"/>
    <x v="1"/>
    <x v="0"/>
    <n v="1397225746"/>
    <n v="1394633746"/>
    <b v="0"/>
    <x v="298"/>
    <b v="1"/>
    <x v="11"/>
    <n v="105"/>
    <n v="83.97"/>
    <x v="4"/>
    <s v="rock"/>
    <x v="1369"/>
    <x v="1369"/>
  </r>
  <r>
    <x v="1370"/>
    <x v="1370"/>
    <x v="1368"/>
    <n v="1500"/>
    <n v="1555"/>
    <x v="0"/>
    <x v="1"/>
    <x v="0"/>
    <n v="1381881890"/>
    <n v="1380585890"/>
    <b v="0"/>
    <x v="9"/>
    <b v="1"/>
    <x v="11"/>
    <n v="104"/>
    <n v="77.75"/>
    <x v="4"/>
    <s v="rock"/>
    <x v="1370"/>
    <x v="1370"/>
  </r>
  <r>
    <x v="1371"/>
    <x v="1371"/>
    <x v="1369"/>
    <n v="6999"/>
    <n v="7495"/>
    <x v="0"/>
    <x v="1"/>
    <x v="0"/>
    <n v="1431022342"/>
    <n v="1428430342"/>
    <b v="0"/>
    <x v="16"/>
    <b v="1"/>
    <x v="11"/>
    <n v="107"/>
    <n v="107.07"/>
    <x v="4"/>
    <s v="rock"/>
    <x v="1371"/>
    <x v="1371"/>
  </r>
  <r>
    <x v="1372"/>
    <x v="1372"/>
    <x v="1370"/>
    <n v="500"/>
    <n v="620"/>
    <x v="0"/>
    <x v="1"/>
    <x v="0"/>
    <n v="1342115132"/>
    <n v="1339523132"/>
    <b v="0"/>
    <x v="38"/>
    <b v="1"/>
    <x v="11"/>
    <n v="124"/>
    <n v="38.75"/>
    <x v="4"/>
    <s v="rock"/>
    <x v="1372"/>
    <x v="1372"/>
  </r>
  <r>
    <x v="1373"/>
    <x v="1373"/>
    <x v="1371"/>
    <n v="10000"/>
    <n v="10501"/>
    <x v="0"/>
    <x v="1"/>
    <x v="0"/>
    <n v="1483138233"/>
    <n v="1480546233"/>
    <b v="0"/>
    <x v="47"/>
    <b v="1"/>
    <x v="11"/>
    <n v="105"/>
    <n v="201.94"/>
    <x v="4"/>
    <s v="rock"/>
    <x v="1373"/>
    <x v="1373"/>
  </r>
  <r>
    <x v="1374"/>
    <x v="1374"/>
    <x v="1372"/>
    <n v="1500"/>
    <n v="2842"/>
    <x v="0"/>
    <x v="1"/>
    <x v="0"/>
    <n v="1458874388"/>
    <n v="1456285988"/>
    <b v="0"/>
    <x v="36"/>
    <b v="1"/>
    <x v="11"/>
    <n v="189"/>
    <n v="43.06"/>
    <x v="4"/>
    <s v="rock"/>
    <x v="1374"/>
    <x v="1374"/>
  </r>
  <r>
    <x v="1375"/>
    <x v="1375"/>
    <x v="1373"/>
    <n v="4000"/>
    <n v="6853"/>
    <x v="0"/>
    <x v="7"/>
    <x v="3"/>
    <n v="1484444119"/>
    <n v="1481852119"/>
    <b v="0"/>
    <x v="280"/>
    <b v="1"/>
    <x v="11"/>
    <n v="171"/>
    <n v="62.87"/>
    <x v="4"/>
    <s v="rock"/>
    <x v="1375"/>
    <x v="1375"/>
  </r>
  <r>
    <x v="1376"/>
    <x v="1376"/>
    <x v="1374"/>
    <n v="3700"/>
    <n v="9342"/>
    <x v="0"/>
    <x v="2"/>
    <x v="1"/>
    <n v="1480784606"/>
    <n v="1478189006"/>
    <b v="0"/>
    <x v="129"/>
    <b v="1"/>
    <x v="11"/>
    <n v="252"/>
    <n v="55.61"/>
    <x v="4"/>
    <s v="rock"/>
    <x v="1376"/>
    <x v="1376"/>
  </r>
  <r>
    <x v="1377"/>
    <x v="1377"/>
    <x v="1375"/>
    <n v="1300"/>
    <n v="1510"/>
    <x v="0"/>
    <x v="1"/>
    <x v="0"/>
    <n v="1486095060"/>
    <n v="1484198170"/>
    <b v="0"/>
    <x v="162"/>
    <b v="1"/>
    <x v="11"/>
    <n v="116"/>
    <n v="48.71"/>
    <x v="4"/>
    <s v="rock"/>
    <x v="1377"/>
    <x v="1377"/>
  </r>
  <r>
    <x v="1378"/>
    <x v="1378"/>
    <x v="1376"/>
    <n v="2000"/>
    <n v="4067"/>
    <x v="0"/>
    <x v="2"/>
    <x v="1"/>
    <n v="1470075210"/>
    <n v="1468779210"/>
    <b v="0"/>
    <x v="182"/>
    <b v="1"/>
    <x v="11"/>
    <n v="203"/>
    <n v="30.58"/>
    <x v="4"/>
    <s v="rock"/>
    <x v="1378"/>
    <x v="1378"/>
  </r>
  <r>
    <x v="1379"/>
    <x v="1379"/>
    <x v="1377"/>
    <n v="10000"/>
    <n v="11160"/>
    <x v="0"/>
    <x v="1"/>
    <x v="0"/>
    <n v="1433504876"/>
    <n v="1430912876"/>
    <b v="0"/>
    <x v="299"/>
    <b v="1"/>
    <x v="11"/>
    <n v="112"/>
    <n v="73.91"/>
    <x v="4"/>
    <s v="rock"/>
    <x v="1379"/>
    <x v="1379"/>
  </r>
  <r>
    <x v="1380"/>
    <x v="1380"/>
    <x v="1378"/>
    <n v="25"/>
    <n v="106"/>
    <x v="0"/>
    <x v="1"/>
    <x v="0"/>
    <n v="1433815200"/>
    <n v="1431886706"/>
    <b v="0"/>
    <x v="81"/>
    <b v="1"/>
    <x v="11"/>
    <n v="424"/>
    <n v="21.2"/>
    <x v="4"/>
    <s v="rock"/>
    <x v="1380"/>
    <x v="1380"/>
  </r>
  <r>
    <x v="1381"/>
    <x v="1381"/>
    <x v="1379"/>
    <n v="5000"/>
    <n v="5355"/>
    <x v="0"/>
    <x v="1"/>
    <x v="0"/>
    <n v="1482988125"/>
    <n v="1480396125"/>
    <b v="0"/>
    <x v="196"/>
    <b v="1"/>
    <x v="11"/>
    <n v="107"/>
    <n v="73.36"/>
    <x v="4"/>
    <s v="rock"/>
    <x v="1381"/>
    <x v="1381"/>
  </r>
  <r>
    <x v="1382"/>
    <x v="1382"/>
    <x v="1380"/>
    <n v="8000"/>
    <n v="8349"/>
    <x v="0"/>
    <x v="1"/>
    <x v="0"/>
    <n v="1367867536"/>
    <n v="1365275536"/>
    <b v="0"/>
    <x v="265"/>
    <b v="1"/>
    <x v="11"/>
    <n v="104"/>
    <n v="56.41"/>
    <x v="4"/>
    <s v="rock"/>
    <x v="1382"/>
    <x v="1382"/>
  </r>
  <r>
    <x v="1383"/>
    <x v="1383"/>
    <x v="1381"/>
    <n v="2200"/>
    <n v="4673"/>
    <x v="0"/>
    <x v="6"/>
    <x v="5"/>
    <n v="1482457678"/>
    <n v="1480729678"/>
    <b v="0"/>
    <x v="251"/>
    <b v="1"/>
    <x v="11"/>
    <n v="212"/>
    <n v="50.25"/>
    <x v="4"/>
    <s v="rock"/>
    <x v="1383"/>
    <x v="1383"/>
  </r>
  <r>
    <x v="1384"/>
    <x v="1384"/>
    <x v="1382"/>
    <n v="3500"/>
    <n v="4343"/>
    <x v="0"/>
    <x v="1"/>
    <x v="0"/>
    <n v="1436117922"/>
    <n v="1433525922"/>
    <b v="0"/>
    <x v="287"/>
    <b v="1"/>
    <x v="11"/>
    <n v="124"/>
    <n v="68.94"/>
    <x v="4"/>
    <s v="rock"/>
    <x v="1384"/>
    <x v="1384"/>
  </r>
  <r>
    <x v="1385"/>
    <x v="1385"/>
    <x v="1383"/>
    <n v="8000"/>
    <n v="8832.49"/>
    <x v="0"/>
    <x v="13"/>
    <x v="3"/>
    <n v="1461931860"/>
    <n v="1457109121"/>
    <b v="0"/>
    <x v="179"/>
    <b v="1"/>
    <x v="11"/>
    <n v="110"/>
    <n v="65.91"/>
    <x v="4"/>
    <s v="rock"/>
    <x v="1385"/>
    <x v="1385"/>
  </r>
  <r>
    <x v="1386"/>
    <x v="1386"/>
    <x v="1384"/>
    <n v="400"/>
    <n v="875"/>
    <x v="0"/>
    <x v="1"/>
    <x v="0"/>
    <n v="1438183889"/>
    <n v="1435591889"/>
    <b v="0"/>
    <x v="25"/>
    <b v="1"/>
    <x v="11"/>
    <n v="219"/>
    <n v="62.5"/>
    <x v="4"/>
    <s v="rock"/>
    <x v="1386"/>
    <x v="1386"/>
  </r>
  <r>
    <x v="1387"/>
    <x v="1387"/>
    <x v="1385"/>
    <n v="4000"/>
    <n v="5465"/>
    <x v="0"/>
    <x v="1"/>
    <x v="0"/>
    <n v="1433305800"/>
    <n v="1430604395"/>
    <b v="0"/>
    <x v="76"/>
    <b v="1"/>
    <x v="11"/>
    <n v="137"/>
    <n v="70.06"/>
    <x v="4"/>
    <s v="rock"/>
    <x v="1387"/>
    <x v="1387"/>
  </r>
  <r>
    <x v="1388"/>
    <x v="1388"/>
    <x v="1386"/>
    <n v="5000"/>
    <n v="6740.37"/>
    <x v="0"/>
    <x v="1"/>
    <x v="0"/>
    <n v="1476720840"/>
    <n v="1474469117"/>
    <b v="0"/>
    <x v="300"/>
    <b v="1"/>
    <x v="11"/>
    <n v="135"/>
    <n v="60.18"/>
    <x v="4"/>
    <s v="rock"/>
    <x v="1388"/>
    <x v="1388"/>
  </r>
  <r>
    <x v="1389"/>
    <x v="1389"/>
    <x v="1387"/>
    <n v="500"/>
    <n v="727"/>
    <x v="0"/>
    <x v="2"/>
    <x v="1"/>
    <n v="1471087957"/>
    <n v="1468495957"/>
    <b v="0"/>
    <x v="69"/>
    <b v="1"/>
    <x v="11"/>
    <n v="145"/>
    <n v="21.38"/>
    <x v="4"/>
    <s v="rock"/>
    <x v="1389"/>
    <x v="1389"/>
  </r>
  <r>
    <x v="1390"/>
    <x v="1390"/>
    <x v="1388"/>
    <n v="2800"/>
    <n v="3055"/>
    <x v="0"/>
    <x v="1"/>
    <x v="0"/>
    <n v="1430154720"/>
    <n v="1427224606"/>
    <b v="0"/>
    <x v="10"/>
    <b v="1"/>
    <x v="11"/>
    <n v="109"/>
    <n v="160.79"/>
    <x v="4"/>
    <s v="rock"/>
    <x v="1390"/>
    <x v="1390"/>
  </r>
  <r>
    <x v="1391"/>
    <x v="1391"/>
    <x v="1389"/>
    <n v="500"/>
    <n v="551"/>
    <x v="0"/>
    <x v="1"/>
    <x v="0"/>
    <n v="1440219540"/>
    <n v="1436369818"/>
    <b v="0"/>
    <x v="62"/>
    <b v="1"/>
    <x v="11"/>
    <n v="110"/>
    <n v="42.38"/>
    <x v="4"/>
    <s v="rock"/>
    <x v="1391"/>
    <x v="1391"/>
  </r>
  <r>
    <x v="1392"/>
    <x v="1392"/>
    <x v="1390"/>
    <n v="2500"/>
    <n v="2841"/>
    <x v="0"/>
    <x v="1"/>
    <x v="0"/>
    <n v="1456976586"/>
    <n v="1454298186"/>
    <b v="0"/>
    <x v="201"/>
    <b v="1"/>
    <x v="11"/>
    <n v="114"/>
    <n v="27.32"/>
    <x v="4"/>
    <s v="rock"/>
    <x v="1392"/>
    <x v="1392"/>
  </r>
  <r>
    <x v="1393"/>
    <x v="1393"/>
    <x v="1391"/>
    <n v="10000"/>
    <n v="10235"/>
    <x v="0"/>
    <x v="1"/>
    <x v="0"/>
    <n v="1470068523"/>
    <n v="1467476523"/>
    <b v="0"/>
    <x v="47"/>
    <b v="1"/>
    <x v="11"/>
    <n v="102"/>
    <n v="196.83"/>
    <x v="4"/>
    <s v="rock"/>
    <x v="1393"/>
    <x v="1393"/>
  </r>
  <r>
    <x v="1394"/>
    <x v="1394"/>
    <x v="1392"/>
    <n v="750"/>
    <n v="916"/>
    <x v="0"/>
    <x v="1"/>
    <x v="0"/>
    <n v="1488337200"/>
    <n v="1484623726"/>
    <b v="0"/>
    <x v="57"/>
    <b v="1"/>
    <x v="11"/>
    <n v="122"/>
    <n v="53.88"/>
    <x v="4"/>
    <s v="rock"/>
    <x v="1394"/>
    <x v="1394"/>
  </r>
  <r>
    <x v="1395"/>
    <x v="1395"/>
    <x v="1393"/>
    <n v="3500"/>
    <n v="3916"/>
    <x v="0"/>
    <x v="1"/>
    <x v="0"/>
    <n v="1484430481"/>
    <n v="1481838481"/>
    <b v="0"/>
    <x v="141"/>
    <b v="1"/>
    <x v="11"/>
    <n v="112"/>
    <n v="47.76"/>
    <x v="4"/>
    <s v="rock"/>
    <x v="1395"/>
    <x v="1395"/>
  </r>
  <r>
    <x v="1396"/>
    <x v="1396"/>
    <x v="1394"/>
    <n v="6000"/>
    <n v="6438"/>
    <x v="0"/>
    <x v="1"/>
    <x v="0"/>
    <n v="1423871882"/>
    <n v="1421279882"/>
    <b v="0"/>
    <x v="196"/>
    <b v="1"/>
    <x v="11"/>
    <n v="107"/>
    <n v="88.19"/>
    <x v="4"/>
    <s v="rock"/>
    <x v="1396"/>
    <x v="1396"/>
  </r>
  <r>
    <x v="1397"/>
    <x v="1397"/>
    <x v="1395"/>
    <n v="10000"/>
    <n v="11385"/>
    <x v="0"/>
    <x v="1"/>
    <x v="0"/>
    <n v="1477603140"/>
    <n v="1475013710"/>
    <b v="0"/>
    <x v="150"/>
    <b v="1"/>
    <x v="11"/>
    <n v="114"/>
    <n v="72.06"/>
    <x v="4"/>
    <s v="rock"/>
    <x v="1397"/>
    <x v="1397"/>
  </r>
  <r>
    <x v="1398"/>
    <x v="1398"/>
    <x v="1396"/>
    <n v="4400"/>
    <n v="4826"/>
    <x v="0"/>
    <x v="1"/>
    <x v="0"/>
    <n v="1467752334"/>
    <n v="1465160334"/>
    <b v="0"/>
    <x v="71"/>
    <b v="1"/>
    <x v="11"/>
    <n v="110"/>
    <n v="74.25"/>
    <x v="4"/>
    <s v="rock"/>
    <x v="1398"/>
    <x v="1398"/>
  </r>
  <r>
    <x v="1399"/>
    <x v="1399"/>
    <x v="1397"/>
    <n v="9000"/>
    <n v="11353"/>
    <x v="0"/>
    <x v="1"/>
    <x v="0"/>
    <n v="1412640373"/>
    <n v="1410048373"/>
    <b v="0"/>
    <x v="192"/>
    <b v="1"/>
    <x v="11"/>
    <n v="126"/>
    <n v="61.7"/>
    <x v="4"/>
    <s v="rock"/>
    <x v="1399"/>
    <x v="1399"/>
  </r>
  <r>
    <x v="1400"/>
    <x v="1400"/>
    <x v="1398"/>
    <n v="350"/>
    <n v="586"/>
    <x v="0"/>
    <x v="2"/>
    <x v="1"/>
    <n v="1465709400"/>
    <n v="1462695073"/>
    <b v="0"/>
    <x v="69"/>
    <b v="1"/>
    <x v="11"/>
    <n v="167"/>
    <n v="17.239999999999998"/>
    <x v="4"/>
    <s v="rock"/>
    <x v="1400"/>
    <x v="1400"/>
  </r>
  <r>
    <x v="1401"/>
    <x v="1401"/>
    <x v="1399"/>
    <n v="2500"/>
    <n v="12413"/>
    <x v="0"/>
    <x v="1"/>
    <x v="0"/>
    <n v="1369612474"/>
    <n v="1367798074"/>
    <b v="0"/>
    <x v="301"/>
    <b v="1"/>
    <x v="11"/>
    <n v="497"/>
    <n v="51.72"/>
    <x v="4"/>
    <s v="rock"/>
    <x v="1401"/>
    <x v="1401"/>
  </r>
  <r>
    <x v="1402"/>
    <x v="1402"/>
    <x v="1400"/>
    <n v="2500"/>
    <n v="2729"/>
    <x v="0"/>
    <x v="2"/>
    <x v="1"/>
    <n v="1430439411"/>
    <n v="1425259011"/>
    <b v="0"/>
    <x v="116"/>
    <b v="1"/>
    <x v="11"/>
    <n v="109"/>
    <n v="24.15"/>
    <x v="4"/>
    <s v="rock"/>
    <x v="1402"/>
    <x v="1402"/>
  </r>
  <r>
    <x v="1403"/>
    <x v="1403"/>
    <x v="1401"/>
    <n v="4000"/>
    <n v="4103"/>
    <x v="0"/>
    <x v="1"/>
    <x v="0"/>
    <n v="1374802235"/>
    <n v="1372210235"/>
    <b v="0"/>
    <x v="36"/>
    <b v="1"/>
    <x v="11"/>
    <n v="103"/>
    <n v="62.17"/>
    <x v="4"/>
    <s v="rock"/>
    <x v="1403"/>
    <x v="1403"/>
  </r>
  <r>
    <x v="1404"/>
    <x v="1404"/>
    <x v="1402"/>
    <n v="14500"/>
    <n v="241"/>
    <x v="2"/>
    <x v="2"/>
    <x v="1"/>
    <n v="1424607285"/>
    <n v="1422447285"/>
    <b v="1"/>
    <x v="81"/>
    <b v="0"/>
    <x v="22"/>
    <n v="2"/>
    <n v="48.2"/>
    <x v="3"/>
    <s v="translations"/>
    <x v="1404"/>
    <x v="1404"/>
  </r>
  <r>
    <x v="1405"/>
    <x v="1405"/>
    <x v="1403"/>
    <n v="25000"/>
    <n v="105"/>
    <x v="2"/>
    <x v="1"/>
    <x v="0"/>
    <n v="1417195201"/>
    <n v="1414599601"/>
    <b v="1"/>
    <x v="57"/>
    <b v="0"/>
    <x v="22"/>
    <n v="0"/>
    <n v="6.18"/>
    <x v="3"/>
    <s v="translations"/>
    <x v="1405"/>
    <x v="1405"/>
  </r>
  <r>
    <x v="1406"/>
    <x v="1406"/>
    <x v="1404"/>
    <n v="12000"/>
    <n v="15"/>
    <x v="2"/>
    <x v="14"/>
    <x v="3"/>
    <n v="1449914400"/>
    <n v="1445336607"/>
    <b v="0"/>
    <x v="83"/>
    <b v="0"/>
    <x v="22"/>
    <n v="0"/>
    <n v="5"/>
    <x v="3"/>
    <s v="translations"/>
    <x v="1406"/>
    <x v="1406"/>
  </r>
  <r>
    <x v="1407"/>
    <x v="1407"/>
    <x v="1405"/>
    <n v="3000"/>
    <n v="15"/>
    <x v="2"/>
    <x v="1"/>
    <x v="0"/>
    <n v="1407847978"/>
    <n v="1405687978"/>
    <b v="0"/>
    <x v="84"/>
    <b v="0"/>
    <x v="22"/>
    <n v="1"/>
    <n v="7.5"/>
    <x v="3"/>
    <s v="translations"/>
    <x v="1407"/>
    <x v="1407"/>
  </r>
  <r>
    <x v="1408"/>
    <x v="1408"/>
    <x v="1406"/>
    <n v="1000"/>
    <n v="72"/>
    <x v="2"/>
    <x v="2"/>
    <x v="1"/>
    <n v="1447451756"/>
    <n v="1444856156"/>
    <b v="0"/>
    <x v="79"/>
    <b v="0"/>
    <x v="22"/>
    <n v="7"/>
    <n v="12"/>
    <x v="3"/>
    <s v="translations"/>
    <x v="1408"/>
    <x v="1408"/>
  </r>
  <r>
    <x v="1409"/>
    <x v="1409"/>
    <x v="1407"/>
    <n v="4000"/>
    <n v="0"/>
    <x v="2"/>
    <x v="1"/>
    <x v="0"/>
    <n v="1420085535"/>
    <n v="1414897935"/>
    <b v="0"/>
    <x v="78"/>
    <b v="0"/>
    <x v="22"/>
    <n v="0"/>
    <n v="0"/>
    <x v="3"/>
    <s v="translations"/>
    <x v="1409"/>
    <x v="1409"/>
  </r>
  <r>
    <x v="1410"/>
    <x v="1410"/>
    <x v="1408"/>
    <n v="6000"/>
    <n v="1"/>
    <x v="2"/>
    <x v="14"/>
    <x v="3"/>
    <n v="1464939520"/>
    <n v="1461051520"/>
    <b v="0"/>
    <x v="29"/>
    <b v="0"/>
    <x v="22"/>
    <n v="0"/>
    <n v="1"/>
    <x v="3"/>
    <s v="translations"/>
    <x v="1410"/>
    <x v="1410"/>
  </r>
  <r>
    <x v="1411"/>
    <x v="1411"/>
    <x v="1409"/>
    <n v="3000"/>
    <n v="7"/>
    <x v="2"/>
    <x v="2"/>
    <x v="1"/>
    <n v="1423185900"/>
    <n v="1420766700"/>
    <b v="0"/>
    <x v="83"/>
    <b v="0"/>
    <x v="22"/>
    <n v="0"/>
    <n v="2.33"/>
    <x v="3"/>
    <s v="translations"/>
    <x v="1411"/>
    <x v="1411"/>
  </r>
  <r>
    <x v="1412"/>
    <x v="1412"/>
    <x v="1410"/>
    <n v="7000"/>
    <n v="320"/>
    <x v="2"/>
    <x v="1"/>
    <x v="0"/>
    <n v="1417656699"/>
    <n v="1415064699"/>
    <b v="0"/>
    <x v="62"/>
    <b v="0"/>
    <x v="22"/>
    <n v="5"/>
    <n v="24.62"/>
    <x v="3"/>
    <s v="translations"/>
    <x v="1412"/>
    <x v="1412"/>
  </r>
  <r>
    <x v="1413"/>
    <x v="1413"/>
    <x v="1411"/>
    <n v="2000"/>
    <n v="100"/>
    <x v="2"/>
    <x v="14"/>
    <x v="3"/>
    <n v="1455964170"/>
    <n v="1450780170"/>
    <b v="0"/>
    <x v="29"/>
    <b v="0"/>
    <x v="22"/>
    <n v="5"/>
    <n v="100"/>
    <x v="3"/>
    <s v="translations"/>
    <x v="1413"/>
    <x v="1413"/>
  </r>
  <r>
    <x v="1414"/>
    <x v="1414"/>
    <x v="1412"/>
    <n v="500"/>
    <n v="1"/>
    <x v="2"/>
    <x v="1"/>
    <x v="0"/>
    <n v="1483423467"/>
    <n v="1480831467"/>
    <b v="0"/>
    <x v="29"/>
    <b v="0"/>
    <x v="22"/>
    <n v="0"/>
    <n v="1"/>
    <x v="3"/>
    <s v="translations"/>
    <x v="1414"/>
    <x v="1414"/>
  </r>
  <r>
    <x v="1415"/>
    <x v="1415"/>
    <x v="1413"/>
    <n v="4400"/>
    <n v="800"/>
    <x v="2"/>
    <x v="1"/>
    <x v="0"/>
    <n v="1439741591"/>
    <n v="1436285591"/>
    <b v="0"/>
    <x v="82"/>
    <b v="0"/>
    <x v="22"/>
    <n v="18"/>
    <n v="88.89"/>
    <x v="3"/>
    <s v="translations"/>
    <x v="1415"/>
    <x v="1415"/>
  </r>
  <r>
    <x v="1416"/>
    <x v="1416"/>
    <x v="1414"/>
    <n v="50000"/>
    <n v="0"/>
    <x v="2"/>
    <x v="1"/>
    <x v="0"/>
    <n v="1448147619"/>
    <n v="1445552019"/>
    <b v="0"/>
    <x v="78"/>
    <b v="0"/>
    <x v="22"/>
    <n v="0"/>
    <n v="0"/>
    <x v="3"/>
    <s v="translations"/>
    <x v="1416"/>
    <x v="1416"/>
  </r>
  <r>
    <x v="1417"/>
    <x v="1417"/>
    <x v="1415"/>
    <n v="4500"/>
    <n v="55"/>
    <x v="2"/>
    <x v="1"/>
    <x v="0"/>
    <n v="1442315460"/>
    <n v="1439696174"/>
    <b v="0"/>
    <x v="84"/>
    <b v="0"/>
    <x v="22"/>
    <n v="1"/>
    <n v="27.5"/>
    <x v="3"/>
    <s v="translations"/>
    <x v="1417"/>
    <x v="1417"/>
  </r>
  <r>
    <x v="1418"/>
    <x v="1418"/>
    <x v="1416"/>
    <n v="3000"/>
    <n v="6"/>
    <x v="2"/>
    <x v="4"/>
    <x v="3"/>
    <n v="1456397834"/>
    <n v="1453805834"/>
    <b v="0"/>
    <x v="29"/>
    <b v="0"/>
    <x v="22"/>
    <n v="0"/>
    <n v="6"/>
    <x v="3"/>
    <s v="translations"/>
    <x v="1418"/>
    <x v="1418"/>
  </r>
  <r>
    <x v="1419"/>
    <x v="1419"/>
    <x v="1417"/>
    <n v="6300"/>
    <n v="445"/>
    <x v="2"/>
    <x v="1"/>
    <x v="0"/>
    <n v="1476010619"/>
    <n v="1473418619"/>
    <b v="0"/>
    <x v="73"/>
    <b v="0"/>
    <x v="22"/>
    <n v="7"/>
    <n v="44.5"/>
    <x v="3"/>
    <s v="translations"/>
    <x v="1419"/>
    <x v="1419"/>
  </r>
  <r>
    <x v="1420"/>
    <x v="1420"/>
    <x v="1418"/>
    <n v="110"/>
    <n v="3"/>
    <x v="2"/>
    <x v="1"/>
    <x v="0"/>
    <n v="1467129686"/>
    <n v="1464969686"/>
    <b v="0"/>
    <x v="83"/>
    <b v="0"/>
    <x v="22"/>
    <n v="3"/>
    <n v="1"/>
    <x v="3"/>
    <s v="translations"/>
    <x v="1420"/>
    <x v="1420"/>
  </r>
  <r>
    <x v="1421"/>
    <x v="1421"/>
    <x v="1419"/>
    <n v="200000"/>
    <n v="200"/>
    <x v="2"/>
    <x v="12"/>
    <x v="9"/>
    <n v="1423432709"/>
    <n v="1420840709"/>
    <b v="0"/>
    <x v="84"/>
    <b v="0"/>
    <x v="22"/>
    <n v="0"/>
    <n v="100"/>
    <x v="3"/>
    <s v="translations"/>
    <x v="1421"/>
    <x v="1421"/>
  </r>
  <r>
    <x v="1422"/>
    <x v="1422"/>
    <x v="1420"/>
    <n v="25000"/>
    <n v="26"/>
    <x v="2"/>
    <x v="5"/>
    <x v="4"/>
    <n v="1474436704"/>
    <n v="1471844704"/>
    <b v="0"/>
    <x v="84"/>
    <b v="0"/>
    <x v="22"/>
    <n v="0"/>
    <n v="13"/>
    <x v="3"/>
    <s v="translations"/>
    <x v="1422"/>
    <x v="1422"/>
  </r>
  <r>
    <x v="1423"/>
    <x v="1423"/>
    <x v="1421"/>
    <n v="30000"/>
    <n v="100"/>
    <x v="2"/>
    <x v="3"/>
    <x v="2"/>
    <n v="1451637531"/>
    <n v="1449045531"/>
    <b v="0"/>
    <x v="29"/>
    <b v="0"/>
    <x v="22"/>
    <n v="0"/>
    <n v="100"/>
    <x v="3"/>
    <s v="translations"/>
    <x v="1423"/>
    <x v="1423"/>
  </r>
  <r>
    <x v="1424"/>
    <x v="1424"/>
    <x v="1422"/>
    <n v="7500"/>
    <n v="1527"/>
    <x v="2"/>
    <x v="1"/>
    <x v="0"/>
    <n v="1479233602"/>
    <n v="1478106802"/>
    <b v="0"/>
    <x v="25"/>
    <b v="0"/>
    <x v="22"/>
    <n v="20"/>
    <n v="109.07"/>
    <x v="3"/>
    <s v="translations"/>
    <x v="1424"/>
    <x v="1424"/>
  </r>
  <r>
    <x v="1425"/>
    <x v="1425"/>
    <x v="1423"/>
    <n v="13000"/>
    <n v="0"/>
    <x v="2"/>
    <x v="1"/>
    <x v="0"/>
    <n v="1430276959"/>
    <n v="1427684959"/>
    <b v="0"/>
    <x v="78"/>
    <b v="0"/>
    <x v="22"/>
    <n v="0"/>
    <n v="0"/>
    <x v="3"/>
    <s v="translations"/>
    <x v="1425"/>
    <x v="1425"/>
  </r>
  <r>
    <x v="1426"/>
    <x v="1426"/>
    <x v="1424"/>
    <n v="1000"/>
    <n v="0"/>
    <x v="2"/>
    <x v="13"/>
    <x v="3"/>
    <n v="1440408120"/>
    <n v="1435224120"/>
    <b v="0"/>
    <x v="78"/>
    <b v="0"/>
    <x v="22"/>
    <n v="0"/>
    <n v="0"/>
    <x v="3"/>
    <s v="translations"/>
    <x v="1426"/>
    <x v="1426"/>
  </r>
  <r>
    <x v="1427"/>
    <x v="1427"/>
    <x v="1425"/>
    <n v="5000"/>
    <n v="419"/>
    <x v="2"/>
    <x v="13"/>
    <x v="3"/>
    <n v="1474230385"/>
    <n v="1471638385"/>
    <b v="0"/>
    <x v="80"/>
    <b v="0"/>
    <x v="22"/>
    <n v="8"/>
    <n v="104.75"/>
    <x v="3"/>
    <s v="translations"/>
    <x v="1427"/>
    <x v="1427"/>
  </r>
  <r>
    <x v="1428"/>
    <x v="1428"/>
    <x v="1426"/>
    <n v="1000"/>
    <n v="45"/>
    <x v="2"/>
    <x v="4"/>
    <x v="3"/>
    <n v="1459584417"/>
    <n v="1456996017"/>
    <b v="0"/>
    <x v="83"/>
    <b v="0"/>
    <x v="22"/>
    <n v="5"/>
    <n v="15"/>
    <x v="3"/>
    <s v="translations"/>
    <x v="1428"/>
    <x v="1428"/>
  </r>
  <r>
    <x v="1429"/>
    <x v="1429"/>
    <x v="1427"/>
    <n v="10000"/>
    <n v="0"/>
    <x v="2"/>
    <x v="1"/>
    <x v="0"/>
    <n v="1428629242"/>
    <n v="1426037242"/>
    <b v="0"/>
    <x v="78"/>
    <b v="0"/>
    <x v="22"/>
    <n v="0"/>
    <n v="0"/>
    <x v="3"/>
    <s v="translations"/>
    <x v="1429"/>
    <x v="1429"/>
  </r>
  <r>
    <x v="1430"/>
    <x v="1430"/>
    <x v="1428"/>
    <n v="5000"/>
    <n v="403"/>
    <x v="2"/>
    <x v="1"/>
    <x v="0"/>
    <n v="1419017488"/>
    <n v="1416339088"/>
    <b v="0"/>
    <x v="81"/>
    <b v="0"/>
    <x v="22"/>
    <n v="8"/>
    <n v="80.599999999999994"/>
    <x v="3"/>
    <s v="translations"/>
    <x v="1430"/>
    <x v="1430"/>
  </r>
  <r>
    <x v="1431"/>
    <x v="1431"/>
    <x v="1429"/>
    <n v="17000"/>
    <n v="5431"/>
    <x v="2"/>
    <x v="1"/>
    <x v="0"/>
    <n v="1448517816"/>
    <n v="1445922216"/>
    <b v="0"/>
    <x v="5"/>
    <b v="0"/>
    <x v="22"/>
    <n v="32"/>
    <n v="115.55"/>
    <x v="3"/>
    <s v="translations"/>
    <x v="1431"/>
    <x v="1431"/>
  </r>
  <r>
    <x v="1432"/>
    <x v="1432"/>
    <x v="1430"/>
    <n v="40000"/>
    <n v="0"/>
    <x v="2"/>
    <x v="1"/>
    <x v="0"/>
    <n v="1437417828"/>
    <n v="1434825828"/>
    <b v="0"/>
    <x v="78"/>
    <b v="0"/>
    <x v="22"/>
    <n v="0"/>
    <n v="0"/>
    <x v="3"/>
    <s v="translations"/>
    <x v="1432"/>
    <x v="1432"/>
  </r>
  <r>
    <x v="1433"/>
    <x v="1433"/>
    <x v="1431"/>
    <n v="12000"/>
    <n v="805"/>
    <x v="2"/>
    <x v="14"/>
    <x v="3"/>
    <n v="1481367600"/>
    <n v="1477839675"/>
    <b v="0"/>
    <x v="73"/>
    <b v="0"/>
    <x v="22"/>
    <n v="7"/>
    <n v="80.5"/>
    <x v="3"/>
    <s v="translations"/>
    <x v="1433"/>
    <x v="1433"/>
  </r>
  <r>
    <x v="1434"/>
    <x v="1434"/>
    <x v="1432"/>
    <n v="82000"/>
    <n v="8190"/>
    <x v="2"/>
    <x v="9"/>
    <x v="7"/>
    <n v="1433775600"/>
    <n v="1431973478"/>
    <b v="0"/>
    <x v="202"/>
    <b v="0"/>
    <x v="22"/>
    <n v="10"/>
    <n v="744.55"/>
    <x v="3"/>
    <s v="translations"/>
    <x v="1434"/>
    <x v="1434"/>
  </r>
  <r>
    <x v="1435"/>
    <x v="1435"/>
    <x v="1433"/>
    <n v="15000"/>
    <n v="15"/>
    <x v="2"/>
    <x v="14"/>
    <x v="3"/>
    <n v="1444589020"/>
    <n v="1441997020"/>
    <b v="0"/>
    <x v="84"/>
    <b v="0"/>
    <x v="22"/>
    <n v="0"/>
    <n v="7.5"/>
    <x v="3"/>
    <s v="translations"/>
    <x v="1435"/>
    <x v="1435"/>
  </r>
  <r>
    <x v="1436"/>
    <x v="1436"/>
    <x v="1434"/>
    <n v="10000"/>
    <n v="77"/>
    <x v="2"/>
    <x v="13"/>
    <x v="3"/>
    <n v="1456043057"/>
    <n v="1453451057"/>
    <b v="0"/>
    <x v="84"/>
    <b v="0"/>
    <x v="22"/>
    <n v="1"/>
    <n v="38.5"/>
    <x v="3"/>
    <s v="translations"/>
    <x v="1436"/>
    <x v="1436"/>
  </r>
  <r>
    <x v="1437"/>
    <x v="1437"/>
    <x v="1435"/>
    <n v="3000"/>
    <n v="807"/>
    <x v="2"/>
    <x v="1"/>
    <x v="0"/>
    <n v="1405227540"/>
    <n v="1402058739"/>
    <b v="0"/>
    <x v="19"/>
    <b v="0"/>
    <x v="22"/>
    <n v="27"/>
    <n v="36.68"/>
    <x v="3"/>
    <s v="translations"/>
    <x v="1437"/>
    <x v="1437"/>
  </r>
  <r>
    <x v="1438"/>
    <x v="1438"/>
    <x v="1436"/>
    <n v="20000"/>
    <n v="600"/>
    <x v="2"/>
    <x v="9"/>
    <x v="7"/>
    <n v="1461765300"/>
    <n v="1459198499"/>
    <b v="0"/>
    <x v="22"/>
    <b v="0"/>
    <x v="22"/>
    <n v="3"/>
    <n v="75"/>
    <x v="3"/>
    <s v="translations"/>
    <x v="1438"/>
    <x v="1438"/>
  </r>
  <r>
    <x v="1439"/>
    <x v="1439"/>
    <x v="1437"/>
    <n v="2725"/>
    <n v="180"/>
    <x v="2"/>
    <x v="6"/>
    <x v="5"/>
    <n v="1425758101"/>
    <n v="1423166101"/>
    <b v="0"/>
    <x v="79"/>
    <b v="0"/>
    <x v="22"/>
    <n v="7"/>
    <n v="30"/>
    <x v="3"/>
    <s v="translations"/>
    <x v="1439"/>
    <x v="1439"/>
  </r>
  <r>
    <x v="1440"/>
    <x v="1440"/>
    <x v="1438"/>
    <n v="13000"/>
    <n v="1"/>
    <x v="2"/>
    <x v="14"/>
    <x v="3"/>
    <n v="1464285463"/>
    <n v="1461693463"/>
    <b v="0"/>
    <x v="29"/>
    <b v="0"/>
    <x v="22"/>
    <n v="0"/>
    <n v="1"/>
    <x v="3"/>
    <s v="translations"/>
    <x v="1440"/>
    <x v="1440"/>
  </r>
  <r>
    <x v="1441"/>
    <x v="1441"/>
    <x v="1439"/>
    <n v="180000"/>
    <n v="2020"/>
    <x v="2"/>
    <x v="2"/>
    <x v="1"/>
    <n v="1441995769"/>
    <n v="1436811769"/>
    <b v="0"/>
    <x v="83"/>
    <b v="0"/>
    <x v="22"/>
    <n v="1"/>
    <n v="673.33"/>
    <x v="3"/>
    <s v="translations"/>
    <x v="1441"/>
    <x v="1441"/>
  </r>
  <r>
    <x v="1442"/>
    <x v="1442"/>
    <x v="1440"/>
    <n v="1500"/>
    <n v="0"/>
    <x v="2"/>
    <x v="1"/>
    <x v="0"/>
    <n v="1464190158"/>
    <n v="1461598158"/>
    <b v="0"/>
    <x v="78"/>
    <b v="0"/>
    <x v="22"/>
    <n v="0"/>
    <n v="0"/>
    <x v="3"/>
    <s v="translations"/>
    <x v="1442"/>
    <x v="1442"/>
  </r>
  <r>
    <x v="1443"/>
    <x v="1443"/>
    <x v="1441"/>
    <n v="13000"/>
    <n v="0"/>
    <x v="2"/>
    <x v="7"/>
    <x v="3"/>
    <n v="1483395209"/>
    <n v="1480803209"/>
    <b v="0"/>
    <x v="78"/>
    <b v="0"/>
    <x v="22"/>
    <n v="0"/>
    <n v="0"/>
    <x v="3"/>
    <s v="translations"/>
    <x v="1443"/>
    <x v="1443"/>
  </r>
  <r>
    <x v="1444"/>
    <x v="1444"/>
    <x v="1442"/>
    <n v="4950"/>
    <n v="0"/>
    <x v="2"/>
    <x v="13"/>
    <x v="3"/>
    <n v="1442091462"/>
    <n v="1436907462"/>
    <b v="0"/>
    <x v="78"/>
    <b v="0"/>
    <x v="22"/>
    <n v="0"/>
    <n v="0"/>
    <x v="3"/>
    <s v="translations"/>
    <x v="1444"/>
    <x v="1444"/>
  </r>
  <r>
    <x v="1445"/>
    <x v="1445"/>
    <x v="1443"/>
    <n v="130000"/>
    <n v="0"/>
    <x v="2"/>
    <x v="13"/>
    <x v="3"/>
    <n v="1434286855"/>
    <n v="1431694855"/>
    <b v="0"/>
    <x v="78"/>
    <b v="0"/>
    <x v="22"/>
    <n v="0"/>
    <n v="0"/>
    <x v="3"/>
    <s v="translations"/>
    <x v="1445"/>
    <x v="1445"/>
  </r>
  <r>
    <x v="1446"/>
    <x v="1446"/>
    <x v="1444"/>
    <n v="900"/>
    <n v="0"/>
    <x v="2"/>
    <x v="14"/>
    <x v="3"/>
    <n v="1461235478"/>
    <n v="1459507478"/>
    <b v="0"/>
    <x v="78"/>
    <b v="0"/>
    <x v="22"/>
    <n v="0"/>
    <n v="0"/>
    <x v="3"/>
    <s v="translations"/>
    <x v="1446"/>
    <x v="1446"/>
  </r>
  <r>
    <x v="1447"/>
    <x v="1447"/>
    <x v="1445"/>
    <n v="500000"/>
    <n v="75"/>
    <x v="2"/>
    <x v="1"/>
    <x v="0"/>
    <n v="1467999134"/>
    <n v="1465407134"/>
    <b v="0"/>
    <x v="83"/>
    <b v="0"/>
    <x v="22"/>
    <n v="0"/>
    <n v="25"/>
    <x v="3"/>
    <s v="translations"/>
    <x v="1447"/>
    <x v="1447"/>
  </r>
  <r>
    <x v="1448"/>
    <x v="1448"/>
    <x v="1446"/>
    <n v="200000"/>
    <n v="0"/>
    <x v="2"/>
    <x v="3"/>
    <x v="2"/>
    <n v="1432272300"/>
    <n v="1429655318"/>
    <b v="0"/>
    <x v="78"/>
    <b v="0"/>
    <x v="22"/>
    <n v="0"/>
    <n v="0"/>
    <x v="3"/>
    <s v="translations"/>
    <x v="1448"/>
    <x v="1448"/>
  </r>
  <r>
    <x v="1449"/>
    <x v="1449"/>
    <x v="1447"/>
    <n v="8888"/>
    <n v="0"/>
    <x v="2"/>
    <x v="1"/>
    <x v="0"/>
    <n v="1431286105"/>
    <n v="1427138905"/>
    <b v="0"/>
    <x v="78"/>
    <b v="0"/>
    <x v="22"/>
    <n v="0"/>
    <n v="0"/>
    <x v="3"/>
    <s v="translations"/>
    <x v="1449"/>
    <x v="1449"/>
  </r>
  <r>
    <x v="1450"/>
    <x v="1450"/>
    <x v="1448"/>
    <n v="100000"/>
    <n v="1"/>
    <x v="2"/>
    <x v="1"/>
    <x v="0"/>
    <n v="1455941197"/>
    <n v="1453349197"/>
    <b v="0"/>
    <x v="29"/>
    <b v="0"/>
    <x v="22"/>
    <n v="0"/>
    <n v="1"/>
    <x v="3"/>
    <s v="translations"/>
    <x v="1450"/>
    <x v="1450"/>
  </r>
  <r>
    <x v="1451"/>
    <x v="1451"/>
    <x v="1449"/>
    <n v="18950"/>
    <n v="2"/>
    <x v="1"/>
    <x v="1"/>
    <x v="0"/>
    <n v="1416355259"/>
    <n v="1413759659"/>
    <b v="0"/>
    <x v="84"/>
    <b v="0"/>
    <x v="22"/>
    <n v="0"/>
    <n v="1"/>
    <x v="3"/>
    <s v="translations"/>
    <x v="1451"/>
    <x v="1451"/>
  </r>
  <r>
    <x v="1452"/>
    <x v="1452"/>
    <x v="1450"/>
    <n v="14000"/>
    <n v="0"/>
    <x v="1"/>
    <x v="1"/>
    <x v="0"/>
    <n v="1406566363"/>
    <n v="1403974363"/>
    <b v="0"/>
    <x v="78"/>
    <b v="0"/>
    <x v="22"/>
    <n v="0"/>
    <n v="0"/>
    <x v="3"/>
    <s v="translations"/>
    <x v="1452"/>
    <x v="1452"/>
  </r>
  <r>
    <x v="1453"/>
    <x v="1453"/>
    <x v="1451"/>
    <n v="25000"/>
    <n v="0"/>
    <x v="1"/>
    <x v="7"/>
    <x v="3"/>
    <n v="1492270947"/>
    <n v="1488386547"/>
    <b v="0"/>
    <x v="78"/>
    <b v="0"/>
    <x v="22"/>
    <n v="0"/>
    <n v="0"/>
    <x v="3"/>
    <s v="translations"/>
    <x v="1453"/>
    <x v="1453"/>
  </r>
  <r>
    <x v="1454"/>
    <x v="1454"/>
    <x v="1452"/>
    <n v="1750"/>
    <n v="15"/>
    <x v="1"/>
    <x v="4"/>
    <x v="3"/>
    <n v="1461535140"/>
    <n v="1459716480"/>
    <b v="0"/>
    <x v="29"/>
    <b v="0"/>
    <x v="22"/>
    <n v="1"/>
    <n v="15"/>
    <x v="3"/>
    <s v="translations"/>
    <x v="1454"/>
    <x v="1454"/>
  </r>
  <r>
    <x v="1455"/>
    <x v="1455"/>
    <x v="1453"/>
    <n v="15000"/>
    <n v="1575"/>
    <x v="1"/>
    <x v="1"/>
    <x v="0"/>
    <n v="1409924340"/>
    <n v="1405181320"/>
    <b v="0"/>
    <x v="63"/>
    <b v="0"/>
    <x v="22"/>
    <n v="11"/>
    <n v="225"/>
    <x v="3"/>
    <s v="translations"/>
    <x v="1455"/>
    <x v="1455"/>
  </r>
  <r>
    <x v="1456"/>
    <x v="1456"/>
    <x v="1454"/>
    <n v="5000"/>
    <n v="145"/>
    <x v="1"/>
    <x v="14"/>
    <x v="3"/>
    <n v="1483459365"/>
    <n v="1480867365"/>
    <b v="0"/>
    <x v="83"/>
    <b v="0"/>
    <x v="22"/>
    <n v="3"/>
    <n v="48.33"/>
    <x v="3"/>
    <s v="translations"/>
    <x v="1456"/>
    <x v="1456"/>
  </r>
  <r>
    <x v="1457"/>
    <x v="1457"/>
    <x v="1455"/>
    <n v="6000"/>
    <n v="0"/>
    <x v="1"/>
    <x v="1"/>
    <x v="0"/>
    <n v="1447281044"/>
    <n v="1444685444"/>
    <b v="0"/>
    <x v="78"/>
    <b v="0"/>
    <x v="22"/>
    <n v="0"/>
    <n v="0"/>
    <x v="3"/>
    <s v="translations"/>
    <x v="1457"/>
    <x v="1457"/>
  </r>
  <r>
    <x v="1458"/>
    <x v="1458"/>
    <x v="1456"/>
    <n v="5000"/>
    <n v="0"/>
    <x v="1"/>
    <x v="1"/>
    <x v="0"/>
    <n v="1407729600"/>
    <n v="1405097760"/>
    <b v="0"/>
    <x v="78"/>
    <b v="0"/>
    <x v="22"/>
    <n v="0"/>
    <n v="0"/>
    <x v="3"/>
    <s v="translations"/>
    <x v="1458"/>
    <x v="1458"/>
  </r>
  <r>
    <x v="1459"/>
    <x v="1459"/>
    <x v="1457"/>
    <n v="37000"/>
    <n v="0"/>
    <x v="1"/>
    <x v="9"/>
    <x v="7"/>
    <n v="1449077100"/>
    <n v="1446612896"/>
    <b v="0"/>
    <x v="78"/>
    <b v="0"/>
    <x v="22"/>
    <n v="0"/>
    <n v="0"/>
    <x v="3"/>
    <s v="translations"/>
    <x v="1459"/>
    <x v="1459"/>
  </r>
  <r>
    <x v="1460"/>
    <x v="1460"/>
    <x v="1458"/>
    <n v="25000000"/>
    <n v="0"/>
    <x v="1"/>
    <x v="1"/>
    <x v="0"/>
    <n v="1417391100"/>
    <n v="1412371898"/>
    <b v="0"/>
    <x v="78"/>
    <b v="0"/>
    <x v="22"/>
    <n v="0"/>
    <n v="0"/>
    <x v="3"/>
    <s v="translations"/>
    <x v="1460"/>
    <x v="1460"/>
  </r>
  <r>
    <x v="1461"/>
    <x v="1461"/>
    <x v="1459"/>
    <n v="15000"/>
    <n v="15186.69"/>
    <x v="0"/>
    <x v="1"/>
    <x v="0"/>
    <n v="1413849600"/>
    <n v="1410967754"/>
    <b v="1"/>
    <x v="158"/>
    <b v="1"/>
    <x v="23"/>
    <n v="101"/>
    <n v="44.67"/>
    <x v="3"/>
    <s v="radio &amp; podcasts"/>
    <x v="1461"/>
    <x v="1461"/>
  </r>
  <r>
    <x v="1462"/>
    <x v="1462"/>
    <x v="1460"/>
    <n v="4000"/>
    <n v="4340.7"/>
    <x v="0"/>
    <x v="1"/>
    <x v="0"/>
    <n v="1365609271"/>
    <n v="1363017271"/>
    <b v="1"/>
    <x v="3"/>
    <b v="1"/>
    <x v="23"/>
    <n v="109"/>
    <n v="28.94"/>
    <x v="3"/>
    <s v="radio &amp; podcasts"/>
    <x v="1462"/>
    <x v="1462"/>
  </r>
  <r>
    <x v="1463"/>
    <x v="1463"/>
    <x v="1461"/>
    <n v="600"/>
    <n v="886"/>
    <x v="0"/>
    <x v="1"/>
    <x v="0"/>
    <n v="1365367938"/>
    <n v="1361483538"/>
    <b v="1"/>
    <x v="20"/>
    <b v="1"/>
    <x v="23"/>
    <n v="148"/>
    <n v="35.44"/>
    <x v="3"/>
    <s v="radio &amp; podcasts"/>
    <x v="1463"/>
    <x v="1463"/>
  </r>
  <r>
    <x v="1464"/>
    <x v="1464"/>
    <x v="1462"/>
    <n v="5000"/>
    <n v="8160"/>
    <x v="0"/>
    <x v="1"/>
    <x v="0"/>
    <n v="1361029958"/>
    <n v="1358437958"/>
    <b v="1"/>
    <x v="302"/>
    <b v="1"/>
    <x v="23"/>
    <n v="163"/>
    <n v="34.869999999999997"/>
    <x v="3"/>
    <s v="radio &amp; podcasts"/>
    <x v="1464"/>
    <x v="1464"/>
  </r>
  <r>
    <x v="1465"/>
    <x v="1465"/>
    <x v="1463"/>
    <n v="30000"/>
    <n v="136924.35"/>
    <x v="0"/>
    <x v="1"/>
    <x v="0"/>
    <n v="1332385200"/>
    <n v="1329759452"/>
    <b v="1"/>
    <x v="303"/>
    <b v="1"/>
    <x v="23"/>
    <n v="456"/>
    <n v="52.62"/>
    <x v="3"/>
    <s v="radio &amp; podcasts"/>
    <x v="1465"/>
    <x v="1465"/>
  </r>
  <r>
    <x v="1466"/>
    <x v="1466"/>
    <x v="1464"/>
    <n v="16000"/>
    <n v="17260.37"/>
    <x v="0"/>
    <x v="1"/>
    <x v="0"/>
    <n v="1452574800"/>
    <n v="1449029266"/>
    <b v="1"/>
    <x v="290"/>
    <b v="1"/>
    <x v="23"/>
    <n v="108"/>
    <n v="69.599999999999994"/>
    <x v="3"/>
    <s v="radio &amp; podcasts"/>
    <x v="1466"/>
    <x v="1466"/>
  </r>
  <r>
    <x v="1467"/>
    <x v="1467"/>
    <x v="1465"/>
    <n v="40000"/>
    <n v="46032"/>
    <x v="0"/>
    <x v="1"/>
    <x v="0"/>
    <n v="1332699285"/>
    <n v="1327518885"/>
    <b v="1"/>
    <x v="304"/>
    <b v="1"/>
    <x v="23"/>
    <n v="115"/>
    <n v="76.72"/>
    <x v="3"/>
    <s v="radio &amp; podcasts"/>
    <x v="1467"/>
    <x v="1467"/>
  </r>
  <r>
    <x v="1468"/>
    <x v="1468"/>
    <x v="1466"/>
    <n v="9500"/>
    <n v="9725"/>
    <x v="0"/>
    <x v="1"/>
    <x v="0"/>
    <n v="1307838049"/>
    <n v="1302654049"/>
    <b v="1"/>
    <x v="305"/>
    <b v="1"/>
    <x v="23"/>
    <n v="102"/>
    <n v="33.19"/>
    <x v="3"/>
    <s v="radio &amp; podcasts"/>
    <x v="1468"/>
    <x v="1468"/>
  </r>
  <r>
    <x v="1469"/>
    <x v="1469"/>
    <x v="1467"/>
    <n v="44250"/>
    <n v="47978"/>
    <x v="0"/>
    <x v="1"/>
    <x v="0"/>
    <n v="1360938109"/>
    <n v="1358346109"/>
    <b v="1"/>
    <x v="306"/>
    <b v="1"/>
    <x v="23"/>
    <n v="108"/>
    <n v="149.46"/>
    <x v="3"/>
    <s v="radio &amp; podcasts"/>
    <x v="1469"/>
    <x v="1469"/>
  </r>
  <r>
    <x v="1470"/>
    <x v="1470"/>
    <x v="1468"/>
    <n v="1500"/>
    <n v="1877"/>
    <x v="0"/>
    <x v="1"/>
    <x v="0"/>
    <n v="1356724263"/>
    <n v="1354909863"/>
    <b v="1"/>
    <x v="75"/>
    <b v="1"/>
    <x v="23"/>
    <n v="125"/>
    <n v="23.17"/>
    <x v="3"/>
    <s v="radio &amp; podcasts"/>
    <x v="1470"/>
    <x v="1470"/>
  </r>
  <r>
    <x v="1471"/>
    <x v="1471"/>
    <x v="1469"/>
    <n v="32000"/>
    <n v="33229"/>
    <x v="0"/>
    <x v="1"/>
    <x v="0"/>
    <n v="1428620334"/>
    <n v="1426028334"/>
    <b v="1"/>
    <x v="307"/>
    <b v="1"/>
    <x v="23"/>
    <n v="104"/>
    <n v="96.88"/>
    <x v="3"/>
    <s v="radio &amp; podcasts"/>
    <x v="1471"/>
    <x v="1471"/>
  </r>
  <r>
    <x v="1472"/>
    <x v="1472"/>
    <x v="1470"/>
    <n v="25000"/>
    <n v="34676"/>
    <x v="0"/>
    <x v="1"/>
    <x v="0"/>
    <n v="1381928503"/>
    <n v="1379336503"/>
    <b v="1"/>
    <x v="226"/>
    <b v="1"/>
    <x v="23"/>
    <n v="139"/>
    <n v="103.2"/>
    <x v="3"/>
    <s v="radio &amp; podcasts"/>
    <x v="1472"/>
    <x v="1472"/>
  </r>
  <r>
    <x v="1473"/>
    <x v="1473"/>
    <x v="1471"/>
    <n v="1500"/>
    <n v="1807.74"/>
    <x v="0"/>
    <x v="1"/>
    <x v="0"/>
    <n v="1330644639"/>
    <n v="1328052639"/>
    <b v="1"/>
    <x v="5"/>
    <b v="1"/>
    <x v="23"/>
    <n v="121"/>
    <n v="38.46"/>
    <x v="3"/>
    <s v="radio &amp; podcasts"/>
    <x v="1473"/>
    <x v="1473"/>
  </r>
  <r>
    <x v="1474"/>
    <x v="1474"/>
    <x v="1472"/>
    <n v="3000"/>
    <n v="3368"/>
    <x v="0"/>
    <x v="1"/>
    <x v="0"/>
    <n v="1379093292"/>
    <n v="1376501292"/>
    <b v="1"/>
    <x v="88"/>
    <b v="1"/>
    <x v="23"/>
    <n v="112"/>
    <n v="44.32"/>
    <x v="3"/>
    <s v="radio &amp; podcasts"/>
    <x v="1474"/>
    <x v="1474"/>
  </r>
  <r>
    <x v="1475"/>
    <x v="1475"/>
    <x v="1473"/>
    <n v="15000"/>
    <n v="28300.45"/>
    <x v="0"/>
    <x v="1"/>
    <x v="0"/>
    <n v="1419051540"/>
    <n v="1416244863"/>
    <b v="1"/>
    <x v="308"/>
    <b v="1"/>
    <x v="23"/>
    <n v="189"/>
    <n v="64.17"/>
    <x v="3"/>
    <s v="radio &amp; podcasts"/>
    <x v="1475"/>
    <x v="1475"/>
  </r>
  <r>
    <x v="1476"/>
    <x v="1476"/>
    <x v="1474"/>
    <n v="6000"/>
    <n v="39693.279999999999"/>
    <x v="0"/>
    <x v="1"/>
    <x v="0"/>
    <n v="1315616422"/>
    <n v="1313024422"/>
    <b v="1"/>
    <x v="309"/>
    <b v="1"/>
    <x v="23"/>
    <n v="662"/>
    <n v="43.33"/>
    <x v="3"/>
    <s v="radio &amp; podcasts"/>
    <x v="1476"/>
    <x v="1476"/>
  </r>
  <r>
    <x v="1477"/>
    <x v="1477"/>
    <x v="1475"/>
    <n v="30000"/>
    <n v="33393"/>
    <x v="0"/>
    <x v="1"/>
    <x v="0"/>
    <n v="1324609200"/>
    <n v="1319467604"/>
    <b v="1"/>
    <x v="232"/>
    <b v="1"/>
    <x v="23"/>
    <n v="111"/>
    <n v="90.5"/>
    <x v="3"/>
    <s v="radio &amp; podcasts"/>
    <x v="1477"/>
    <x v="1477"/>
  </r>
  <r>
    <x v="1478"/>
    <x v="1478"/>
    <x v="1476"/>
    <n v="50000"/>
    <n v="590807.11"/>
    <x v="0"/>
    <x v="1"/>
    <x v="0"/>
    <n v="1368564913"/>
    <n v="1367355313"/>
    <b v="1"/>
    <x v="310"/>
    <b v="1"/>
    <x v="23"/>
    <n v="1182"/>
    <n v="29.19"/>
    <x v="3"/>
    <s v="radio &amp; podcasts"/>
    <x v="1478"/>
    <x v="1478"/>
  </r>
  <r>
    <x v="1479"/>
    <x v="1479"/>
    <x v="1477"/>
    <n v="1600"/>
    <n v="2198"/>
    <x v="0"/>
    <x v="1"/>
    <x v="0"/>
    <n v="1399694340"/>
    <n v="1398448389"/>
    <b v="1"/>
    <x v="26"/>
    <b v="1"/>
    <x v="23"/>
    <n v="137"/>
    <n v="30.96"/>
    <x v="3"/>
    <s v="radio &amp; podcasts"/>
    <x v="1479"/>
    <x v="1479"/>
  </r>
  <r>
    <x v="1480"/>
    <x v="1480"/>
    <x v="1478"/>
    <n v="50000"/>
    <n v="58520.2"/>
    <x v="0"/>
    <x v="1"/>
    <x v="0"/>
    <n v="1374858000"/>
    <n v="1373408699"/>
    <b v="1"/>
    <x v="311"/>
    <b v="1"/>
    <x v="23"/>
    <n v="117"/>
    <n v="92.16"/>
    <x v="3"/>
    <s v="radio &amp; podcasts"/>
    <x v="1480"/>
    <x v="1480"/>
  </r>
  <r>
    <x v="1481"/>
    <x v="1481"/>
    <x v="1479"/>
    <n v="5000"/>
    <n v="105"/>
    <x v="2"/>
    <x v="6"/>
    <x v="5"/>
    <n v="1383430145"/>
    <n v="1380838145"/>
    <b v="0"/>
    <x v="79"/>
    <b v="0"/>
    <x v="10"/>
    <n v="2"/>
    <n v="17.5"/>
    <x v="3"/>
    <s v="fiction"/>
    <x v="1481"/>
    <x v="1481"/>
  </r>
  <r>
    <x v="1482"/>
    <x v="1482"/>
    <x v="1480"/>
    <n v="5000"/>
    <n v="5"/>
    <x v="2"/>
    <x v="1"/>
    <x v="0"/>
    <n v="1347004260"/>
    <n v="1345062936"/>
    <b v="0"/>
    <x v="29"/>
    <b v="0"/>
    <x v="10"/>
    <n v="0"/>
    <n v="5"/>
    <x v="3"/>
    <s v="fiction"/>
    <x v="1482"/>
    <x v="1482"/>
  </r>
  <r>
    <x v="1483"/>
    <x v="1483"/>
    <x v="1481"/>
    <n v="7000"/>
    <n v="50"/>
    <x v="2"/>
    <x v="1"/>
    <x v="0"/>
    <n v="1469162275"/>
    <n v="1467002275"/>
    <b v="0"/>
    <x v="84"/>
    <b v="0"/>
    <x v="10"/>
    <n v="1"/>
    <n v="25"/>
    <x v="3"/>
    <s v="fiction"/>
    <x v="1483"/>
    <x v="1483"/>
  </r>
  <r>
    <x v="1484"/>
    <x v="1484"/>
    <x v="1482"/>
    <n v="2000"/>
    <n v="0"/>
    <x v="2"/>
    <x v="1"/>
    <x v="0"/>
    <n v="1342882260"/>
    <n v="1337834963"/>
    <b v="0"/>
    <x v="78"/>
    <b v="0"/>
    <x v="10"/>
    <n v="0"/>
    <n v="0"/>
    <x v="3"/>
    <s v="fiction"/>
    <x v="1484"/>
    <x v="1484"/>
  </r>
  <r>
    <x v="1485"/>
    <x v="1485"/>
    <x v="1483"/>
    <n v="6700"/>
    <n v="150"/>
    <x v="2"/>
    <x v="1"/>
    <x v="0"/>
    <n v="1434827173"/>
    <n v="1430939173"/>
    <b v="0"/>
    <x v="83"/>
    <b v="0"/>
    <x v="10"/>
    <n v="2"/>
    <n v="50"/>
    <x v="3"/>
    <s v="fiction"/>
    <x v="1485"/>
    <x v="1485"/>
  </r>
  <r>
    <x v="1486"/>
    <x v="1486"/>
    <x v="1484"/>
    <n v="20000"/>
    <n v="48"/>
    <x v="2"/>
    <x v="1"/>
    <x v="0"/>
    <n v="1425009761"/>
    <n v="1422417761"/>
    <b v="0"/>
    <x v="83"/>
    <b v="0"/>
    <x v="10"/>
    <n v="0"/>
    <n v="16"/>
    <x v="3"/>
    <s v="fiction"/>
    <x v="1486"/>
    <x v="1486"/>
  </r>
  <r>
    <x v="1487"/>
    <x v="1487"/>
    <x v="1485"/>
    <n v="10000"/>
    <n v="0"/>
    <x v="2"/>
    <x v="1"/>
    <x v="0"/>
    <n v="1470175271"/>
    <n v="1467583271"/>
    <b v="0"/>
    <x v="78"/>
    <b v="0"/>
    <x v="10"/>
    <n v="0"/>
    <n v="0"/>
    <x v="3"/>
    <s v="fiction"/>
    <x v="1487"/>
    <x v="1487"/>
  </r>
  <r>
    <x v="1488"/>
    <x v="1488"/>
    <x v="1486"/>
    <n v="15000"/>
    <n v="360"/>
    <x v="2"/>
    <x v="3"/>
    <x v="2"/>
    <n v="1388928660"/>
    <n v="1386336660"/>
    <b v="0"/>
    <x v="79"/>
    <b v="0"/>
    <x v="10"/>
    <n v="2"/>
    <n v="60"/>
    <x v="3"/>
    <s v="fiction"/>
    <x v="1488"/>
    <x v="1488"/>
  </r>
  <r>
    <x v="1489"/>
    <x v="1489"/>
    <x v="1487"/>
    <n v="5000"/>
    <n v="0"/>
    <x v="2"/>
    <x v="1"/>
    <x v="0"/>
    <n v="1352994052"/>
    <n v="1350398452"/>
    <b v="0"/>
    <x v="78"/>
    <b v="0"/>
    <x v="10"/>
    <n v="0"/>
    <n v="0"/>
    <x v="3"/>
    <s v="fiction"/>
    <x v="1489"/>
    <x v="1489"/>
  </r>
  <r>
    <x v="1490"/>
    <x v="1490"/>
    <x v="1488"/>
    <n v="2900"/>
    <n v="895"/>
    <x v="2"/>
    <x v="1"/>
    <x v="0"/>
    <n v="1380720474"/>
    <n v="1378214874"/>
    <b v="0"/>
    <x v="10"/>
    <b v="0"/>
    <x v="10"/>
    <n v="31"/>
    <n v="47.11"/>
    <x v="3"/>
    <s v="fiction"/>
    <x v="1490"/>
    <x v="1490"/>
  </r>
  <r>
    <x v="1491"/>
    <x v="1491"/>
    <x v="1489"/>
    <n v="1200"/>
    <n v="100"/>
    <x v="2"/>
    <x v="1"/>
    <x v="0"/>
    <n v="1424014680"/>
    <n v="1418922443"/>
    <b v="0"/>
    <x v="29"/>
    <b v="0"/>
    <x v="10"/>
    <n v="8"/>
    <n v="100"/>
    <x v="3"/>
    <s v="fiction"/>
    <x v="1491"/>
    <x v="1491"/>
  </r>
  <r>
    <x v="1492"/>
    <x v="1492"/>
    <x v="1490"/>
    <n v="4000"/>
    <n v="30"/>
    <x v="2"/>
    <x v="1"/>
    <x v="0"/>
    <n v="1308431646"/>
    <n v="1305839646"/>
    <b v="0"/>
    <x v="84"/>
    <b v="0"/>
    <x v="10"/>
    <n v="1"/>
    <n v="15"/>
    <x v="3"/>
    <s v="fiction"/>
    <x v="1492"/>
    <x v="1492"/>
  </r>
  <r>
    <x v="1493"/>
    <x v="1493"/>
    <x v="1491"/>
    <n v="2400"/>
    <n v="0"/>
    <x v="2"/>
    <x v="1"/>
    <x v="0"/>
    <n v="1371415675"/>
    <n v="1368823675"/>
    <b v="0"/>
    <x v="78"/>
    <b v="0"/>
    <x v="10"/>
    <n v="0"/>
    <n v="0"/>
    <x v="3"/>
    <s v="fiction"/>
    <x v="1493"/>
    <x v="1493"/>
  </r>
  <r>
    <x v="1494"/>
    <x v="1494"/>
    <x v="1492"/>
    <n v="5000"/>
    <n v="445"/>
    <x v="2"/>
    <x v="1"/>
    <x v="0"/>
    <n v="1428075480"/>
    <n v="1425489613"/>
    <b v="0"/>
    <x v="202"/>
    <b v="0"/>
    <x v="10"/>
    <n v="9"/>
    <n v="40.450000000000003"/>
    <x v="3"/>
    <s v="fiction"/>
    <x v="1494"/>
    <x v="1494"/>
  </r>
  <r>
    <x v="1495"/>
    <x v="1495"/>
    <x v="1493"/>
    <n v="2000"/>
    <n v="0"/>
    <x v="2"/>
    <x v="1"/>
    <x v="0"/>
    <n v="1314471431"/>
    <n v="1311879431"/>
    <b v="0"/>
    <x v="78"/>
    <b v="0"/>
    <x v="10"/>
    <n v="0"/>
    <n v="0"/>
    <x v="3"/>
    <s v="fiction"/>
    <x v="1495"/>
    <x v="1495"/>
  </r>
  <r>
    <x v="1496"/>
    <x v="1496"/>
    <x v="1494"/>
    <n v="1500"/>
    <n v="0"/>
    <x v="2"/>
    <x v="1"/>
    <x v="0"/>
    <n v="1410866659"/>
    <n v="1405682659"/>
    <b v="0"/>
    <x v="78"/>
    <b v="0"/>
    <x v="10"/>
    <n v="0"/>
    <n v="0"/>
    <x v="3"/>
    <s v="fiction"/>
    <x v="1496"/>
    <x v="1496"/>
  </r>
  <r>
    <x v="1497"/>
    <x v="1497"/>
    <x v="1495"/>
    <n v="15000"/>
    <n v="1"/>
    <x v="2"/>
    <x v="1"/>
    <x v="0"/>
    <n v="1375299780"/>
    <n v="1371655522"/>
    <b v="0"/>
    <x v="29"/>
    <b v="0"/>
    <x v="10"/>
    <n v="0"/>
    <n v="1"/>
    <x v="3"/>
    <s v="fiction"/>
    <x v="1497"/>
    <x v="1497"/>
  </r>
  <r>
    <x v="1498"/>
    <x v="1498"/>
    <x v="1496"/>
    <n v="3000"/>
    <n v="57"/>
    <x v="2"/>
    <x v="1"/>
    <x v="0"/>
    <n v="1409787378"/>
    <n v="1405899378"/>
    <b v="0"/>
    <x v="83"/>
    <b v="0"/>
    <x v="10"/>
    <n v="2"/>
    <n v="19"/>
    <x v="3"/>
    <s v="fiction"/>
    <x v="1498"/>
    <x v="1498"/>
  </r>
  <r>
    <x v="1499"/>
    <x v="1499"/>
    <x v="1497"/>
    <n v="2000"/>
    <n v="5"/>
    <x v="2"/>
    <x v="1"/>
    <x v="0"/>
    <n v="1470355833"/>
    <n v="1465171833"/>
    <b v="0"/>
    <x v="29"/>
    <b v="0"/>
    <x v="10"/>
    <n v="0"/>
    <n v="5"/>
    <x v="3"/>
    <s v="fiction"/>
    <x v="1499"/>
    <x v="1499"/>
  </r>
  <r>
    <x v="1500"/>
    <x v="1500"/>
    <x v="1498"/>
    <n v="2800"/>
    <n v="701"/>
    <x v="2"/>
    <x v="1"/>
    <x v="0"/>
    <n v="1367444557"/>
    <n v="1364852557"/>
    <b v="0"/>
    <x v="41"/>
    <b v="0"/>
    <x v="10"/>
    <n v="25"/>
    <n v="46.73"/>
    <x v="3"/>
    <s v="fiction"/>
    <x v="1500"/>
    <x v="1500"/>
  </r>
  <r>
    <x v="1501"/>
    <x v="1501"/>
    <x v="1499"/>
    <n v="52000"/>
    <n v="86492"/>
    <x v="0"/>
    <x v="6"/>
    <x v="5"/>
    <n v="1436364023"/>
    <n v="1433772023"/>
    <b v="1"/>
    <x v="312"/>
    <b v="1"/>
    <x v="20"/>
    <n v="166"/>
    <n v="97.73"/>
    <x v="8"/>
    <s v="photobooks"/>
    <x v="1501"/>
    <x v="1501"/>
  </r>
  <r>
    <x v="1502"/>
    <x v="1502"/>
    <x v="1500"/>
    <n v="22000"/>
    <n v="22318"/>
    <x v="0"/>
    <x v="2"/>
    <x v="1"/>
    <n v="1458943200"/>
    <n v="1456491680"/>
    <b v="1"/>
    <x v="313"/>
    <b v="1"/>
    <x v="20"/>
    <n v="101"/>
    <n v="67.84"/>
    <x v="8"/>
    <s v="photobooks"/>
    <x v="1502"/>
    <x v="1502"/>
  </r>
  <r>
    <x v="1503"/>
    <x v="1503"/>
    <x v="1501"/>
    <n v="3750"/>
    <n v="4045.93"/>
    <x v="0"/>
    <x v="19"/>
    <x v="3"/>
    <n v="1477210801"/>
    <n v="1472026801"/>
    <b v="1"/>
    <x v="26"/>
    <b v="1"/>
    <x v="20"/>
    <n v="108"/>
    <n v="56.98"/>
    <x v="8"/>
    <s v="photobooks"/>
    <x v="1503"/>
    <x v="1503"/>
  </r>
  <r>
    <x v="1504"/>
    <x v="1504"/>
    <x v="1502"/>
    <n v="6500"/>
    <n v="18066"/>
    <x v="0"/>
    <x v="2"/>
    <x v="1"/>
    <n v="1402389180"/>
    <n v="1399996024"/>
    <b v="1"/>
    <x v="314"/>
    <b v="1"/>
    <x v="20"/>
    <n v="278"/>
    <n v="67.16"/>
    <x v="8"/>
    <s v="photobooks"/>
    <x v="1504"/>
    <x v="1504"/>
  </r>
  <r>
    <x v="1505"/>
    <x v="1505"/>
    <x v="1503"/>
    <n v="16000"/>
    <n v="16573"/>
    <x v="0"/>
    <x v="13"/>
    <x v="3"/>
    <n v="1458676860"/>
    <n v="1455446303"/>
    <b v="1"/>
    <x v="315"/>
    <b v="1"/>
    <x v="20"/>
    <n v="104"/>
    <n v="48.04"/>
    <x v="8"/>
    <s v="photobooks"/>
    <x v="1505"/>
    <x v="1505"/>
  </r>
  <r>
    <x v="1506"/>
    <x v="1506"/>
    <x v="1504"/>
    <n v="1500"/>
    <n v="1671"/>
    <x v="0"/>
    <x v="2"/>
    <x v="1"/>
    <n v="1406227904"/>
    <n v="1403635904"/>
    <b v="1"/>
    <x v="68"/>
    <b v="1"/>
    <x v="20"/>
    <n v="111"/>
    <n v="38.86"/>
    <x v="8"/>
    <s v="photobooks"/>
    <x v="1506"/>
    <x v="1506"/>
  </r>
  <r>
    <x v="1507"/>
    <x v="1507"/>
    <x v="1505"/>
    <n v="1200"/>
    <n v="2580"/>
    <x v="0"/>
    <x v="1"/>
    <x v="0"/>
    <n v="1273911000"/>
    <n v="1268822909"/>
    <b v="1"/>
    <x v="51"/>
    <b v="1"/>
    <x v="20"/>
    <n v="215"/>
    <n v="78.180000000000007"/>
    <x v="8"/>
    <s v="photobooks"/>
    <x v="1507"/>
    <x v="1507"/>
  </r>
  <r>
    <x v="1508"/>
    <x v="1508"/>
    <x v="1506"/>
    <n v="18500"/>
    <n v="20491"/>
    <x v="0"/>
    <x v="1"/>
    <x v="0"/>
    <n v="1403880281"/>
    <n v="1401201881"/>
    <b v="1"/>
    <x v="263"/>
    <b v="1"/>
    <x v="20"/>
    <n v="111"/>
    <n v="97.11"/>
    <x v="8"/>
    <s v="photobooks"/>
    <x v="1508"/>
    <x v="1508"/>
  </r>
  <r>
    <x v="1509"/>
    <x v="1509"/>
    <x v="1507"/>
    <n v="17500"/>
    <n v="21637.22"/>
    <x v="0"/>
    <x v="13"/>
    <x v="3"/>
    <n v="1487113140"/>
    <n v="1484570885"/>
    <b v="1"/>
    <x v="193"/>
    <b v="1"/>
    <x v="20"/>
    <n v="124"/>
    <n v="110.39"/>
    <x v="8"/>
    <s v="photobooks"/>
    <x v="1509"/>
    <x v="1509"/>
  </r>
  <r>
    <x v="1510"/>
    <x v="1510"/>
    <x v="1508"/>
    <n v="16000"/>
    <n v="16165.6"/>
    <x v="0"/>
    <x v="2"/>
    <x v="1"/>
    <n v="1405761278"/>
    <n v="1403169278"/>
    <b v="1"/>
    <x v="316"/>
    <b v="1"/>
    <x v="20"/>
    <n v="101"/>
    <n v="39.92"/>
    <x v="8"/>
    <s v="photobooks"/>
    <x v="1510"/>
    <x v="1510"/>
  </r>
  <r>
    <x v="1511"/>
    <x v="1511"/>
    <x v="1509"/>
    <n v="14000"/>
    <n v="15651"/>
    <x v="0"/>
    <x v="1"/>
    <x v="0"/>
    <n v="1447858804"/>
    <n v="1445263204"/>
    <b v="1"/>
    <x v="190"/>
    <b v="1"/>
    <x v="20"/>
    <n v="112"/>
    <n v="75.98"/>
    <x v="8"/>
    <s v="photobooks"/>
    <x v="1511"/>
    <x v="1511"/>
  </r>
  <r>
    <x v="1512"/>
    <x v="1512"/>
    <x v="1510"/>
    <n v="3500"/>
    <n v="19557"/>
    <x v="0"/>
    <x v="1"/>
    <x v="0"/>
    <n v="1486311939"/>
    <n v="1483719939"/>
    <b v="1"/>
    <x v="317"/>
    <b v="1"/>
    <x v="20"/>
    <n v="559"/>
    <n v="58.38"/>
    <x v="8"/>
    <s v="photobooks"/>
    <x v="1512"/>
    <x v="1512"/>
  </r>
  <r>
    <x v="1513"/>
    <x v="1513"/>
    <x v="1511"/>
    <n v="8000"/>
    <n v="12001.5"/>
    <x v="0"/>
    <x v="2"/>
    <x v="1"/>
    <n v="1405523866"/>
    <n v="1402931866"/>
    <b v="1"/>
    <x v="224"/>
    <b v="1"/>
    <x v="20"/>
    <n v="150"/>
    <n v="55.82"/>
    <x v="8"/>
    <s v="photobooks"/>
    <x v="1513"/>
    <x v="1513"/>
  </r>
  <r>
    <x v="1514"/>
    <x v="1514"/>
    <x v="1512"/>
    <n v="25000"/>
    <n v="26619"/>
    <x v="0"/>
    <x v="1"/>
    <x v="0"/>
    <n v="1443363640"/>
    <n v="1439907640"/>
    <b v="1"/>
    <x v="282"/>
    <b v="1"/>
    <x v="20"/>
    <n v="106"/>
    <n v="151.24"/>
    <x v="8"/>
    <s v="photobooks"/>
    <x v="1514"/>
    <x v="1514"/>
  </r>
  <r>
    <x v="1515"/>
    <x v="1515"/>
    <x v="1513"/>
    <n v="300000"/>
    <n v="471567"/>
    <x v="0"/>
    <x v="11"/>
    <x v="8"/>
    <n v="1458104697"/>
    <n v="1455516297"/>
    <b v="1"/>
    <x v="160"/>
    <b v="1"/>
    <x v="20"/>
    <n v="157"/>
    <n v="849.67"/>
    <x v="8"/>
    <s v="photobooks"/>
    <x v="1515"/>
    <x v="1515"/>
  </r>
  <r>
    <x v="1516"/>
    <x v="1516"/>
    <x v="1514"/>
    <n v="17000"/>
    <n v="18472"/>
    <x v="0"/>
    <x v="1"/>
    <x v="0"/>
    <n v="1475762400"/>
    <n v="1473160292"/>
    <b v="1"/>
    <x v="318"/>
    <b v="1"/>
    <x v="20"/>
    <n v="109"/>
    <n v="159.24"/>
    <x v="8"/>
    <s v="photobooks"/>
    <x v="1516"/>
    <x v="1516"/>
  </r>
  <r>
    <x v="1517"/>
    <x v="1517"/>
    <x v="1515"/>
    <n v="15000"/>
    <n v="24297"/>
    <x v="0"/>
    <x v="1"/>
    <x v="0"/>
    <n v="1417845600"/>
    <n v="1415194553"/>
    <b v="1"/>
    <x v="319"/>
    <b v="1"/>
    <x v="20"/>
    <n v="162"/>
    <n v="39.51"/>
    <x v="8"/>
    <s v="photobooks"/>
    <x v="1517"/>
    <x v="1517"/>
  </r>
  <r>
    <x v="1518"/>
    <x v="1518"/>
    <x v="1516"/>
    <n v="15000"/>
    <n v="30805"/>
    <x v="0"/>
    <x v="1"/>
    <x v="0"/>
    <n v="1401565252"/>
    <n v="1398973252"/>
    <b v="1"/>
    <x v="163"/>
    <b v="1"/>
    <x v="20"/>
    <n v="205"/>
    <n v="130.53"/>
    <x v="8"/>
    <s v="photobooks"/>
    <x v="1518"/>
    <x v="1518"/>
  </r>
  <r>
    <x v="1519"/>
    <x v="1519"/>
    <x v="1517"/>
    <n v="9000"/>
    <n v="9302.75"/>
    <x v="0"/>
    <x v="1"/>
    <x v="0"/>
    <n v="1403301540"/>
    <n v="1400867283"/>
    <b v="1"/>
    <x v="108"/>
    <b v="1"/>
    <x v="20"/>
    <n v="103"/>
    <n v="64.16"/>
    <x v="8"/>
    <s v="photobooks"/>
    <x v="1519"/>
    <x v="1519"/>
  </r>
  <r>
    <x v="1520"/>
    <x v="1520"/>
    <x v="1518"/>
    <n v="18000"/>
    <n v="18625"/>
    <x v="0"/>
    <x v="1"/>
    <x v="0"/>
    <n v="1418961600"/>
    <n v="1415824513"/>
    <b v="1"/>
    <x v="157"/>
    <b v="1"/>
    <x v="20"/>
    <n v="103"/>
    <n v="111.53"/>
    <x v="8"/>
    <s v="photobooks"/>
    <x v="1520"/>
    <x v="1520"/>
  </r>
  <r>
    <x v="1521"/>
    <x v="1521"/>
    <x v="1519"/>
    <n v="37500"/>
    <n v="40055"/>
    <x v="0"/>
    <x v="1"/>
    <x v="0"/>
    <n v="1465272091"/>
    <n v="1462248091"/>
    <b v="1"/>
    <x v="97"/>
    <b v="1"/>
    <x v="20"/>
    <n v="107"/>
    <n v="170.45"/>
    <x v="8"/>
    <s v="photobooks"/>
    <x v="1521"/>
    <x v="1521"/>
  </r>
  <r>
    <x v="1522"/>
    <x v="1522"/>
    <x v="1520"/>
    <n v="43500"/>
    <n v="60450.1"/>
    <x v="0"/>
    <x v="1"/>
    <x v="0"/>
    <n v="1413575739"/>
    <n v="1410983739"/>
    <b v="1"/>
    <x v="320"/>
    <b v="1"/>
    <x v="20"/>
    <n v="139"/>
    <n v="133.74"/>
    <x v="8"/>
    <s v="photobooks"/>
    <x v="1522"/>
    <x v="1522"/>
  </r>
  <r>
    <x v="1523"/>
    <x v="1523"/>
    <x v="1521"/>
    <n v="18500"/>
    <n v="23096"/>
    <x v="0"/>
    <x v="1"/>
    <x v="0"/>
    <n v="1419292800"/>
    <n v="1416592916"/>
    <b v="1"/>
    <x v="198"/>
    <b v="1"/>
    <x v="20"/>
    <n v="125"/>
    <n v="95.83"/>
    <x v="8"/>
    <s v="photobooks"/>
    <x v="1523"/>
    <x v="1523"/>
  </r>
  <r>
    <x v="1524"/>
    <x v="1524"/>
    <x v="1522"/>
    <n v="3000"/>
    <n v="6210"/>
    <x v="0"/>
    <x v="12"/>
    <x v="9"/>
    <n v="1487592090"/>
    <n v="1485000090"/>
    <b v="1"/>
    <x v="33"/>
    <b v="1"/>
    <x v="20"/>
    <n v="207"/>
    <n v="221.79"/>
    <x v="8"/>
    <s v="photobooks"/>
    <x v="1524"/>
    <x v="1524"/>
  </r>
  <r>
    <x v="1525"/>
    <x v="1525"/>
    <x v="1523"/>
    <n v="2600"/>
    <n v="4524.1499999999996"/>
    <x v="0"/>
    <x v="1"/>
    <x v="0"/>
    <n v="1471539138"/>
    <n v="1468947138"/>
    <b v="1"/>
    <x v="205"/>
    <b v="1"/>
    <x v="20"/>
    <n v="174"/>
    <n v="32.32"/>
    <x v="8"/>
    <s v="photobooks"/>
    <x v="1525"/>
    <x v="1525"/>
  </r>
  <r>
    <x v="1526"/>
    <x v="1526"/>
    <x v="1524"/>
    <n v="23000"/>
    <n v="27675"/>
    <x v="0"/>
    <x v="1"/>
    <x v="0"/>
    <n v="1453185447"/>
    <n v="1448951847"/>
    <b v="1"/>
    <x v="321"/>
    <b v="1"/>
    <x v="20"/>
    <n v="120"/>
    <n v="98.84"/>
    <x v="8"/>
    <s v="photobooks"/>
    <x v="1526"/>
    <x v="1526"/>
  </r>
  <r>
    <x v="1527"/>
    <x v="1527"/>
    <x v="1525"/>
    <n v="3500"/>
    <n v="3865.55"/>
    <x v="0"/>
    <x v="1"/>
    <x v="0"/>
    <n v="1489497886"/>
    <n v="1487082286"/>
    <b v="1"/>
    <x v="16"/>
    <b v="1"/>
    <x v="20"/>
    <n v="110"/>
    <n v="55.22"/>
    <x v="8"/>
    <s v="photobooks"/>
    <x v="1527"/>
    <x v="1527"/>
  </r>
  <r>
    <x v="1528"/>
    <x v="1528"/>
    <x v="1526"/>
    <n v="3000"/>
    <n v="8447"/>
    <x v="0"/>
    <x v="1"/>
    <x v="0"/>
    <n v="1485907200"/>
    <n v="1483292122"/>
    <b v="1"/>
    <x v="322"/>
    <b v="1"/>
    <x v="20"/>
    <n v="282"/>
    <n v="52.79"/>
    <x v="8"/>
    <s v="photobooks"/>
    <x v="1528"/>
    <x v="1528"/>
  </r>
  <r>
    <x v="1529"/>
    <x v="1529"/>
    <x v="1527"/>
    <n v="19000"/>
    <n v="19129"/>
    <x v="0"/>
    <x v="1"/>
    <x v="0"/>
    <n v="1426773920"/>
    <n v="1424185520"/>
    <b v="1"/>
    <x v="261"/>
    <b v="1"/>
    <x v="20"/>
    <n v="101"/>
    <n v="135.66999999999999"/>
    <x v="8"/>
    <s v="photobooks"/>
    <x v="1529"/>
    <x v="1529"/>
  </r>
  <r>
    <x v="1530"/>
    <x v="1530"/>
    <x v="1528"/>
    <n v="35000"/>
    <n v="47189"/>
    <x v="0"/>
    <x v="1"/>
    <x v="0"/>
    <n v="1445624695"/>
    <n v="1443464695"/>
    <b v="1"/>
    <x v="323"/>
    <b v="1"/>
    <x v="20"/>
    <n v="135"/>
    <n v="53.99"/>
    <x v="8"/>
    <s v="photobooks"/>
    <x v="1530"/>
    <x v="1530"/>
  </r>
  <r>
    <x v="1531"/>
    <x v="1531"/>
    <x v="1529"/>
    <n v="2350"/>
    <n v="4135"/>
    <x v="0"/>
    <x v="1"/>
    <x v="0"/>
    <n v="1417402800"/>
    <n v="1414610126"/>
    <b v="1"/>
    <x v="196"/>
    <b v="1"/>
    <x v="20"/>
    <n v="176"/>
    <n v="56.64"/>
    <x v="8"/>
    <s v="photobooks"/>
    <x v="1531"/>
    <x v="1531"/>
  </r>
  <r>
    <x v="1532"/>
    <x v="1532"/>
    <x v="1530"/>
    <n v="5000"/>
    <n v="24201"/>
    <x v="0"/>
    <x v="3"/>
    <x v="2"/>
    <n v="1455548400"/>
    <n v="1453461865"/>
    <b v="1"/>
    <x v="324"/>
    <b v="1"/>
    <x v="20"/>
    <n v="484"/>
    <n v="82.32"/>
    <x v="8"/>
    <s v="photobooks"/>
    <x v="1532"/>
    <x v="1532"/>
  </r>
  <r>
    <x v="1533"/>
    <x v="1533"/>
    <x v="1531"/>
    <n v="45000"/>
    <n v="65313"/>
    <x v="0"/>
    <x v="1"/>
    <x v="0"/>
    <n v="1462161540"/>
    <n v="1457913777"/>
    <b v="1"/>
    <x v="325"/>
    <b v="1"/>
    <x v="20"/>
    <n v="145"/>
    <n v="88.26"/>
    <x v="8"/>
    <s v="photobooks"/>
    <x v="1533"/>
    <x v="1533"/>
  </r>
  <r>
    <x v="1534"/>
    <x v="1534"/>
    <x v="1532"/>
    <n v="7500"/>
    <n v="31330"/>
    <x v="0"/>
    <x v="1"/>
    <x v="0"/>
    <n v="1441383062"/>
    <n v="1438791062"/>
    <b v="1"/>
    <x v="232"/>
    <b v="1"/>
    <x v="20"/>
    <n v="418"/>
    <n v="84.91"/>
    <x v="8"/>
    <s v="photobooks"/>
    <x v="1534"/>
    <x v="1534"/>
  </r>
  <r>
    <x v="1535"/>
    <x v="1535"/>
    <x v="1533"/>
    <n v="4000"/>
    <n v="5297"/>
    <x v="0"/>
    <x v="1"/>
    <x v="0"/>
    <n v="1464040800"/>
    <n v="1461527631"/>
    <b v="1"/>
    <x v="238"/>
    <b v="1"/>
    <x v="20"/>
    <n v="132"/>
    <n v="48.15"/>
    <x v="8"/>
    <s v="photobooks"/>
    <x v="1535"/>
    <x v="1535"/>
  </r>
  <r>
    <x v="1536"/>
    <x v="1536"/>
    <x v="1534"/>
    <n v="12000"/>
    <n v="30037.01"/>
    <x v="0"/>
    <x v="1"/>
    <x v="0"/>
    <n v="1440702910"/>
    <n v="1438110910"/>
    <b v="1"/>
    <x v="326"/>
    <b v="1"/>
    <x v="20"/>
    <n v="250"/>
    <n v="66.02"/>
    <x v="8"/>
    <s v="photobooks"/>
    <x v="1536"/>
    <x v="1536"/>
  </r>
  <r>
    <x v="1537"/>
    <x v="1537"/>
    <x v="1535"/>
    <n v="12000"/>
    <n v="21588"/>
    <x v="0"/>
    <x v="13"/>
    <x v="3"/>
    <n v="1470506400"/>
    <n v="1467358427"/>
    <b v="1"/>
    <x v="291"/>
    <b v="1"/>
    <x v="20"/>
    <n v="180"/>
    <n v="96.38"/>
    <x v="8"/>
    <s v="photobooks"/>
    <x v="1537"/>
    <x v="1537"/>
  </r>
  <r>
    <x v="1538"/>
    <x v="1538"/>
    <x v="1536"/>
    <n v="7000"/>
    <n v="7184"/>
    <x v="0"/>
    <x v="1"/>
    <x v="0"/>
    <n v="1421952370"/>
    <n v="1418064370"/>
    <b v="1"/>
    <x v="67"/>
    <b v="1"/>
    <x v="20"/>
    <n v="103"/>
    <n v="156.16999999999999"/>
    <x v="8"/>
    <s v="photobooks"/>
    <x v="1538"/>
    <x v="1538"/>
  </r>
  <r>
    <x v="1539"/>
    <x v="1539"/>
    <x v="1537"/>
    <n v="20000"/>
    <n v="27197.22"/>
    <x v="0"/>
    <x v="1"/>
    <x v="0"/>
    <n v="1483481019"/>
    <n v="1480629819"/>
    <b v="0"/>
    <x v="4"/>
    <b v="1"/>
    <x v="20"/>
    <n v="136"/>
    <n v="95.76"/>
    <x v="8"/>
    <s v="photobooks"/>
    <x v="1539"/>
    <x v="1539"/>
  </r>
  <r>
    <x v="1540"/>
    <x v="1540"/>
    <x v="1538"/>
    <n v="15000"/>
    <n v="17680"/>
    <x v="0"/>
    <x v="1"/>
    <x v="0"/>
    <n v="1416964500"/>
    <n v="1414368616"/>
    <b v="1"/>
    <x v="15"/>
    <b v="1"/>
    <x v="20"/>
    <n v="118"/>
    <n v="180.41"/>
    <x v="8"/>
    <s v="photobooks"/>
    <x v="1540"/>
    <x v="1540"/>
  </r>
  <r>
    <x v="1541"/>
    <x v="1541"/>
    <x v="1539"/>
    <n v="18000"/>
    <n v="6"/>
    <x v="2"/>
    <x v="1"/>
    <x v="0"/>
    <n v="1420045538"/>
    <n v="1417453538"/>
    <b v="0"/>
    <x v="84"/>
    <b v="0"/>
    <x v="24"/>
    <n v="0"/>
    <n v="3"/>
    <x v="8"/>
    <s v="nature"/>
    <x v="1541"/>
    <x v="1541"/>
  </r>
  <r>
    <x v="1542"/>
    <x v="1542"/>
    <x v="1540"/>
    <n v="500"/>
    <n v="20"/>
    <x v="2"/>
    <x v="6"/>
    <x v="5"/>
    <n v="1435708500"/>
    <n v="1434412500"/>
    <b v="0"/>
    <x v="29"/>
    <b v="0"/>
    <x v="24"/>
    <n v="4"/>
    <n v="20"/>
    <x v="8"/>
    <s v="nature"/>
    <x v="1542"/>
    <x v="1542"/>
  </r>
  <r>
    <x v="1543"/>
    <x v="1543"/>
    <x v="1541"/>
    <n v="2250"/>
    <n v="10"/>
    <x v="2"/>
    <x v="1"/>
    <x v="0"/>
    <n v="1416662034"/>
    <n v="1414066434"/>
    <b v="0"/>
    <x v="29"/>
    <b v="0"/>
    <x v="24"/>
    <n v="0"/>
    <n v="10"/>
    <x v="8"/>
    <s v="nature"/>
    <x v="1543"/>
    <x v="1543"/>
  </r>
  <r>
    <x v="1544"/>
    <x v="1544"/>
    <x v="1542"/>
    <n v="1000"/>
    <n v="0"/>
    <x v="2"/>
    <x v="1"/>
    <x v="0"/>
    <n v="1427847480"/>
    <n v="1424222024"/>
    <b v="0"/>
    <x v="78"/>
    <b v="0"/>
    <x v="24"/>
    <n v="0"/>
    <n v="0"/>
    <x v="8"/>
    <s v="nature"/>
    <x v="1544"/>
    <x v="1544"/>
  </r>
  <r>
    <x v="1545"/>
    <x v="1545"/>
    <x v="1543"/>
    <n v="3000"/>
    <n v="1"/>
    <x v="2"/>
    <x v="1"/>
    <x v="0"/>
    <n v="1425330960"/>
    <n v="1422393234"/>
    <b v="0"/>
    <x v="29"/>
    <b v="0"/>
    <x v="24"/>
    <n v="0"/>
    <n v="1"/>
    <x v="8"/>
    <s v="nature"/>
    <x v="1545"/>
    <x v="1545"/>
  </r>
  <r>
    <x v="1546"/>
    <x v="1546"/>
    <x v="1544"/>
    <n v="1000"/>
    <n v="289"/>
    <x v="2"/>
    <x v="2"/>
    <x v="1"/>
    <n v="1410930399"/>
    <n v="1405746399"/>
    <b v="0"/>
    <x v="202"/>
    <b v="0"/>
    <x v="24"/>
    <n v="29"/>
    <n v="26.27"/>
    <x v="8"/>
    <s v="nature"/>
    <x v="1546"/>
    <x v="1546"/>
  </r>
  <r>
    <x v="1547"/>
    <x v="1547"/>
    <x v="1545"/>
    <n v="20"/>
    <n v="0"/>
    <x v="2"/>
    <x v="1"/>
    <x v="0"/>
    <n v="1487844882"/>
    <n v="1487240082"/>
    <b v="0"/>
    <x v="78"/>
    <b v="0"/>
    <x v="24"/>
    <n v="0"/>
    <n v="0"/>
    <x v="8"/>
    <s v="nature"/>
    <x v="1547"/>
    <x v="1547"/>
  </r>
  <r>
    <x v="1548"/>
    <x v="1548"/>
    <x v="1546"/>
    <n v="700"/>
    <n v="60"/>
    <x v="2"/>
    <x v="1"/>
    <x v="0"/>
    <n v="1447020620"/>
    <n v="1444425020"/>
    <b v="0"/>
    <x v="29"/>
    <b v="0"/>
    <x v="24"/>
    <n v="9"/>
    <n v="60"/>
    <x v="8"/>
    <s v="nature"/>
    <x v="1548"/>
    <x v="1548"/>
  </r>
  <r>
    <x v="1549"/>
    <x v="1549"/>
    <x v="1547"/>
    <n v="500"/>
    <n v="170"/>
    <x v="2"/>
    <x v="1"/>
    <x v="0"/>
    <n v="1446524159"/>
    <n v="1443928559"/>
    <b v="0"/>
    <x v="79"/>
    <b v="0"/>
    <x v="24"/>
    <n v="34"/>
    <n v="28.33"/>
    <x v="8"/>
    <s v="nature"/>
    <x v="1549"/>
    <x v="1549"/>
  </r>
  <r>
    <x v="1550"/>
    <x v="1550"/>
    <x v="1548"/>
    <n v="750"/>
    <n v="101"/>
    <x v="2"/>
    <x v="2"/>
    <x v="1"/>
    <n v="1463050034"/>
    <n v="1460458034"/>
    <b v="0"/>
    <x v="63"/>
    <b v="0"/>
    <x v="24"/>
    <n v="13"/>
    <n v="14.43"/>
    <x v="8"/>
    <s v="nature"/>
    <x v="1550"/>
    <x v="1550"/>
  </r>
  <r>
    <x v="1551"/>
    <x v="1551"/>
    <x v="1549"/>
    <n v="3500"/>
    <n v="0"/>
    <x v="2"/>
    <x v="1"/>
    <x v="0"/>
    <n v="1432756039"/>
    <n v="1430164039"/>
    <b v="0"/>
    <x v="78"/>
    <b v="0"/>
    <x v="24"/>
    <n v="0"/>
    <n v="0"/>
    <x v="8"/>
    <s v="nature"/>
    <x v="1551"/>
    <x v="1551"/>
  </r>
  <r>
    <x v="1552"/>
    <x v="1552"/>
    <x v="1550"/>
    <n v="4300"/>
    <n v="2115"/>
    <x v="2"/>
    <x v="1"/>
    <x v="0"/>
    <n v="1412135940"/>
    <n v="1410366708"/>
    <b v="0"/>
    <x v="38"/>
    <b v="0"/>
    <x v="24"/>
    <n v="49"/>
    <n v="132.19"/>
    <x v="8"/>
    <s v="nature"/>
    <x v="1552"/>
    <x v="341"/>
  </r>
  <r>
    <x v="1553"/>
    <x v="1553"/>
    <x v="1551"/>
    <n v="6000"/>
    <n v="0"/>
    <x v="2"/>
    <x v="1"/>
    <x v="0"/>
    <n v="1441176447"/>
    <n v="1438584447"/>
    <b v="0"/>
    <x v="78"/>
    <b v="0"/>
    <x v="24"/>
    <n v="0"/>
    <n v="0"/>
    <x v="8"/>
    <s v="nature"/>
    <x v="1553"/>
    <x v="1552"/>
  </r>
  <r>
    <x v="1554"/>
    <x v="1554"/>
    <x v="1552"/>
    <n v="20000"/>
    <n v="0"/>
    <x v="2"/>
    <x v="3"/>
    <x v="2"/>
    <n v="1438495390"/>
    <n v="1435903390"/>
    <b v="0"/>
    <x v="78"/>
    <b v="0"/>
    <x v="24"/>
    <n v="0"/>
    <n v="0"/>
    <x v="8"/>
    <s v="nature"/>
    <x v="1554"/>
    <x v="1553"/>
  </r>
  <r>
    <x v="1555"/>
    <x v="1555"/>
    <x v="1553"/>
    <n v="750"/>
    <n v="0"/>
    <x v="2"/>
    <x v="1"/>
    <x v="0"/>
    <n v="1442509200"/>
    <n v="1440513832"/>
    <b v="0"/>
    <x v="78"/>
    <b v="0"/>
    <x v="24"/>
    <n v="0"/>
    <n v="0"/>
    <x v="8"/>
    <s v="nature"/>
    <x v="1555"/>
    <x v="1554"/>
  </r>
  <r>
    <x v="1556"/>
    <x v="1556"/>
    <x v="1554"/>
    <n v="1500"/>
    <n v="677"/>
    <x v="2"/>
    <x v="6"/>
    <x v="5"/>
    <n v="1467603624"/>
    <n v="1465011624"/>
    <b v="0"/>
    <x v="8"/>
    <b v="0"/>
    <x v="24"/>
    <n v="45"/>
    <n v="56.42"/>
    <x v="8"/>
    <s v="nature"/>
    <x v="1556"/>
    <x v="1555"/>
  </r>
  <r>
    <x v="1557"/>
    <x v="1557"/>
    <x v="1555"/>
    <n v="2500"/>
    <n v="100"/>
    <x v="2"/>
    <x v="1"/>
    <x v="0"/>
    <n v="1411227633"/>
    <n v="1408549233"/>
    <b v="0"/>
    <x v="29"/>
    <b v="0"/>
    <x v="24"/>
    <n v="4"/>
    <n v="100"/>
    <x v="8"/>
    <s v="nature"/>
    <x v="1557"/>
    <x v="1556"/>
  </r>
  <r>
    <x v="1558"/>
    <x v="1558"/>
    <x v="1556"/>
    <n v="750"/>
    <n v="35"/>
    <x v="2"/>
    <x v="2"/>
    <x v="1"/>
    <n v="1440763920"/>
    <n v="1435656759"/>
    <b v="0"/>
    <x v="83"/>
    <b v="0"/>
    <x v="24"/>
    <n v="5"/>
    <n v="11.67"/>
    <x v="8"/>
    <s v="nature"/>
    <x v="1558"/>
    <x v="1557"/>
  </r>
  <r>
    <x v="1559"/>
    <x v="1559"/>
    <x v="1557"/>
    <n v="15000"/>
    <n v="50"/>
    <x v="2"/>
    <x v="1"/>
    <x v="0"/>
    <n v="1430270199"/>
    <n v="1428974199"/>
    <b v="0"/>
    <x v="29"/>
    <b v="0"/>
    <x v="24"/>
    <n v="0"/>
    <n v="50"/>
    <x v="8"/>
    <s v="nature"/>
    <x v="1559"/>
    <x v="1558"/>
  </r>
  <r>
    <x v="1560"/>
    <x v="1560"/>
    <x v="1558"/>
    <n v="2500"/>
    <n v="94"/>
    <x v="2"/>
    <x v="1"/>
    <x v="0"/>
    <n v="1415842193"/>
    <n v="1414110593"/>
    <b v="0"/>
    <x v="80"/>
    <b v="0"/>
    <x v="24"/>
    <n v="4"/>
    <n v="23.5"/>
    <x v="8"/>
    <s v="nature"/>
    <x v="1560"/>
    <x v="1559"/>
  </r>
  <r>
    <x v="1561"/>
    <x v="1561"/>
    <x v="1559"/>
    <n v="10000"/>
    <n v="67"/>
    <x v="1"/>
    <x v="1"/>
    <x v="0"/>
    <n v="1383789603"/>
    <n v="1381194003"/>
    <b v="0"/>
    <x v="29"/>
    <b v="0"/>
    <x v="25"/>
    <n v="1"/>
    <n v="67"/>
    <x v="3"/>
    <s v="art books"/>
    <x v="1561"/>
    <x v="1560"/>
  </r>
  <r>
    <x v="1562"/>
    <x v="1562"/>
    <x v="1560"/>
    <n v="4000"/>
    <n v="0"/>
    <x v="1"/>
    <x v="1"/>
    <x v="0"/>
    <n v="1259715000"/>
    <n v="1253712916"/>
    <b v="0"/>
    <x v="78"/>
    <b v="0"/>
    <x v="25"/>
    <n v="0"/>
    <n v="0"/>
    <x v="3"/>
    <s v="art books"/>
    <x v="1562"/>
    <x v="1561"/>
  </r>
  <r>
    <x v="1563"/>
    <x v="1563"/>
    <x v="1561"/>
    <n v="6000"/>
    <n v="85"/>
    <x v="1"/>
    <x v="2"/>
    <x v="1"/>
    <n v="1394815751"/>
    <n v="1389635351"/>
    <b v="0"/>
    <x v="84"/>
    <b v="0"/>
    <x v="25"/>
    <n v="1"/>
    <n v="42.5"/>
    <x v="3"/>
    <s v="art books"/>
    <x v="1563"/>
    <x v="1562"/>
  </r>
  <r>
    <x v="1564"/>
    <x v="1564"/>
    <x v="1562"/>
    <n v="10000"/>
    <n v="10"/>
    <x v="1"/>
    <x v="1"/>
    <x v="0"/>
    <n v="1432843500"/>
    <n v="1430124509"/>
    <b v="0"/>
    <x v="29"/>
    <b v="0"/>
    <x v="25"/>
    <n v="0"/>
    <n v="10"/>
    <x v="3"/>
    <s v="art books"/>
    <x v="1564"/>
    <x v="1563"/>
  </r>
  <r>
    <x v="1565"/>
    <x v="1565"/>
    <x v="1563"/>
    <n v="4000"/>
    <n v="100"/>
    <x v="1"/>
    <x v="1"/>
    <x v="0"/>
    <n v="1307554261"/>
    <n v="1304962261"/>
    <b v="0"/>
    <x v="29"/>
    <b v="0"/>
    <x v="25"/>
    <n v="3"/>
    <n v="100"/>
    <x v="3"/>
    <s v="art books"/>
    <x v="1565"/>
    <x v="1564"/>
  </r>
  <r>
    <x v="1566"/>
    <x v="1566"/>
    <x v="1564"/>
    <n v="30000"/>
    <n v="6375"/>
    <x v="1"/>
    <x v="1"/>
    <x v="0"/>
    <n v="1469656800"/>
    <n v="1467151204"/>
    <b v="0"/>
    <x v="211"/>
    <b v="0"/>
    <x v="25"/>
    <n v="21"/>
    <n v="108.05"/>
    <x v="3"/>
    <s v="art books"/>
    <x v="1566"/>
    <x v="1565"/>
  </r>
  <r>
    <x v="1567"/>
    <x v="1567"/>
    <x v="1565"/>
    <n v="8500"/>
    <n v="350"/>
    <x v="1"/>
    <x v="1"/>
    <x v="0"/>
    <n v="1392595200"/>
    <n v="1391293745"/>
    <b v="0"/>
    <x v="62"/>
    <b v="0"/>
    <x v="25"/>
    <n v="4"/>
    <n v="26.92"/>
    <x v="3"/>
    <s v="art books"/>
    <x v="1567"/>
    <x v="1566"/>
  </r>
  <r>
    <x v="1568"/>
    <x v="1568"/>
    <x v="1566"/>
    <n v="25000"/>
    <n v="3410"/>
    <x v="1"/>
    <x v="1"/>
    <x v="0"/>
    <n v="1419384585"/>
    <n v="1416360585"/>
    <b v="0"/>
    <x v="19"/>
    <b v="0"/>
    <x v="25"/>
    <n v="14"/>
    <n v="155"/>
    <x v="3"/>
    <s v="art books"/>
    <x v="1568"/>
    <x v="1567"/>
  </r>
  <r>
    <x v="1569"/>
    <x v="1569"/>
    <x v="1567"/>
    <n v="30000"/>
    <n v="0"/>
    <x v="1"/>
    <x v="1"/>
    <x v="0"/>
    <n v="1369498714"/>
    <n v="1366906714"/>
    <b v="0"/>
    <x v="78"/>
    <b v="0"/>
    <x v="25"/>
    <n v="0"/>
    <n v="0"/>
    <x v="3"/>
    <s v="art books"/>
    <x v="1569"/>
    <x v="1568"/>
  </r>
  <r>
    <x v="1570"/>
    <x v="1570"/>
    <x v="1568"/>
    <n v="6000"/>
    <n v="2484"/>
    <x v="1"/>
    <x v="1"/>
    <x v="0"/>
    <n v="1460140282"/>
    <n v="1457551882"/>
    <b v="0"/>
    <x v="47"/>
    <b v="0"/>
    <x v="25"/>
    <n v="41"/>
    <n v="47.77"/>
    <x v="3"/>
    <s v="art books"/>
    <x v="1570"/>
    <x v="1569"/>
  </r>
  <r>
    <x v="1571"/>
    <x v="1571"/>
    <x v="1569"/>
    <n v="12100"/>
    <n v="80"/>
    <x v="1"/>
    <x v="2"/>
    <x v="1"/>
    <n v="1434738483"/>
    <n v="1432146483"/>
    <b v="0"/>
    <x v="80"/>
    <b v="0"/>
    <x v="25"/>
    <n v="1"/>
    <n v="20"/>
    <x v="3"/>
    <s v="art books"/>
    <x v="1571"/>
    <x v="1570"/>
  </r>
  <r>
    <x v="1572"/>
    <x v="1572"/>
    <x v="1570"/>
    <n v="2500"/>
    <n v="125"/>
    <x v="1"/>
    <x v="2"/>
    <x v="1"/>
    <n v="1456703940"/>
    <n v="1454546859"/>
    <b v="0"/>
    <x v="83"/>
    <b v="0"/>
    <x v="25"/>
    <n v="5"/>
    <n v="41.67"/>
    <x v="3"/>
    <s v="art books"/>
    <x v="1572"/>
    <x v="1571"/>
  </r>
  <r>
    <x v="1573"/>
    <x v="1573"/>
    <x v="1571"/>
    <n v="9000"/>
    <n v="223"/>
    <x v="1"/>
    <x v="6"/>
    <x v="5"/>
    <n v="1491019140"/>
    <n v="1487548802"/>
    <b v="0"/>
    <x v="83"/>
    <b v="0"/>
    <x v="25"/>
    <n v="2"/>
    <n v="74.33"/>
    <x v="3"/>
    <s v="art books"/>
    <x v="1573"/>
    <x v="1572"/>
  </r>
  <r>
    <x v="1574"/>
    <x v="1574"/>
    <x v="1572"/>
    <n v="10000"/>
    <n v="506"/>
    <x v="1"/>
    <x v="1"/>
    <x v="0"/>
    <n v="1424211329"/>
    <n v="1421187329"/>
    <b v="0"/>
    <x v="79"/>
    <b v="0"/>
    <x v="25"/>
    <n v="5"/>
    <n v="84.33"/>
    <x v="3"/>
    <s v="art books"/>
    <x v="1574"/>
    <x v="1573"/>
  </r>
  <r>
    <x v="1575"/>
    <x v="1575"/>
    <x v="1573"/>
    <n v="10000"/>
    <n v="2291"/>
    <x v="1"/>
    <x v="1"/>
    <x v="0"/>
    <n v="1404909296"/>
    <n v="1402317296"/>
    <b v="0"/>
    <x v="2"/>
    <b v="0"/>
    <x v="25"/>
    <n v="23"/>
    <n v="65.459999999999994"/>
    <x v="3"/>
    <s v="art books"/>
    <x v="1575"/>
    <x v="1574"/>
  </r>
  <r>
    <x v="1576"/>
    <x v="1576"/>
    <x v="1574"/>
    <n v="5000"/>
    <n v="650"/>
    <x v="1"/>
    <x v="1"/>
    <x v="0"/>
    <n v="1435698368"/>
    <n v="1431810368"/>
    <b v="0"/>
    <x v="73"/>
    <b v="0"/>
    <x v="25"/>
    <n v="13"/>
    <n v="65"/>
    <x v="3"/>
    <s v="art books"/>
    <x v="1576"/>
    <x v="1575"/>
  </r>
  <r>
    <x v="1577"/>
    <x v="1577"/>
    <x v="1575"/>
    <n v="10000"/>
    <n v="55"/>
    <x v="1"/>
    <x v="1"/>
    <x v="0"/>
    <n v="1343161248"/>
    <n v="1337977248"/>
    <b v="0"/>
    <x v="84"/>
    <b v="0"/>
    <x v="25"/>
    <n v="1"/>
    <n v="27.5"/>
    <x v="3"/>
    <s v="art books"/>
    <x v="1577"/>
    <x v="1576"/>
  </r>
  <r>
    <x v="1578"/>
    <x v="1578"/>
    <x v="1576"/>
    <n v="1897"/>
    <n v="205"/>
    <x v="1"/>
    <x v="1"/>
    <x v="0"/>
    <n v="1283392800"/>
    <n v="1281317691"/>
    <b v="0"/>
    <x v="80"/>
    <b v="0"/>
    <x v="25"/>
    <n v="11"/>
    <n v="51.25"/>
    <x v="3"/>
    <s v="art books"/>
    <x v="1578"/>
    <x v="1577"/>
  </r>
  <r>
    <x v="1579"/>
    <x v="1579"/>
    <x v="1577"/>
    <n v="3333"/>
    <n v="28"/>
    <x v="1"/>
    <x v="1"/>
    <x v="0"/>
    <n v="1377734091"/>
    <n v="1374882891"/>
    <b v="0"/>
    <x v="84"/>
    <b v="0"/>
    <x v="25"/>
    <n v="1"/>
    <n v="14"/>
    <x v="3"/>
    <s v="art books"/>
    <x v="1579"/>
    <x v="1578"/>
  </r>
  <r>
    <x v="1580"/>
    <x v="1580"/>
    <x v="1578"/>
    <n v="1750"/>
    <n v="0"/>
    <x v="1"/>
    <x v="1"/>
    <x v="0"/>
    <n v="1337562726"/>
    <n v="1332378726"/>
    <b v="0"/>
    <x v="78"/>
    <b v="0"/>
    <x v="25"/>
    <n v="0"/>
    <n v="0"/>
    <x v="3"/>
    <s v="art books"/>
    <x v="1580"/>
    <x v="1579"/>
  </r>
  <r>
    <x v="1581"/>
    <x v="1581"/>
    <x v="1579"/>
    <n v="1000"/>
    <n v="5"/>
    <x v="2"/>
    <x v="2"/>
    <x v="1"/>
    <n v="1450521990"/>
    <n v="1447757190"/>
    <b v="0"/>
    <x v="29"/>
    <b v="0"/>
    <x v="26"/>
    <n v="1"/>
    <n v="5"/>
    <x v="8"/>
    <s v="places"/>
    <x v="1581"/>
    <x v="1580"/>
  </r>
  <r>
    <x v="1582"/>
    <x v="1582"/>
    <x v="1580"/>
    <n v="1000"/>
    <n v="93"/>
    <x v="2"/>
    <x v="1"/>
    <x v="0"/>
    <n v="1445894400"/>
    <n v="1440961053"/>
    <b v="0"/>
    <x v="83"/>
    <b v="0"/>
    <x v="26"/>
    <n v="9"/>
    <n v="31"/>
    <x v="8"/>
    <s v="places"/>
    <x v="1582"/>
    <x v="1581"/>
  </r>
  <r>
    <x v="1583"/>
    <x v="1583"/>
    <x v="1581"/>
    <n v="20000"/>
    <n v="15"/>
    <x v="2"/>
    <x v="2"/>
    <x v="1"/>
    <n v="1411681391"/>
    <n v="1409089391"/>
    <b v="0"/>
    <x v="29"/>
    <b v="0"/>
    <x v="26"/>
    <n v="0"/>
    <n v="15"/>
    <x v="8"/>
    <s v="places"/>
    <x v="1583"/>
    <x v="1582"/>
  </r>
  <r>
    <x v="1584"/>
    <x v="1584"/>
    <x v="1582"/>
    <n v="1200"/>
    <n v="0"/>
    <x v="2"/>
    <x v="1"/>
    <x v="0"/>
    <n v="1401464101"/>
    <n v="1400600101"/>
    <b v="0"/>
    <x v="78"/>
    <b v="0"/>
    <x v="26"/>
    <n v="0"/>
    <n v="0"/>
    <x v="8"/>
    <s v="places"/>
    <x v="1584"/>
    <x v="1583"/>
  </r>
  <r>
    <x v="1585"/>
    <x v="1585"/>
    <x v="1583"/>
    <n v="2000"/>
    <n v="1580"/>
    <x v="2"/>
    <x v="6"/>
    <x v="5"/>
    <n v="1482663600"/>
    <n v="1480800568"/>
    <b v="0"/>
    <x v="8"/>
    <b v="0"/>
    <x v="26"/>
    <n v="79"/>
    <n v="131.66999999999999"/>
    <x v="8"/>
    <s v="places"/>
    <x v="1585"/>
    <x v="1584"/>
  </r>
  <r>
    <x v="1586"/>
    <x v="1586"/>
    <x v="1584"/>
    <n v="1500"/>
    <n v="0"/>
    <x v="2"/>
    <x v="1"/>
    <x v="0"/>
    <n v="1428197422"/>
    <n v="1425609022"/>
    <b v="0"/>
    <x v="78"/>
    <b v="0"/>
    <x v="26"/>
    <n v="0"/>
    <n v="0"/>
    <x v="8"/>
    <s v="places"/>
    <x v="1586"/>
    <x v="1585"/>
  </r>
  <r>
    <x v="1587"/>
    <x v="1587"/>
    <x v="1585"/>
    <n v="7500"/>
    <n v="1"/>
    <x v="2"/>
    <x v="1"/>
    <x v="0"/>
    <n v="1418510965"/>
    <n v="1415918965"/>
    <b v="0"/>
    <x v="29"/>
    <b v="0"/>
    <x v="26"/>
    <n v="0"/>
    <n v="1"/>
    <x v="8"/>
    <s v="places"/>
    <x v="1587"/>
    <x v="1586"/>
  </r>
  <r>
    <x v="1588"/>
    <x v="1588"/>
    <x v="1586"/>
    <n v="516"/>
    <n v="0"/>
    <x v="2"/>
    <x v="1"/>
    <x v="0"/>
    <n v="1422735120"/>
    <n v="1420091999"/>
    <b v="0"/>
    <x v="78"/>
    <b v="0"/>
    <x v="26"/>
    <n v="0"/>
    <n v="0"/>
    <x v="8"/>
    <s v="places"/>
    <x v="1588"/>
    <x v="1587"/>
  </r>
  <r>
    <x v="1589"/>
    <x v="1589"/>
    <x v="1587"/>
    <n v="1200"/>
    <n v="0"/>
    <x v="2"/>
    <x v="1"/>
    <x v="0"/>
    <n v="1444433886"/>
    <n v="1441841886"/>
    <b v="0"/>
    <x v="78"/>
    <b v="0"/>
    <x v="26"/>
    <n v="0"/>
    <n v="0"/>
    <x v="8"/>
    <s v="places"/>
    <x v="1589"/>
    <x v="1588"/>
  </r>
  <r>
    <x v="1590"/>
    <x v="1590"/>
    <x v="1588"/>
    <n v="60000"/>
    <n v="1020"/>
    <x v="2"/>
    <x v="14"/>
    <x v="3"/>
    <n v="1443040464"/>
    <n v="1440448464"/>
    <b v="0"/>
    <x v="84"/>
    <b v="0"/>
    <x v="26"/>
    <n v="2"/>
    <n v="510"/>
    <x v="8"/>
    <s v="places"/>
    <x v="1590"/>
    <x v="1589"/>
  </r>
  <r>
    <x v="1591"/>
    <x v="1591"/>
    <x v="1589"/>
    <n v="14000"/>
    <n v="4092"/>
    <x v="2"/>
    <x v="2"/>
    <x v="1"/>
    <n v="1459700741"/>
    <n v="1457112341"/>
    <b v="0"/>
    <x v="297"/>
    <b v="0"/>
    <x v="26"/>
    <n v="29"/>
    <n v="44.48"/>
    <x v="8"/>
    <s v="places"/>
    <x v="1591"/>
    <x v="1590"/>
  </r>
  <r>
    <x v="1592"/>
    <x v="1592"/>
    <x v="1590"/>
    <n v="25"/>
    <n v="0"/>
    <x v="2"/>
    <x v="1"/>
    <x v="0"/>
    <n v="1427503485"/>
    <n v="1423619085"/>
    <b v="0"/>
    <x v="78"/>
    <b v="0"/>
    <x v="26"/>
    <n v="0"/>
    <n v="0"/>
    <x v="8"/>
    <s v="places"/>
    <x v="1592"/>
    <x v="1591"/>
  </r>
  <r>
    <x v="1593"/>
    <x v="1593"/>
    <x v="1591"/>
    <n v="22000"/>
    <n v="3"/>
    <x v="2"/>
    <x v="1"/>
    <x v="0"/>
    <n v="1425154655"/>
    <n v="1422562655"/>
    <b v="0"/>
    <x v="83"/>
    <b v="0"/>
    <x v="26"/>
    <n v="0"/>
    <n v="1"/>
    <x v="8"/>
    <s v="places"/>
    <x v="1593"/>
    <x v="1592"/>
  </r>
  <r>
    <x v="1594"/>
    <x v="1594"/>
    <x v="1592"/>
    <n v="1000"/>
    <n v="205"/>
    <x v="2"/>
    <x v="1"/>
    <x v="0"/>
    <n v="1463329260"/>
    <n v="1458147982"/>
    <b v="0"/>
    <x v="73"/>
    <b v="0"/>
    <x v="26"/>
    <n v="21"/>
    <n v="20.5"/>
    <x v="8"/>
    <s v="places"/>
    <x v="1594"/>
    <x v="1593"/>
  </r>
  <r>
    <x v="1595"/>
    <x v="1595"/>
    <x v="1593"/>
    <n v="100000"/>
    <n v="280"/>
    <x v="2"/>
    <x v="1"/>
    <x v="0"/>
    <n v="1403122380"/>
    <n v="1400634728"/>
    <b v="0"/>
    <x v="63"/>
    <b v="0"/>
    <x v="26"/>
    <n v="0"/>
    <n v="40"/>
    <x v="8"/>
    <s v="places"/>
    <x v="1595"/>
    <x v="1594"/>
  </r>
  <r>
    <x v="1596"/>
    <x v="1596"/>
    <x v="1594"/>
    <n v="3250"/>
    <n v="75"/>
    <x v="2"/>
    <x v="2"/>
    <x v="1"/>
    <n v="1418469569"/>
    <n v="1414577969"/>
    <b v="0"/>
    <x v="83"/>
    <b v="0"/>
    <x v="26"/>
    <n v="2"/>
    <n v="25"/>
    <x v="8"/>
    <s v="places"/>
    <x v="1596"/>
    <x v="1595"/>
  </r>
  <r>
    <x v="1597"/>
    <x v="1597"/>
    <x v="1595"/>
    <n v="15000"/>
    <n v="0"/>
    <x v="2"/>
    <x v="1"/>
    <x v="0"/>
    <n v="1474360197"/>
    <n v="1471768197"/>
    <b v="0"/>
    <x v="78"/>
    <b v="0"/>
    <x v="26"/>
    <n v="0"/>
    <n v="0"/>
    <x v="8"/>
    <s v="places"/>
    <x v="1597"/>
    <x v="1596"/>
  </r>
  <r>
    <x v="1598"/>
    <x v="1598"/>
    <x v="1596"/>
    <n v="800"/>
    <n v="1"/>
    <x v="2"/>
    <x v="1"/>
    <x v="0"/>
    <n v="1437926458"/>
    <n v="1432742458"/>
    <b v="0"/>
    <x v="29"/>
    <b v="0"/>
    <x v="26"/>
    <n v="0"/>
    <n v="1"/>
    <x v="8"/>
    <s v="places"/>
    <x v="1598"/>
    <x v="1597"/>
  </r>
  <r>
    <x v="1599"/>
    <x v="1599"/>
    <x v="1597"/>
    <n v="500"/>
    <n v="0"/>
    <x v="2"/>
    <x v="2"/>
    <x v="1"/>
    <n v="1460116576"/>
    <n v="1457528176"/>
    <b v="0"/>
    <x v="78"/>
    <b v="0"/>
    <x v="26"/>
    <n v="0"/>
    <n v="0"/>
    <x v="8"/>
    <s v="places"/>
    <x v="1599"/>
    <x v="1598"/>
  </r>
  <r>
    <x v="1600"/>
    <x v="1600"/>
    <x v="1598"/>
    <n v="5000"/>
    <n v="367"/>
    <x v="2"/>
    <x v="1"/>
    <x v="0"/>
    <n v="1405401060"/>
    <n v="1401585752"/>
    <b v="0"/>
    <x v="82"/>
    <b v="0"/>
    <x v="26"/>
    <n v="7"/>
    <n v="40.78"/>
    <x v="8"/>
    <s v="places"/>
    <x v="1600"/>
    <x v="1599"/>
  </r>
  <r>
    <x v="1601"/>
    <x v="1601"/>
    <x v="1599"/>
    <n v="2500"/>
    <n v="2706.23"/>
    <x v="0"/>
    <x v="1"/>
    <x v="0"/>
    <n v="1304561633"/>
    <n v="1301969633"/>
    <b v="0"/>
    <x v="66"/>
    <b v="1"/>
    <x v="11"/>
    <n v="108"/>
    <n v="48.33"/>
    <x v="4"/>
    <s v="rock"/>
    <x v="1601"/>
    <x v="1600"/>
  </r>
  <r>
    <x v="1602"/>
    <x v="1602"/>
    <x v="1600"/>
    <n v="1500"/>
    <n v="1502.5"/>
    <x v="0"/>
    <x v="1"/>
    <x v="0"/>
    <n v="1318633200"/>
    <n v="1314947317"/>
    <b v="0"/>
    <x v="58"/>
    <b v="1"/>
    <x v="11"/>
    <n v="100"/>
    <n v="46.95"/>
    <x v="4"/>
    <s v="rock"/>
    <x v="1602"/>
    <x v="1601"/>
  </r>
  <r>
    <x v="1603"/>
    <x v="1603"/>
    <x v="1601"/>
    <n v="2000"/>
    <n v="2000.66"/>
    <x v="0"/>
    <x v="1"/>
    <x v="0"/>
    <n v="1327723459"/>
    <n v="1322539459"/>
    <b v="0"/>
    <x v="209"/>
    <b v="1"/>
    <x v="11"/>
    <n v="100"/>
    <n v="66.69"/>
    <x v="4"/>
    <s v="rock"/>
    <x v="1603"/>
    <x v="1602"/>
  </r>
  <r>
    <x v="1604"/>
    <x v="1604"/>
    <x v="1602"/>
    <n v="2800"/>
    <n v="3419"/>
    <x v="0"/>
    <x v="1"/>
    <x v="0"/>
    <n v="1332011835"/>
    <n v="1328559435"/>
    <b v="0"/>
    <x v="16"/>
    <b v="1"/>
    <x v="11"/>
    <n v="122"/>
    <n v="48.84"/>
    <x v="4"/>
    <s v="rock"/>
    <x v="1604"/>
    <x v="1603"/>
  </r>
  <r>
    <x v="1605"/>
    <x v="1605"/>
    <x v="1603"/>
    <n v="6000"/>
    <n v="6041.6"/>
    <x v="0"/>
    <x v="1"/>
    <x v="0"/>
    <n v="1312182000"/>
    <n v="1311380313"/>
    <b v="0"/>
    <x v="34"/>
    <b v="1"/>
    <x v="11"/>
    <n v="101"/>
    <n v="137.31"/>
    <x v="4"/>
    <s v="rock"/>
    <x v="1605"/>
    <x v="1604"/>
  </r>
  <r>
    <x v="1606"/>
    <x v="1606"/>
    <x v="1604"/>
    <n v="8000"/>
    <n v="8080.33"/>
    <x v="0"/>
    <x v="1"/>
    <x v="0"/>
    <n v="1300930838"/>
    <n v="1293158438"/>
    <b v="0"/>
    <x v="297"/>
    <b v="1"/>
    <x v="11"/>
    <n v="101"/>
    <n v="87.83"/>
    <x v="4"/>
    <s v="rock"/>
    <x v="1606"/>
    <x v="1605"/>
  </r>
  <r>
    <x v="1607"/>
    <x v="1607"/>
    <x v="1605"/>
    <n v="10000"/>
    <n v="14511"/>
    <x v="0"/>
    <x v="1"/>
    <x v="0"/>
    <n v="1339701851"/>
    <n v="1337887451"/>
    <b v="0"/>
    <x v="242"/>
    <b v="1"/>
    <x v="11"/>
    <n v="145"/>
    <n v="70.790000000000006"/>
    <x v="4"/>
    <s v="rock"/>
    <x v="1607"/>
    <x v="1606"/>
  </r>
  <r>
    <x v="1608"/>
    <x v="1608"/>
    <x v="1606"/>
    <n v="1200"/>
    <n v="1215"/>
    <x v="0"/>
    <x v="1"/>
    <x v="0"/>
    <n v="1388553960"/>
    <n v="1385754986"/>
    <b v="0"/>
    <x v="23"/>
    <b v="1"/>
    <x v="11"/>
    <n v="101"/>
    <n v="52.83"/>
    <x v="4"/>
    <s v="rock"/>
    <x v="1608"/>
    <x v="1607"/>
  </r>
  <r>
    <x v="1609"/>
    <x v="1609"/>
    <x v="1607"/>
    <n v="1500"/>
    <n v="1775"/>
    <x v="0"/>
    <x v="1"/>
    <x v="0"/>
    <n v="1320220800"/>
    <n v="1315612909"/>
    <b v="0"/>
    <x v="80"/>
    <b v="1"/>
    <x v="11"/>
    <n v="118"/>
    <n v="443.75"/>
    <x v="4"/>
    <s v="rock"/>
    <x v="1609"/>
    <x v="1608"/>
  </r>
  <r>
    <x v="1610"/>
    <x v="1610"/>
    <x v="1608"/>
    <n v="2000"/>
    <n v="5437"/>
    <x v="0"/>
    <x v="1"/>
    <x v="0"/>
    <n v="1355609510"/>
    <n v="1353017510"/>
    <b v="0"/>
    <x v="300"/>
    <b v="1"/>
    <x v="11"/>
    <n v="272"/>
    <n v="48.54"/>
    <x v="4"/>
    <s v="rock"/>
    <x v="1610"/>
    <x v="1609"/>
  </r>
  <r>
    <x v="1611"/>
    <x v="1611"/>
    <x v="1609"/>
    <n v="800"/>
    <n v="1001"/>
    <x v="0"/>
    <x v="1"/>
    <x v="0"/>
    <n v="1370390432"/>
    <n v="1368576032"/>
    <b v="0"/>
    <x v="74"/>
    <b v="1"/>
    <x v="11"/>
    <n v="125"/>
    <n v="37.07"/>
    <x v="4"/>
    <s v="rock"/>
    <x v="1611"/>
    <x v="1610"/>
  </r>
  <r>
    <x v="1612"/>
    <x v="1612"/>
    <x v="1610"/>
    <n v="500"/>
    <n v="550"/>
    <x v="0"/>
    <x v="1"/>
    <x v="0"/>
    <n v="1357160384"/>
    <n v="1354568384"/>
    <b v="0"/>
    <x v="202"/>
    <b v="1"/>
    <x v="11"/>
    <n v="110"/>
    <n v="50"/>
    <x v="4"/>
    <s v="rock"/>
    <x v="1612"/>
    <x v="1611"/>
  </r>
  <r>
    <x v="1613"/>
    <x v="1613"/>
    <x v="1611"/>
    <n v="1000"/>
    <n v="1015"/>
    <x v="0"/>
    <x v="1"/>
    <x v="0"/>
    <n v="1342921202"/>
    <n v="1340329202"/>
    <b v="0"/>
    <x v="55"/>
    <b v="1"/>
    <x v="11"/>
    <n v="102"/>
    <n v="39.04"/>
    <x v="4"/>
    <s v="rock"/>
    <x v="1613"/>
    <x v="1612"/>
  </r>
  <r>
    <x v="1614"/>
    <x v="1614"/>
    <x v="1612"/>
    <n v="5000"/>
    <n v="5135"/>
    <x v="0"/>
    <x v="1"/>
    <x v="0"/>
    <n v="1407085200"/>
    <n v="1401924769"/>
    <b v="0"/>
    <x v="99"/>
    <b v="1"/>
    <x v="11"/>
    <n v="103"/>
    <n v="66.69"/>
    <x v="4"/>
    <s v="rock"/>
    <x v="1614"/>
    <x v="1613"/>
  </r>
  <r>
    <x v="1615"/>
    <x v="1615"/>
    <x v="1613"/>
    <n v="8000"/>
    <n v="9130"/>
    <x v="0"/>
    <x v="1"/>
    <x v="0"/>
    <n v="1323742396"/>
    <n v="1319850796"/>
    <b v="0"/>
    <x v="327"/>
    <b v="1"/>
    <x v="11"/>
    <n v="114"/>
    <n v="67.13"/>
    <x v="4"/>
    <s v="rock"/>
    <x v="1615"/>
    <x v="1614"/>
  </r>
  <r>
    <x v="1616"/>
    <x v="1616"/>
    <x v="1614"/>
    <n v="10000"/>
    <n v="10420"/>
    <x v="0"/>
    <x v="1"/>
    <x v="0"/>
    <n v="1353621600"/>
    <n v="1350061821"/>
    <b v="0"/>
    <x v="328"/>
    <b v="1"/>
    <x v="11"/>
    <n v="104"/>
    <n v="66.37"/>
    <x v="4"/>
    <s v="rock"/>
    <x v="1616"/>
    <x v="1615"/>
  </r>
  <r>
    <x v="1617"/>
    <x v="1617"/>
    <x v="1615"/>
    <n v="7000"/>
    <n v="10210"/>
    <x v="0"/>
    <x v="1"/>
    <x v="0"/>
    <n v="1383332400"/>
    <n v="1380470188"/>
    <b v="0"/>
    <x v="150"/>
    <b v="1"/>
    <x v="11"/>
    <n v="146"/>
    <n v="64.62"/>
    <x v="4"/>
    <s v="rock"/>
    <x v="1617"/>
    <x v="1616"/>
  </r>
  <r>
    <x v="1618"/>
    <x v="1618"/>
    <x v="1616"/>
    <n v="1500"/>
    <n v="1576"/>
    <x v="0"/>
    <x v="1"/>
    <x v="0"/>
    <n v="1362757335"/>
    <n v="1359301335"/>
    <b v="0"/>
    <x v="74"/>
    <b v="1"/>
    <x v="11"/>
    <n v="105"/>
    <n v="58.37"/>
    <x v="4"/>
    <s v="rock"/>
    <x v="1618"/>
    <x v="1617"/>
  </r>
  <r>
    <x v="1619"/>
    <x v="1619"/>
    <x v="1617"/>
    <n v="1500"/>
    <n v="2000"/>
    <x v="0"/>
    <x v="1"/>
    <x v="0"/>
    <n v="1410755286"/>
    <n v="1408940886"/>
    <b v="0"/>
    <x v="23"/>
    <b v="1"/>
    <x v="11"/>
    <n v="133"/>
    <n v="86.96"/>
    <x v="4"/>
    <s v="rock"/>
    <x v="1619"/>
    <x v="1618"/>
  </r>
  <r>
    <x v="1620"/>
    <x v="1620"/>
    <x v="1618"/>
    <n v="1000"/>
    <n v="1130"/>
    <x v="0"/>
    <x v="1"/>
    <x v="0"/>
    <n v="1361606940"/>
    <n v="1361002140"/>
    <b v="0"/>
    <x v="57"/>
    <b v="1"/>
    <x v="11"/>
    <n v="113"/>
    <n v="66.47"/>
    <x v="4"/>
    <s v="rock"/>
    <x v="1620"/>
    <x v="1619"/>
  </r>
  <r>
    <x v="1621"/>
    <x v="1621"/>
    <x v="1619"/>
    <n v="5000"/>
    <n v="6060"/>
    <x v="0"/>
    <x v="1"/>
    <x v="0"/>
    <n v="1338177540"/>
    <n v="1333550015"/>
    <b v="0"/>
    <x v="77"/>
    <b v="1"/>
    <x v="11"/>
    <n v="121"/>
    <n v="163.78"/>
    <x v="4"/>
    <s v="rock"/>
    <x v="1621"/>
    <x v="1620"/>
  </r>
  <r>
    <x v="1622"/>
    <x v="1622"/>
    <x v="1620"/>
    <n v="6900"/>
    <n v="7019"/>
    <x v="0"/>
    <x v="1"/>
    <x v="0"/>
    <n v="1418803140"/>
    <n v="1415343874"/>
    <b v="0"/>
    <x v="71"/>
    <b v="1"/>
    <x v="11"/>
    <n v="102"/>
    <n v="107.98"/>
    <x v="4"/>
    <s v="rock"/>
    <x v="1622"/>
    <x v="1621"/>
  </r>
  <r>
    <x v="1623"/>
    <x v="1623"/>
    <x v="1621"/>
    <n v="750"/>
    <n v="758"/>
    <x v="0"/>
    <x v="2"/>
    <x v="1"/>
    <n v="1377621089"/>
    <n v="1372437089"/>
    <b v="0"/>
    <x v="59"/>
    <b v="1"/>
    <x v="11"/>
    <n v="101"/>
    <n v="42.11"/>
    <x v="4"/>
    <s v="rock"/>
    <x v="1623"/>
    <x v="1622"/>
  </r>
  <r>
    <x v="1624"/>
    <x v="1624"/>
    <x v="1622"/>
    <n v="1000"/>
    <n v="1180"/>
    <x v="0"/>
    <x v="1"/>
    <x v="0"/>
    <n v="1357721335"/>
    <n v="1354265335"/>
    <b v="0"/>
    <x v="20"/>
    <b v="1"/>
    <x v="11"/>
    <n v="118"/>
    <n v="47.2"/>
    <x v="4"/>
    <s v="rock"/>
    <x v="1624"/>
    <x v="1623"/>
  </r>
  <r>
    <x v="1625"/>
    <x v="1625"/>
    <x v="1623"/>
    <n v="7500"/>
    <n v="11650"/>
    <x v="0"/>
    <x v="1"/>
    <x v="0"/>
    <n v="1347382053"/>
    <n v="1344962853"/>
    <b v="0"/>
    <x v="201"/>
    <b v="1"/>
    <x v="11"/>
    <n v="155"/>
    <n v="112.02"/>
    <x v="4"/>
    <s v="rock"/>
    <x v="1625"/>
    <x v="1624"/>
  </r>
  <r>
    <x v="1626"/>
    <x v="1626"/>
    <x v="1624"/>
    <n v="8000"/>
    <n v="8095"/>
    <x v="0"/>
    <x v="1"/>
    <x v="0"/>
    <n v="1385932867"/>
    <n v="1383337267"/>
    <b v="0"/>
    <x v="52"/>
    <b v="1"/>
    <x v="11"/>
    <n v="101"/>
    <n v="74.95"/>
    <x v="4"/>
    <s v="rock"/>
    <x v="1626"/>
    <x v="1625"/>
  </r>
  <r>
    <x v="1627"/>
    <x v="1627"/>
    <x v="1625"/>
    <n v="2000"/>
    <n v="2340"/>
    <x v="0"/>
    <x v="1"/>
    <x v="0"/>
    <n v="1353905940"/>
    <n v="1351011489"/>
    <b v="0"/>
    <x v="44"/>
    <b v="1"/>
    <x v="11"/>
    <n v="117"/>
    <n v="61.58"/>
    <x v="4"/>
    <s v="rock"/>
    <x v="1627"/>
    <x v="1626"/>
  </r>
  <r>
    <x v="1628"/>
    <x v="1628"/>
    <x v="1626"/>
    <n v="4000"/>
    <n v="4037"/>
    <x v="0"/>
    <x v="1"/>
    <x v="0"/>
    <n v="1403026882"/>
    <n v="1400175682"/>
    <b v="0"/>
    <x v="106"/>
    <b v="1"/>
    <x v="11"/>
    <n v="101"/>
    <n v="45.88"/>
    <x v="4"/>
    <s v="rock"/>
    <x v="1628"/>
    <x v="1627"/>
  </r>
  <r>
    <x v="1629"/>
    <x v="1629"/>
    <x v="1627"/>
    <n v="6000"/>
    <n v="6220"/>
    <x v="0"/>
    <x v="1"/>
    <x v="0"/>
    <n v="1392929333"/>
    <n v="1389041333"/>
    <b v="0"/>
    <x v="141"/>
    <b v="1"/>
    <x v="11"/>
    <n v="104"/>
    <n v="75.849999999999994"/>
    <x v="4"/>
    <s v="rock"/>
    <x v="1629"/>
    <x v="1628"/>
  </r>
  <r>
    <x v="1630"/>
    <x v="1630"/>
    <x v="1628"/>
    <n v="4000"/>
    <n v="10610"/>
    <x v="0"/>
    <x v="1"/>
    <x v="0"/>
    <n v="1330671540"/>
    <n v="1328040375"/>
    <b v="0"/>
    <x v="149"/>
    <b v="1"/>
    <x v="11"/>
    <n v="265"/>
    <n v="84.21"/>
    <x v="4"/>
    <s v="rock"/>
    <x v="1630"/>
    <x v="1629"/>
  </r>
  <r>
    <x v="1631"/>
    <x v="1631"/>
    <x v="1629"/>
    <n v="10000"/>
    <n v="15591"/>
    <x v="0"/>
    <x v="1"/>
    <x v="0"/>
    <n v="1350074261"/>
    <n v="1347482261"/>
    <b v="0"/>
    <x v="182"/>
    <b v="1"/>
    <x v="11"/>
    <n v="156"/>
    <n v="117.23"/>
    <x v="4"/>
    <s v="rock"/>
    <x v="1631"/>
    <x v="1630"/>
  </r>
  <r>
    <x v="1632"/>
    <x v="1632"/>
    <x v="1630"/>
    <n v="4000"/>
    <n v="4065"/>
    <x v="0"/>
    <x v="1"/>
    <x v="0"/>
    <n v="1316851854"/>
    <n v="1311667854"/>
    <b v="0"/>
    <x v="5"/>
    <b v="1"/>
    <x v="11"/>
    <n v="102"/>
    <n v="86.49"/>
    <x v="4"/>
    <s v="rock"/>
    <x v="1632"/>
    <x v="1631"/>
  </r>
  <r>
    <x v="1633"/>
    <x v="1633"/>
    <x v="1631"/>
    <n v="10000"/>
    <n v="10000"/>
    <x v="0"/>
    <x v="1"/>
    <x v="0"/>
    <n v="1326690000"/>
    <n v="1324329156"/>
    <b v="0"/>
    <x v="6"/>
    <b v="1"/>
    <x v="11"/>
    <n v="100"/>
    <n v="172.41"/>
    <x v="4"/>
    <s v="rock"/>
    <x v="1633"/>
    <x v="1632"/>
  </r>
  <r>
    <x v="1634"/>
    <x v="1634"/>
    <x v="1632"/>
    <n v="2000"/>
    <n v="2010"/>
    <x v="0"/>
    <x v="1"/>
    <x v="0"/>
    <n v="1306994340"/>
    <n v="1303706001"/>
    <b v="0"/>
    <x v="58"/>
    <b v="1"/>
    <x v="11"/>
    <n v="101"/>
    <n v="62.81"/>
    <x v="4"/>
    <s v="rock"/>
    <x v="1634"/>
    <x v="1633"/>
  </r>
  <r>
    <x v="1635"/>
    <x v="1635"/>
    <x v="1633"/>
    <n v="2000"/>
    <n v="2506"/>
    <x v="0"/>
    <x v="1"/>
    <x v="0"/>
    <n v="1468270261"/>
    <n v="1463086261"/>
    <b v="0"/>
    <x v="77"/>
    <b v="1"/>
    <x v="11"/>
    <n v="125"/>
    <n v="67.73"/>
    <x v="4"/>
    <s v="rock"/>
    <x v="1635"/>
    <x v="1634"/>
  </r>
  <r>
    <x v="1636"/>
    <x v="1636"/>
    <x v="1634"/>
    <n v="4500"/>
    <n v="4660"/>
    <x v="0"/>
    <x v="1"/>
    <x v="0"/>
    <n v="1307851200"/>
    <n v="1304129088"/>
    <b v="0"/>
    <x v="45"/>
    <b v="1"/>
    <x v="11"/>
    <n v="104"/>
    <n v="53.56"/>
    <x v="4"/>
    <s v="rock"/>
    <x v="1636"/>
    <x v="1635"/>
  </r>
  <r>
    <x v="1637"/>
    <x v="1637"/>
    <x v="1635"/>
    <n v="500"/>
    <n v="519"/>
    <x v="0"/>
    <x v="1"/>
    <x v="0"/>
    <n v="1262302740"/>
    <n v="1257444140"/>
    <b v="0"/>
    <x v="41"/>
    <b v="1"/>
    <x v="11"/>
    <n v="104"/>
    <n v="34.6"/>
    <x v="4"/>
    <s v="rock"/>
    <x v="1637"/>
    <x v="1636"/>
  </r>
  <r>
    <x v="1638"/>
    <x v="1638"/>
    <x v="1636"/>
    <n v="1000"/>
    <n v="1050"/>
    <x v="0"/>
    <x v="1"/>
    <x v="0"/>
    <n v="1362086700"/>
    <n v="1358180968"/>
    <b v="0"/>
    <x v="74"/>
    <b v="1"/>
    <x v="11"/>
    <n v="105"/>
    <n v="38.89"/>
    <x v="4"/>
    <s v="rock"/>
    <x v="1638"/>
    <x v="1637"/>
  </r>
  <r>
    <x v="1639"/>
    <x v="1639"/>
    <x v="1637"/>
    <n v="1800"/>
    <n v="1800"/>
    <x v="0"/>
    <x v="1"/>
    <x v="0"/>
    <n v="1330789165"/>
    <n v="1328197165"/>
    <b v="0"/>
    <x v="10"/>
    <b v="1"/>
    <x v="11"/>
    <n v="100"/>
    <n v="94.74"/>
    <x v="4"/>
    <s v="rock"/>
    <x v="1639"/>
    <x v="1638"/>
  </r>
  <r>
    <x v="1640"/>
    <x v="1640"/>
    <x v="1638"/>
    <n v="400"/>
    <n v="679.44"/>
    <x v="0"/>
    <x v="1"/>
    <x v="0"/>
    <n v="1280800740"/>
    <n v="1279603955"/>
    <b v="0"/>
    <x v="57"/>
    <b v="1"/>
    <x v="11"/>
    <n v="170"/>
    <n v="39.97"/>
    <x v="4"/>
    <s v="rock"/>
    <x v="1640"/>
    <x v="1639"/>
  </r>
  <r>
    <x v="1641"/>
    <x v="1641"/>
    <x v="1639"/>
    <n v="2500"/>
    <n v="2535"/>
    <x v="0"/>
    <x v="1"/>
    <x v="0"/>
    <n v="1418998744"/>
    <n v="1416406744"/>
    <b v="0"/>
    <x v="55"/>
    <b v="1"/>
    <x v="27"/>
    <n v="101"/>
    <n v="97.5"/>
    <x v="4"/>
    <s v="pop"/>
    <x v="1641"/>
    <x v="1640"/>
  </r>
  <r>
    <x v="1642"/>
    <x v="1642"/>
    <x v="1640"/>
    <n v="1200"/>
    <n v="1200"/>
    <x v="0"/>
    <x v="1"/>
    <x v="0"/>
    <n v="1308011727"/>
    <n v="1306283727"/>
    <b v="0"/>
    <x v="33"/>
    <b v="1"/>
    <x v="27"/>
    <n v="100"/>
    <n v="42.86"/>
    <x v="4"/>
    <s v="pop"/>
    <x v="1642"/>
    <x v="1641"/>
  </r>
  <r>
    <x v="1643"/>
    <x v="1643"/>
    <x v="1641"/>
    <n v="5000"/>
    <n v="6235"/>
    <x v="0"/>
    <x v="1"/>
    <x v="0"/>
    <n v="1348516012"/>
    <n v="1345924012"/>
    <b v="0"/>
    <x v="77"/>
    <b v="1"/>
    <x v="27"/>
    <n v="125"/>
    <n v="168.51"/>
    <x v="4"/>
    <s v="pop"/>
    <x v="1643"/>
    <x v="1642"/>
  </r>
  <r>
    <x v="1644"/>
    <x v="1644"/>
    <x v="1642"/>
    <n v="10000"/>
    <n v="10950"/>
    <x v="0"/>
    <x v="1"/>
    <x v="0"/>
    <n v="1353551160"/>
    <n v="1348363560"/>
    <b v="0"/>
    <x v="130"/>
    <b v="1"/>
    <x v="27"/>
    <n v="110"/>
    <n v="85.55"/>
    <x v="4"/>
    <s v="pop"/>
    <x v="1644"/>
    <x v="1643"/>
  </r>
  <r>
    <x v="1645"/>
    <x v="1645"/>
    <x v="1643"/>
    <n v="5000"/>
    <n v="5540"/>
    <x v="0"/>
    <x v="1"/>
    <x v="0"/>
    <n v="1379515740"/>
    <n v="1378306140"/>
    <b v="0"/>
    <x v="73"/>
    <b v="1"/>
    <x v="27"/>
    <n v="111"/>
    <n v="554"/>
    <x v="4"/>
    <s v="pop"/>
    <x v="1645"/>
    <x v="1644"/>
  </r>
  <r>
    <x v="1646"/>
    <x v="1646"/>
    <x v="1644"/>
    <n v="2000"/>
    <n v="2204"/>
    <x v="0"/>
    <x v="2"/>
    <x v="1"/>
    <n v="1408039860"/>
    <n v="1405248503"/>
    <b v="0"/>
    <x v="183"/>
    <b v="1"/>
    <x v="27"/>
    <n v="110"/>
    <n v="26.55"/>
    <x v="4"/>
    <s v="pop"/>
    <x v="1646"/>
    <x v="1645"/>
  </r>
  <r>
    <x v="1647"/>
    <x v="1647"/>
    <x v="1645"/>
    <n v="5000"/>
    <n v="5236"/>
    <x v="0"/>
    <x v="1"/>
    <x v="0"/>
    <n v="1339235377"/>
    <n v="1336643377"/>
    <b v="0"/>
    <x v="67"/>
    <b v="1"/>
    <x v="27"/>
    <n v="105"/>
    <n v="113.83"/>
    <x v="4"/>
    <s v="pop"/>
    <x v="1647"/>
    <x v="1646"/>
  </r>
  <r>
    <x v="1648"/>
    <x v="1648"/>
    <x v="1646"/>
    <n v="2300"/>
    <n v="2881"/>
    <x v="0"/>
    <x v="1"/>
    <x v="0"/>
    <n v="1300636482"/>
    <n v="1298048082"/>
    <b v="0"/>
    <x v="240"/>
    <b v="1"/>
    <x v="27"/>
    <n v="125"/>
    <n v="32.01"/>
    <x v="4"/>
    <s v="pop"/>
    <x v="1648"/>
    <x v="1647"/>
  </r>
  <r>
    <x v="1649"/>
    <x v="1649"/>
    <x v="1647"/>
    <n v="3800"/>
    <n v="3822.33"/>
    <x v="0"/>
    <x v="1"/>
    <x v="0"/>
    <n v="1400862355"/>
    <n v="1396974355"/>
    <b v="0"/>
    <x v="75"/>
    <b v="1"/>
    <x v="27"/>
    <n v="101"/>
    <n v="47.19"/>
    <x v="4"/>
    <s v="pop"/>
    <x v="1649"/>
    <x v="1648"/>
  </r>
  <r>
    <x v="1650"/>
    <x v="1650"/>
    <x v="1648"/>
    <n v="2000"/>
    <n v="2831"/>
    <x v="0"/>
    <x v="1"/>
    <x v="0"/>
    <n v="1381314437"/>
    <n v="1378722437"/>
    <b v="0"/>
    <x v="58"/>
    <b v="1"/>
    <x v="27"/>
    <n v="142"/>
    <n v="88.47"/>
    <x v="4"/>
    <s v="pop"/>
    <x v="1650"/>
    <x v="1649"/>
  </r>
  <r>
    <x v="1651"/>
    <x v="1651"/>
    <x v="1649"/>
    <n v="2000"/>
    <n v="2015"/>
    <x v="0"/>
    <x v="1"/>
    <x v="0"/>
    <n v="1303801140"/>
    <n v="1300916220"/>
    <b v="0"/>
    <x v="9"/>
    <b v="1"/>
    <x v="27"/>
    <n v="101"/>
    <n v="100.75"/>
    <x v="4"/>
    <s v="pop"/>
    <x v="1651"/>
    <x v="1650"/>
  </r>
  <r>
    <x v="1652"/>
    <x v="1652"/>
    <x v="1650"/>
    <n v="4500"/>
    <n v="4530"/>
    <x v="0"/>
    <x v="1"/>
    <x v="0"/>
    <n v="1385297393"/>
    <n v="1382701793"/>
    <b v="0"/>
    <x v="16"/>
    <b v="1"/>
    <x v="27"/>
    <n v="101"/>
    <n v="64.709999999999994"/>
    <x v="4"/>
    <s v="pop"/>
    <x v="1652"/>
    <x v="1651"/>
  </r>
  <r>
    <x v="1653"/>
    <x v="1653"/>
    <x v="1651"/>
    <n v="5000"/>
    <n v="8711.52"/>
    <x v="0"/>
    <x v="1"/>
    <x v="0"/>
    <n v="1303675296"/>
    <n v="1300996896"/>
    <b v="0"/>
    <x v="129"/>
    <b v="1"/>
    <x v="27"/>
    <n v="174"/>
    <n v="51.85"/>
    <x v="4"/>
    <s v="pop"/>
    <x v="1653"/>
    <x v="1652"/>
  </r>
  <r>
    <x v="1654"/>
    <x v="1654"/>
    <x v="1652"/>
    <n v="1100"/>
    <n v="1319"/>
    <x v="0"/>
    <x v="1"/>
    <x v="0"/>
    <n v="1334784160"/>
    <n v="1332192160"/>
    <b v="0"/>
    <x v="69"/>
    <b v="1"/>
    <x v="27"/>
    <n v="120"/>
    <n v="38.79"/>
    <x v="4"/>
    <s v="pop"/>
    <x v="1654"/>
    <x v="1653"/>
  </r>
  <r>
    <x v="1655"/>
    <x v="1655"/>
    <x v="1653"/>
    <n v="1500"/>
    <n v="2143"/>
    <x v="0"/>
    <x v="1"/>
    <x v="0"/>
    <n v="1333648820"/>
    <n v="1331060420"/>
    <b v="0"/>
    <x v="53"/>
    <b v="1"/>
    <x v="27"/>
    <n v="143"/>
    <n v="44.65"/>
    <x v="4"/>
    <s v="pop"/>
    <x v="1655"/>
    <x v="1654"/>
  </r>
  <r>
    <x v="1656"/>
    <x v="1656"/>
    <x v="1654"/>
    <n v="7500"/>
    <n v="7525.12"/>
    <x v="0"/>
    <x v="1"/>
    <x v="0"/>
    <n v="1355437052"/>
    <n v="1352845052"/>
    <b v="0"/>
    <x v="53"/>
    <b v="1"/>
    <x v="27"/>
    <n v="100"/>
    <n v="156.77000000000001"/>
    <x v="4"/>
    <s v="pop"/>
    <x v="1656"/>
    <x v="1655"/>
  </r>
  <r>
    <x v="1657"/>
    <x v="1657"/>
    <x v="1655"/>
    <n v="25000"/>
    <n v="26233.45"/>
    <x v="0"/>
    <x v="1"/>
    <x v="0"/>
    <n v="1337885168"/>
    <n v="1335293168"/>
    <b v="0"/>
    <x v="170"/>
    <b v="1"/>
    <x v="27"/>
    <n v="105"/>
    <n v="118.7"/>
    <x v="4"/>
    <s v="pop"/>
    <x v="1657"/>
    <x v="1656"/>
  </r>
  <r>
    <x v="1658"/>
    <x v="1658"/>
    <x v="1656"/>
    <n v="6000"/>
    <n v="7934"/>
    <x v="0"/>
    <x v="1"/>
    <x v="0"/>
    <n v="1355840400"/>
    <n v="1352524767"/>
    <b v="0"/>
    <x v="329"/>
    <b v="1"/>
    <x v="27"/>
    <n v="132"/>
    <n v="74.150000000000006"/>
    <x v="4"/>
    <s v="pop"/>
    <x v="1658"/>
    <x v="1657"/>
  </r>
  <r>
    <x v="1659"/>
    <x v="1659"/>
    <x v="1657"/>
    <n v="500"/>
    <n v="564"/>
    <x v="0"/>
    <x v="2"/>
    <x v="1"/>
    <n v="1387281600"/>
    <n v="1384811721"/>
    <b v="0"/>
    <x v="43"/>
    <b v="1"/>
    <x v="27"/>
    <n v="113"/>
    <n v="12.53"/>
    <x v="4"/>
    <s v="pop"/>
    <x v="1659"/>
    <x v="1658"/>
  </r>
  <r>
    <x v="1660"/>
    <x v="1660"/>
    <x v="1658"/>
    <n v="80"/>
    <n v="1003"/>
    <x v="0"/>
    <x v="14"/>
    <x v="3"/>
    <n v="1462053540"/>
    <n v="1459355950"/>
    <b v="0"/>
    <x v="17"/>
    <b v="1"/>
    <x v="27"/>
    <n v="1254"/>
    <n v="27.86"/>
    <x v="4"/>
    <s v="pop"/>
    <x v="1660"/>
    <x v="1659"/>
  </r>
  <r>
    <x v="1661"/>
    <x v="1661"/>
    <x v="1659"/>
    <n v="7900"/>
    <n v="8098"/>
    <x v="0"/>
    <x v="16"/>
    <x v="3"/>
    <n v="1453064400"/>
    <n v="1449359831"/>
    <b v="0"/>
    <x v="21"/>
    <b v="1"/>
    <x v="27"/>
    <n v="103"/>
    <n v="80.180000000000007"/>
    <x v="4"/>
    <s v="pop"/>
    <x v="1661"/>
    <x v="1660"/>
  </r>
  <r>
    <x v="1662"/>
    <x v="1662"/>
    <x v="1660"/>
    <n v="8000"/>
    <n v="8211"/>
    <x v="0"/>
    <x v="1"/>
    <x v="0"/>
    <n v="1325310336"/>
    <n v="1320122736"/>
    <b v="0"/>
    <x v="95"/>
    <b v="1"/>
    <x v="27"/>
    <n v="103"/>
    <n v="132.44"/>
    <x v="4"/>
    <s v="pop"/>
    <x v="1662"/>
    <x v="1661"/>
  </r>
  <r>
    <x v="1663"/>
    <x v="1663"/>
    <x v="1661"/>
    <n v="1000"/>
    <n v="1080"/>
    <x v="0"/>
    <x v="1"/>
    <x v="0"/>
    <n v="1422750707"/>
    <n v="1420158707"/>
    <b v="0"/>
    <x v="58"/>
    <b v="1"/>
    <x v="27"/>
    <n v="108"/>
    <n v="33.75"/>
    <x v="4"/>
    <s v="pop"/>
    <x v="1663"/>
    <x v="1662"/>
  </r>
  <r>
    <x v="1664"/>
    <x v="1664"/>
    <x v="1662"/>
    <n v="2500"/>
    <n v="3060.22"/>
    <x v="0"/>
    <x v="1"/>
    <x v="0"/>
    <n v="1331870340"/>
    <n v="1328033818"/>
    <b v="0"/>
    <x v="30"/>
    <b v="1"/>
    <x v="27"/>
    <n v="122"/>
    <n v="34.380000000000003"/>
    <x v="4"/>
    <s v="pop"/>
    <x v="1664"/>
    <x v="1663"/>
  </r>
  <r>
    <x v="1665"/>
    <x v="1665"/>
    <x v="1663"/>
    <n v="3500"/>
    <n v="4181"/>
    <x v="0"/>
    <x v="1"/>
    <x v="0"/>
    <n v="1298343600"/>
    <n v="1295624113"/>
    <b v="0"/>
    <x v="251"/>
    <b v="1"/>
    <x v="27"/>
    <n v="119"/>
    <n v="44.96"/>
    <x v="4"/>
    <s v="pop"/>
    <x v="1665"/>
    <x v="1664"/>
  </r>
  <r>
    <x v="1666"/>
    <x v="1666"/>
    <x v="1664"/>
    <n v="2500"/>
    <n v="4022"/>
    <x v="0"/>
    <x v="1"/>
    <x v="0"/>
    <n v="1364447073"/>
    <n v="1361858673"/>
    <b v="0"/>
    <x v="15"/>
    <b v="1"/>
    <x v="27"/>
    <n v="161"/>
    <n v="41.04"/>
    <x v="4"/>
    <s v="pop"/>
    <x v="1666"/>
    <x v="1665"/>
  </r>
  <r>
    <x v="1667"/>
    <x v="1667"/>
    <x v="1665"/>
    <n v="3400"/>
    <n v="4313"/>
    <x v="0"/>
    <x v="1"/>
    <x v="0"/>
    <n v="1394521140"/>
    <n v="1392169298"/>
    <b v="0"/>
    <x v="141"/>
    <b v="1"/>
    <x v="27"/>
    <n v="127"/>
    <n v="52.6"/>
    <x v="4"/>
    <s v="pop"/>
    <x v="1667"/>
    <x v="1666"/>
  </r>
  <r>
    <x v="1668"/>
    <x v="1668"/>
    <x v="1666"/>
    <n v="8000"/>
    <n v="8211"/>
    <x v="0"/>
    <x v="1"/>
    <x v="0"/>
    <n v="1322454939"/>
    <n v="1319859339"/>
    <b v="0"/>
    <x v="318"/>
    <b v="1"/>
    <x v="27"/>
    <n v="103"/>
    <n v="70.78"/>
    <x v="4"/>
    <s v="pop"/>
    <x v="1668"/>
    <x v="1667"/>
  </r>
  <r>
    <x v="1669"/>
    <x v="1669"/>
    <x v="1667"/>
    <n v="2000"/>
    <n v="2795"/>
    <x v="0"/>
    <x v="1"/>
    <x v="0"/>
    <n v="1464729276"/>
    <n v="1459545276"/>
    <b v="0"/>
    <x v="47"/>
    <b v="1"/>
    <x v="27"/>
    <n v="140"/>
    <n v="53.75"/>
    <x v="4"/>
    <s v="pop"/>
    <x v="1669"/>
    <x v="1668"/>
  </r>
  <r>
    <x v="1670"/>
    <x v="1670"/>
    <x v="1668"/>
    <n v="1000"/>
    <n v="1026"/>
    <x v="0"/>
    <x v="1"/>
    <x v="0"/>
    <n v="1278302400"/>
    <n v="1273961999"/>
    <b v="0"/>
    <x v="23"/>
    <b v="1"/>
    <x v="27"/>
    <n v="103"/>
    <n v="44.61"/>
    <x v="4"/>
    <s v="pop"/>
    <x v="1670"/>
    <x v="1669"/>
  </r>
  <r>
    <x v="1671"/>
    <x v="1671"/>
    <x v="1669"/>
    <n v="2000"/>
    <n v="2013.47"/>
    <x v="0"/>
    <x v="1"/>
    <x v="0"/>
    <n v="1470056614"/>
    <n v="1467464614"/>
    <b v="0"/>
    <x v="99"/>
    <b v="1"/>
    <x v="27"/>
    <n v="101"/>
    <n v="26.15"/>
    <x v="4"/>
    <s v="pop"/>
    <x v="1671"/>
    <x v="1670"/>
  </r>
  <r>
    <x v="1672"/>
    <x v="1672"/>
    <x v="1670"/>
    <n v="1700"/>
    <n v="1920"/>
    <x v="0"/>
    <x v="1"/>
    <x v="0"/>
    <n v="1338824730"/>
    <n v="1336232730"/>
    <b v="0"/>
    <x v="72"/>
    <b v="1"/>
    <x v="27"/>
    <n v="113"/>
    <n v="39.18"/>
    <x v="4"/>
    <s v="pop"/>
    <x v="1672"/>
    <x v="1671"/>
  </r>
  <r>
    <x v="1673"/>
    <x v="1673"/>
    <x v="1671"/>
    <n v="2100"/>
    <n v="2690"/>
    <x v="0"/>
    <x v="1"/>
    <x v="0"/>
    <n v="1425675892"/>
    <n v="1423083892"/>
    <b v="0"/>
    <x v="211"/>
    <b v="1"/>
    <x v="27"/>
    <n v="128"/>
    <n v="45.59"/>
    <x v="4"/>
    <s v="pop"/>
    <x v="1673"/>
    <x v="1672"/>
  </r>
  <r>
    <x v="1674"/>
    <x v="1674"/>
    <x v="1672"/>
    <n v="5000"/>
    <n v="10085"/>
    <x v="0"/>
    <x v="1"/>
    <x v="0"/>
    <n v="1471503540"/>
    <n v="1468852306"/>
    <b v="0"/>
    <x v="116"/>
    <b v="1"/>
    <x v="27"/>
    <n v="202"/>
    <n v="89.25"/>
    <x v="4"/>
    <s v="pop"/>
    <x v="1674"/>
    <x v="1673"/>
  </r>
  <r>
    <x v="1675"/>
    <x v="1675"/>
    <x v="1673"/>
    <n v="1000"/>
    <n v="1374.16"/>
    <x v="0"/>
    <x v="1"/>
    <x v="0"/>
    <n v="1318802580"/>
    <n v="1316194540"/>
    <b v="0"/>
    <x v="69"/>
    <b v="1"/>
    <x v="27"/>
    <n v="137"/>
    <n v="40.42"/>
    <x v="4"/>
    <s v="pop"/>
    <x v="1675"/>
    <x v="1674"/>
  </r>
  <r>
    <x v="1676"/>
    <x v="1676"/>
    <x v="1674"/>
    <n v="3000"/>
    <n v="3460"/>
    <x v="0"/>
    <x v="1"/>
    <x v="0"/>
    <n v="1334980740"/>
    <n v="1330968347"/>
    <b v="0"/>
    <x v="288"/>
    <b v="1"/>
    <x v="27"/>
    <n v="115"/>
    <n v="82.38"/>
    <x v="4"/>
    <s v="pop"/>
    <x v="1676"/>
    <x v="1675"/>
  </r>
  <r>
    <x v="1677"/>
    <x v="1677"/>
    <x v="1675"/>
    <n v="6000"/>
    <n v="6700"/>
    <x v="0"/>
    <x v="4"/>
    <x v="3"/>
    <n v="1460786340"/>
    <n v="1455615976"/>
    <b v="0"/>
    <x v="288"/>
    <b v="1"/>
    <x v="27"/>
    <n v="112"/>
    <n v="159.52000000000001"/>
    <x v="4"/>
    <s v="pop"/>
    <x v="1677"/>
    <x v="1676"/>
  </r>
  <r>
    <x v="1678"/>
    <x v="1678"/>
    <x v="1676"/>
    <n v="1500"/>
    <n v="1776"/>
    <x v="0"/>
    <x v="1"/>
    <x v="0"/>
    <n v="1391718671"/>
    <n v="1390509071"/>
    <b v="0"/>
    <x v="72"/>
    <b v="1"/>
    <x v="27"/>
    <n v="118"/>
    <n v="36.24"/>
    <x v="4"/>
    <s v="pop"/>
    <x v="1678"/>
    <x v="1677"/>
  </r>
  <r>
    <x v="1679"/>
    <x v="1679"/>
    <x v="1677"/>
    <n v="2000"/>
    <n v="3500"/>
    <x v="0"/>
    <x v="1"/>
    <x v="0"/>
    <n v="1311298745"/>
    <n v="1309311545"/>
    <b v="0"/>
    <x v="66"/>
    <b v="1"/>
    <x v="27"/>
    <n v="175"/>
    <n v="62.5"/>
    <x v="4"/>
    <s v="pop"/>
    <x v="1679"/>
    <x v="1678"/>
  </r>
  <r>
    <x v="1680"/>
    <x v="1680"/>
    <x v="1678"/>
    <n v="1000"/>
    <n v="1175"/>
    <x v="0"/>
    <x v="1"/>
    <x v="0"/>
    <n v="1405188667"/>
    <n v="1402596667"/>
    <b v="0"/>
    <x v="20"/>
    <b v="1"/>
    <x v="27"/>
    <n v="118"/>
    <n v="47"/>
    <x v="4"/>
    <s v="pop"/>
    <x v="1680"/>
    <x v="1679"/>
  </r>
  <r>
    <x v="1681"/>
    <x v="1681"/>
    <x v="1679"/>
    <n v="65000"/>
    <n v="65924.38"/>
    <x v="3"/>
    <x v="1"/>
    <x v="0"/>
    <n v="1490752800"/>
    <n v="1486522484"/>
    <b v="0"/>
    <x v="330"/>
    <b v="0"/>
    <x v="28"/>
    <n v="101"/>
    <n v="74.58"/>
    <x v="4"/>
    <s v="faith"/>
    <x v="1681"/>
    <x v="1680"/>
  </r>
  <r>
    <x v="1682"/>
    <x v="1682"/>
    <x v="1680"/>
    <n v="6000"/>
    <n v="0"/>
    <x v="3"/>
    <x v="1"/>
    <x v="0"/>
    <n v="1492142860"/>
    <n v="1486962460"/>
    <b v="0"/>
    <x v="78"/>
    <b v="0"/>
    <x v="28"/>
    <n v="0"/>
    <n v="0"/>
    <x v="4"/>
    <s v="faith"/>
    <x v="1682"/>
    <x v="1681"/>
  </r>
  <r>
    <x v="1683"/>
    <x v="1683"/>
    <x v="1681"/>
    <n v="3500"/>
    <n v="760"/>
    <x v="3"/>
    <x v="7"/>
    <x v="3"/>
    <n v="1491590738"/>
    <n v="1489517138"/>
    <b v="0"/>
    <x v="73"/>
    <b v="0"/>
    <x v="28"/>
    <n v="22"/>
    <n v="76"/>
    <x v="4"/>
    <s v="faith"/>
    <x v="1683"/>
    <x v="1682"/>
  </r>
  <r>
    <x v="1684"/>
    <x v="1684"/>
    <x v="1682"/>
    <n v="8000"/>
    <n v="8730"/>
    <x v="3"/>
    <x v="1"/>
    <x v="0"/>
    <n v="1489775641"/>
    <n v="1487360041"/>
    <b v="0"/>
    <x v="21"/>
    <b v="0"/>
    <x v="28"/>
    <n v="109"/>
    <n v="86.44"/>
    <x v="4"/>
    <s v="faith"/>
    <x v="1684"/>
    <x v="1683"/>
  </r>
  <r>
    <x v="1685"/>
    <x v="1685"/>
    <x v="1683"/>
    <n v="350"/>
    <n v="360"/>
    <x v="3"/>
    <x v="1"/>
    <x v="0"/>
    <n v="1490331623"/>
    <n v="1487743223"/>
    <b v="0"/>
    <x v="41"/>
    <b v="0"/>
    <x v="28"/>
    <n v="103"/>
    <n v="24"/>
    <x v="4"/>
    <s v="faith"/>
    <x v="1685"/>
    <x v="1684"/>
  </r>
  <r>
    <x v="1686"/>
    <x v="1686"/>
    <x v="1684"/>
    <n v="5000"/>
    <n v="18"/>
    <x v="3"/>
    <x v="6"/>
    <x v="5"/>
    <n v="1493320519"/>
    <n v="1488140119"/>
    <b v="0"/>
    <x v="29"/>
    <b v="0"/>
    <x v="28"/>
    <n v="0"/>
    <n v="18"/>
    <x v="4"/>
    <s v="faith"/>
    <x v="1686"/>
    <x v="1685"/>
  </r>
  <r>
    <x v="1687"/>
    <x v="1687"/>
    <x v="1685"/>
    <n v="10000"/>
    <n v="3125"/>
    <x v="3"/>
    <x v="1"/>
    <x v="0"/>
    <n v="1491855300"/>
    <n v="1488935245"/>
    <b v="0"/>
    <x v="70"/>
    <b v="0"/>
    <x v="28"/>
    <n v="31"/>
    <n v="80.13"/>
    <x v="4"/>
    <s v="faith"/>
    <x v="1687"/>
    <x v="1686"/>
  </r>
  <r>
    <x v="1688"/>
    <x v="1688"/>
    <x v="1686"/>
    <n v="4000"/>
    <n v="1772"/>
    <x v="3"/>
    <x v="1"/>
    <x v="0"/>
    <n v="1491738594"/>
    <n v="1489150194"/>
    <b v="0"/>
    <x v="63"/>
    <b v="0"/>
    <x v="28"/>
    <n v="44"/>
    <n v="253.14"/>
    <x v="4"/>
    <s v="faith"/>
    <x v="1688"/>
    <x v="1687"/>
  </r>
  <r>
    <x v="1689"/>
    <x v="1689"/>
    <x v="1687"/>
    <n v="2400"/>
    <n v="2400"/>
    <x v="3"/>
    <x v="1"/>
    <x v="0"/>
    <n v="1489700230"/>
    <n v="1487111830"/>
    <b v="0"/>
    <x v="25"/>
    <b v="0"/>
    <x v="28"/>
    <n v="100"/>
    <n v="171.43"/>
    <x v="4"/>
    <s v="faith"/>
    <x v="1689"/>
    <x v="1688"/>
  </r>
  <r>
    <x v="1690"/>
    <x v="1690"/>
    <x v="1688"/>
    <n v="2500"/>
    <n v="635"/>
    <x v="3"/>
    <x v="1"/>
    <x v="0"/>
    <n v="1491470442"/>
    <n v="1488882042"/>
    <b v="0"/>
    <x v="202"/>
    <b v="0"/>
    <x v="28"/>
    <n v="25"/>
    <n v="57.73"/>
    <x v="4"/>
    <s v="faith"/>
    <x v="1690"/>
    <x v="1689"/>
  </r>
  <r>
    <x v="1691"/>
    <x v="1691"/>
    <x v="1689"/>
    <n v="30000"/>
    <n v="10042"/>
    <x v="3"/>
    <x v="1"/>
    <x v="0"/>
    <n v="1491181200"/>
    <n v="1488387008"/>
    <b v="0"/>
    <x v="44"/>
    <b v="0"/>
    <x v="28"/>
    <n v="33"/>
    <n v="264.26"/>
    <x v="4"/>
    <s v="faith"/>
    <x v="1691"/>
    <x v="1690"/>
  </r>
  <r>
    <x v="1692"/>
    <x v="1692"/>
    <x v="1690"/>
    <n v="5000"/>
    <n v="2390"/>
    <x v="3"/>
    <x v="1"/>
    <x v="0"/>
    <n v="1490572740"/>
    <n v="1487734667"/>
    <b v="0"/>
    <x v="41"/>
    <b v="0"/>
    <x v="28"/>
    <n v="48"/>
    <n v="159.33000000000001"/>
    <x v="4"/>
    <s v="faith"/>
    <x v="1692"/>
    <x v="1691"/>
  </r>
  <r>
    <x v="1693"/>
    <x v="1693"/>
    <x v="1691"/>
    <n v="3000"/>
    <n v="280"/>
    <x v="3"/>
    <x v="2"/>
    <x v="1"/>
    <n v="1491768000"/>
    <n v="1489097112"/>
    <b v="0"/>
    <x v="22"/>
    <b v="0"/>
    <x v="28"/>
    <n v="9"/>
    <n v="35"/>
    <x v="4"/>
    <s v="faith"/>
    <x v="1693"/>
    <x v="1692"/>
  </r>
  <r>
    <x v="1694"/>
    <x v="1694"/>
    <x v="1692"/>
    <n v="10000"/>
    <n v="5"/>
    <x v="3"/>
    <x v="1"/>
    <x v="0"/>
    <n v="1490589360"/>
    <n v="1488038674"/>
    <b v="0"/>
    <x v="29"/>
    <b v="0"/>
    <x v="28"/>
    <n v="0"/>
    <n v="5"/>
    <x v="4"/>
    <s v="faith"/>
    <x v="1694"/>
    <x v="1693"/>
  </r>
  <r>
    <x v="1695"/>
    <x v="1695"/>
    <x v="1693"/>
    <n v="12000"/>
    <n v="1405"/>
    <x v="3"/>
    <x v="1"/>
    <x v="0"/>
    <n v="1491786000"/>
    <n v="1488847514"/>
    <b v="0"/>
    <x v="23"/>
    <b v="0"/>
    <x v="28"/>
    <n v="12"/>
    <n v="61.09"/>
    <x v="4"/>
    <s v="faith"/>
    <x v="1695"/>
    <x v="1694"/>
  </r>
  <r>
    <x v="1696"/>
    <x v="1696"/>
    <x v="1694"/>
    <n v="300000"/>
    <n v="0"/>
    <x v="3"/>
    <x v="1"/>
    <x v="0"/>
    <n v="1491007211"/>
    <n v="1488418811"/>
    <b v="0"/>
    <x v="78"/>
    <b v="0"/>
    <x v="28"/>
    <n v="0"/>
    <n v="0"/>
    <x v="4"/>
    <s v="faith"/>
    <x v="1696"/>
    <x v="1695"/>
  </r>
  <r>
    <x v="1697"/>
    <x v="1697"/>
    <x v="1695"/>
    <n v="12500"/>
    <n v="2526"/>
    <x v="3"/>
    <x v="1"/>
    <x v="0"/>
    <n v="1491781648"/>
    <n v="1489193248"/>
    <b v="0"/>
    <x v="19"/>
    <b v="0"/>
    <x v="28"/>
    <n v="20"/>
    <n v="114.82"/>
    <x v="4"/>
    <s v="faith"/>
    <x v="1697"/>
    <x v="1696"/>
  </r>
  <r>
    <x v="1698"/>
    <x v="1698"/>
    <x v="1696"/>
    <n v="125000"/>
    <n v="0"/>
    <x v="3"/>
    <x v="1"/>
    <x v="0"/>
    <n v="1490499180"/>
    <n v="1488430760"/>
    <b v="0"/>
    <x v="78"/>
    <b v="0"/>
    <x v="28"/>
    <n v="0"/>
    <n v="0"/>
    <x v="4"/>
    <s v="faith"/>
    <x v="1698"/>
    <x v="1697"/>
  </r>
  <r>
    <x v="1699"/>
    <x v="1699"/>
    <x v="1697"/>
    <n v="5105"/>
    <n v="216"/>
    <x v="3"/>
    <x v="1"/>
    <x v="0"/>
    <n v="1491943445"/>
    <n v="1489351445"/>
    <b v="0"/>
    <x v="80"/>
    <b v="0"/>
    <x v="28"/>
    <n v="4"/>
    <n v="54"/>
    <x v="4"/>
    <s v="faith"/>
    <x v="1699"/>
    <x v="1698"/>
  </r>
  <r>
    <x v="1700"/>
    <x v="1700"/>
    <x v="1698"/>
    <n v="20000"/>
    <n v="5212"/>
    <x v="3"/>
    <x v="1"/>
    <x v="0"/>
    <n v="1491019200"/>
    <n v="1488418990"/>
    <b v="0"/>
    <x v="1"/>
    <b v="0"/>
    <x v="28"/>
    <n v="26"/>
    <n v="65.97"/>
    <x v="4"/>
    <s v="faith"/>
    <x v="1700"/>
    <x v="1699"/>
  </r>
  <r>
    <x v="1701"/>
    <x v="1701"/>
    <x v="1699"/>
    <n v="5050"/>
    <n v="10"/>
    <x v="2"/>
    <x v="1"/>
    <x v="0"/>
    <n v="1421337405"/>
    <n v="1418745405"/>
    <b v="0"/>
    <x v="84"/>
    <b v="0"/>
    <x v="28"/>
    <n v="0"/>
    <n v="5"/>
    <x v="4"/>
    <s v="faith"/>
    <x v="1701"/>
    <x v="1700"/>
  </r>
  <r>
    <x v="1702"/>
    <x v="1702"/>
    <x v="1700"/>
    <n v="16500"/>
    <n v="1"/>
    <x v="2"/>
    <x v="1"/>
    <x v="0"/>
    <n v="1427745150"/>
    <n v="1425156750"/>
    <b v="0"/>
    <x v="29"/>
    <b v="0"/>
    <x v="28"/>
    <n v="0"/>
    <n v="1"/>
    <x v="4"/>
    <s v="faith"/>
    <x v="1702"/>
    <x v="1701"/>
  </r>
  <r>
    <x v="1703"/>
    <x v="1703"/>
    <x v="1701"/>
    <n v="5000"/>
    <n v="51"/>
    <x v="2"/>
    <x v="1"/>
    <x v="0"/>
    <n v="1441003537"/>
    <n v="1435819537"/>
    <b v="0"/>
    <x v="84"/>
    <b v="0"/>
    <x v="28"/>
    <n v="1"/>
    <n v="25.5"/>
    <x v="4"/>
    <s v="faith"/>
    <x v="1703"/>
    <x v="1702"/>
  </r>
  <r>
    <x v="1704"/>
    <x v="1704"/>
    <x v="1702"/>
    <n v="2000"/>
    <n v="1302"/>
    <x v="2"/>
    <x v="1"/>
    <x v="0"/>
    <n v="1424056873"/>
    <n v="1421464873"/>
    <b v="0"/>
    <x v="202"/>
    <b v="0"/>
    <x v="28"/>
    <n v="65"/>
    <n v="118.36"/>
    <x v="4"/>
    <s v="faith"/>
    <x v="1704"/>
    <x v="1703"/>
  </r>
  <r>
    <x v="1705"/>
    <x v="1705"/>
    <x v="1703"/>
    <n v="2000"/>
    <n v="0"/>
    <x v="2"/>
    <x v="1"/>
    <x v="0"/>
    <n v="1441814400"/>
    <n v="1440807846"/>
    <b v="0"/>
    <x v="78"/>
    <b v="0"/>
    <x v="28"/>
    <n v="0"/>
    <n v="0"/>
    <x v="4"/>
    <s v="faith"/>
    <x v="1705"/>
    <x v="1704"/>
  </r>
  <r>
    <x v="1706"/>
    <x v="1706"/>
    <x v="1704"/>
    <n v="5500"/>
    <n v="0"/>
    <x v="2"/>
    <x v="13"/>
    <x v="3"/>
    <n v="1440314472"/>
    <n v="1435130472"/>
    <b v="0"/>
    <x v="78"/>
    <b v="0"/>
    <x v="28"/>
    <n v="0"/>
    <n v="0"/>
    <x v="4"/>
    <s v="faith"/>
    <x v="1706"/>
    <x v="1705"/>
  </r>
  <r>
    <x v="1707"/>
    <x v="1707"/>
    <x v="1705"/>
    <n v="5000"/>
    <n v="487"/>
    <x v="2"/>
    <x v="1"/>
    <x v="0"/>
    <n v="1459181895"/>
    <n v="1456593495"/>
    <b v="0"/>
    <x v="82"/>
    <b v="0"/>
    <x v="28"/>
    <n v="10"/>
    <n v="54.11"/>
    <x v="4"/>
    <s v="faith"/>
    <x v="1707"/>
    <x v="1706"/>
  </r>
  <r>
    <x v="1708"/>
    <x v="1708"/>
    <x v="1706"/>
    <n v="7000"/>
    <n v="0"/>
    <x v="2"/>
    <x v="1"/>
    <x v="0"/>
    <n v="1462135706"/>
    <n v="1458679706"/>
    <b v="0"/>
    <x v="78"/>
    <b v="0"/>
    <x v="28"/>
    <n v="0"/>
    <n v="0"/>
    <x v="4"/>
    <s v="faith"/>
    <x v="1708"/>
    <x v="1707"/>
  </r>
  <r>
    <x v="1709"/>
    <x v="1709"/>
    <x v="1707"/>
    <n v="1750"/>
    <n v="85"/>
    <x v="2"/>
    <x v="1"/>
    <x v="0"/>
    <n v="1409513940"/>
    <n v="1405949514"/>
    <b v="0"/>
    <x v="80"/>
    <b v="0"/>
    <x v="28"/>
    <n v="5"/>
    <n v="21.25"/>
    <x v="4"/>
    <s v="faith"/>
    <x v="1709"/>
    <x v="1708"/>
  </r>
  <r>
    <x v="1710"/>
    <x v="1710"/>
    <x v="1708"/>
    <n v="5000"/>
    <n v="34"/>
    <x v="2"/>
    <x v="13"/>
    <x v="3"/>
    <n v="1453122000"/>
    <n v="1449151888"/>
    <b v="0"/>
    <x v="29"/>
    <b v="0"/>
    <x v="28"/>
    <n v="1"/>
    <n v="34"/>
    <x v="4"/>
    <s v="faith"/>
    <x v="1710"/>
    <x v="1709"/>
  </r>
  <r>
    <x v="1711"/>
    <x v="1711"/>
    <x v="1709"/>
    <n v="10000"/>
    <n v="1050"/>
    <x v="2"/>
    <x v="1"/>
    <x v="0"/>
    <n v="1409585434"/>
    <n v="1406907034"/>
    <b v="0"/>
    <x v="84"/>
    <b v="0"/>
    <x v="28"/>
    <n v="11"/>
    <n v="525"/>
    <x v="4"/>
    <s v="faith"/>
    <x v="1711"/>
    <x v="1710"/>
  </r>
  <r>
    <x v="1712"/>
    <x v="1712"/>
    <x v="1710"/>
    <n v="5000"/>
    <n v="0"/>
    <x v="2"/>
    <x v="1"/>
    <x v="0"/>
    <n v="1435701353"/>
    <n v="1430517353"/>
    <b v="0"/>
    <x v="78"/>
    <b v="0"/>
    <x v="28"/>
    <n v="0"/>
    <n v="0"/>
    <x v="4"/>
    <s v="faith"/>
    <x v="1712"/>
    <x v="1711"/>
  </r>
  <r>
    <x v="1713"/>
    <x v="1713"/>
    <x v="1711"/>
    <n v="3000"/>
    <n v="50"/>
    <x v="2"/>
    <x v="1"/>
    <x v="0"/>
    <n v="1412536412"/>
    <n v="1409944412"/>
    <b v="0"/>
    <x v="29"/>
    <b v="0"/>
    <x v="28"/>
    <n v="2"/>
    <n v="50"/>
    <x v="4"/>
    <s v="faith"/>
    <x v="1713"/>
    <x v="1712"/>
  </r>
  <r>
    <x v="1714"/>
    <x v="1714"/>
    <x v="1712"/>
    <n v="25000"/>
    <n v="1967"/>
    <x v="2"/>
    <x v="1"/>
    <x v="0"/>
    <n v="1430517761"/>
    <n v="1427925761"/>
    <b v="0"/>
    <x v="57"/>
    <b v="0"/>
    <x v="28"/>
    <n v="8"/>
    <n v="115.71"/>
    <x v="4"/>
    <s v="faith"/>
    <x v="1714"/>
    <x v="1713"/>
  </r>
  <r>
    <x v="1715"/>
    <x v="1715"/>
    <x v="1713"/>
    <n v="5000"/>
    <n v="11"/>
    <x v="2"/>
    <x v="1"/>
    <x v="0"/>
    <n v="1427772120"/>
    <n v="1425186785"/>
    <b v="0"/>
    <x v="84"/>
    <b v="0"/>
    <x v="28"/>
    <n v="0"/>
    <n v="5.5"/>
    <x v="4"/>
    <s v="faith"/>
    <x v="1715"/>
    <x v="1714"/>
  </r>
  <r>
    <x v="1716"/>
    <x v="1716"/>
    <x v="1714"/>
    <n v="2000"/>
    <n v="150"/>
    <x v="2"/>
    <x v="1"/>
    <x v="0"/>
    <n v="1481295099"/>
    <n v="1477835499"/>
    <b v="0"/>
    <x v="83"/>
    <b v="0"/>
    <x v="28"/>
    <n v="8"/>
    <n v="50"/>
    <x v="4"/>
    <s v="faith"/>
    <x v="1716"/>
    <x v="1715"/>
  </r>
  <r>
    <x v="1717"/>
    <x v="1717"/>
    <x v="1715"/>
    <n v="3265"/>
    <n v="1395"/>
    <x v="2"/>
    <x v="1"/>
    <x v="0"/>
    <n v="1461211200"/>
    <n v="1459467238"/>
    <b v="0"/>
    <x v="14"/>
    <b v="0"/>
    <x v="28"/>
    <n v="43"/>
    <n v="34.020000000000003"/>
    <x v="4"/>
    <s v="faith"/>
    <x v="1717"/>
    <x v="1716"/>
  </r>
  <r>
    <x v="1718"/>
    <x v="1718"/>
    <x v="1716"/>
    <n v="35000"/>
    <n v="75"/>
    <x v="2"/>
    <x v="1"/>
    <x v="0"/>
    <n v="1463201940"/>
    <n v="1459435149"/>
    <b v="0"/>
    <x v="84"/>
    <b v="0"/>
    <x v="28"/>
    <n v="0"/>
    <n v="37.5"/>
    <x v="4"/>
    <s v="faith"/>
    <x v="1718"/>
    <x v="1717"/>
  </r>
  <r>
    <x v="1719"/>
    <x v="1719"/>
    <x v="1717"/>
    <n v="4000"/>
    <n v="35"/>
    <x v="2"/>
    <x v="1"/>
    <x v="0"/>
    <n v="1410958191"/>
    <n v="1408366191"/>
    <b v="0"/>
    <x v="83"/>
    <b v="0"/>
    <x v="28"/>
    <n v="1"/>
    <n v="11.67"/>
    <x v="4"/>
    <s v="faith"/>
    <x v="1719"/>
    <x v="1718"/>
  </r>
  <r>
    <x v="1720"/>
    <x v="1720"/>
    <x v="1718"/>
    <n v="4000"/>
    <n v="225"/>
    <x v="2"/>
    <x v="1"/>
    <x v="0"/>
    <n v="1415562471"/>
    <n v="1412966871"/>
    <b v="0"/>
    <x v="22"/>
    <b v="0"/>
    <x v="28"/>
    <n v="6"/>
    <n v="28.13"/>
    <x v="4"/>
    <s v="faith"/>
    <x v="1720"/>
    <x v="1719"/>
  </r>
  <r>
    <x v="1721"/>
    <x v="1721"/>
    <x v="1719"/>
    <n v="5000"/>
    <n v="0"/>
    <x v="2"/>
    <x v="1"/>
    <x v="0"/>
    <n v="1449831863"/>
    <n v="1447239863"/>
    <b v="0"/>
    <x v="78"/>
    <b v="0"/>
    <x v="28"/>
    <n v="0"/>
    <n v="0"/>
    <x v="4"/>
    <s v="faith"/>
    <x v="1721"/>
    <x v="1720"/>
  </r>
  <r>
    <x v="1722"/>
    <x v="1722"/>
    <x v="1720"/>
    <n v="2880"/>
    <n v="1"/>
    <x v="2"/>
    <x v="1"/>
    <x v="0"/>
    <n v="1459642200"/>
    <n v="1456441429"/>
    <b v="0"/>
    <x v="29"/>
    <b v="0"/>
    <x v="28"/>
    <n v="0"/>
    <n v="1"/>
    <x v="4"/>
    <s v="faith"/>
    <x v="1722"/>
    <x v="1721"/>
  </r>
  <r>
    <x v="1723"/>
    <x v="1723"/>
    <x v="1721"/>
    <n v="10000"/>
    <n v="650"/>
    <x v="2"/>
    <x v="1"/>
    <x v="0"/>
    <n v="1435730400"/>
    <n v="1430855315"/>
    <b v="0"/>
    <x v="83"/>
    <b v="0"/>
    <x v="28"/>
    <n v="7"/>
    <n v="216.67"/>
    <x v="4"/>
    <s v="faith"/>
    <x v="1723"/>
    <x v="1722"/>
  </r>
  <r>
    <x v="1724"/>
    <x v="1724"/>
    <x v="1722"/>
    <n v="6000"/>
    <n v="35"/>
    <x v="2"/>
    <x v="1"/>
    <x v="0"/>
    <n v="1414707762"/>
    <n v="1412115762"/>
    <b v="0"/>
    <x v="80"/>
    <b v="0"/>
    <x v="28"/>
    <n v="1"/>
    <n v="8.75"/>
    <x v="4"/>
    <s v="faith"/>
    <x v="1724"/>
    <x v="1723"/>
  </r>
  <r>
    <x v="1725"/>
    <x v="1725"/>
    <x v="1723"/>
    <n v="5500"/>
    <n v="560"/>
    <x v="2"/>
    <x v="1"/>
    <x v="0"/>
    <n v="1408922049"/>
    <n v="1406330049"/>
    <b v="0"/>
    <x v="82"/>
    <b v="0"/>
    <x v="28"/>
    <n v="10"/>
    <n v="62.22"/>
    <x v="4"/>
    <s v="faith"/>
    <x v="1725"/>
    <x v="1724"/>
  </r>
  <r>
    <x v="1726"/>
    <x v="1726"/>
    <x v="1724"/>
    <n v="6500"/>
    <n v="2196"/>
    <x v="2"/>
    <x v="1"/>
    <x v="0"/>
    <n v="1403906664"/>
    <n v="1401401064"/>
    <b v="0"/>
    <x v="38"/>
    <b v="0"/>
    <x v="28"/>
    <n v="34"/>
    <n v="137.25"/>
    <x v="4"/>
    <s v="faith"/>
    <x v="1726"/>
    <x v="1725"/>
  </r>
  <r>
    <x v="1727"/>
    <x v="1727"/>
    <x v="1725"/>
    <n v="3000"/>
    <n v="1"/>
    <x v="2"/>
    <x v="2"/>
    <x v="1"/>
    <n v="1428231600"/>
    <n v="1423520177"/>
    <b v="0"/>
    <x v="29"/>
    <b v="0"/>
    <x v="28"/>
    <n v="0"/>
    <n v="1"/>
    <x v="4"/>
    <s v="faith"/>
    <x v="1727"/>
    <x v="1726"/>
  </r>
  <r>
    <x v="1728"/>
    <x v="1728"/>
    <x v="1726"/>
    <n v="1250"/>
    <n v="855"/>
    <x v="2"/>
    <x v="1"/>
    <x v="0"/>
    <n v="1445439674"/>
    <n v="1442847674"/>
    <b v="0"/>
    <x v="63"/>
    <b v="0"/>
    <x v="28"/>
    <n v="68"/>
    <n v="122.14"/>
    <x v="4"/>
    <s v="faith"/>
    <x v="1728"/>
    <x v="1727"/>
  </r>
  <r>
    <x v="1729"/>
    <x v="1729"/>
    <x v="1727"/>
    <n v="10000"/>
    <n v="0"/>
    <x v="2"/>
    <x v="1"/>
    <x v="0"/>
    <n v="1465521306"/>
    <n v="1460337306"/>
    <b v="0"/>
    <x v="78"/>
    <b v="0"/>
    <x v="28"/>
    <n v="0"/>
    <n v="0"/>
    <x v="4"/>
    <s v="faith"/>
    <x v="1729"/>
    <x v="1728"/>
  </r>
  <r>
    <x v="1730"/>
    <x v="1730"/>
    <x v="1728"/>
    <n v="3000"/>
    <n v="0"/>
    <x v="2"/>
    <x v="1"/>
    <x v="0"/>
    <n v="1445738783"/>
    <n v="1443146783"/>
    <b v="0"/>
    <x v="78"/>
    <b v="0"/>
    <x v="28"/>
    <n v="0"/>
    <n v="0"/>
    <x v="4"/>
    <s v="faith"/>
    <x v="1730"/>
    <x v="1729"/>
  </r>
  <r>
    <x v="1731"/>
    <x v="1731"/>
    <x v="1729"/>
    <n v="1000"/>
    <n v="0"/>
    <x v="2"/>
    <x v="1"/>
    <x v="0"/>
    <n v="1434034800"/>
    <n v="1432849552"/>
    <b v="0"/>
    <x v="78"/>
    <b v="0"/>
    <x v="28"/>
    <n v="0"/>
    <n v="0"/>
    <x v="4"/>
    <s v="faith"/>
    <x v="1731"/>
    <x v="1730"/>
  </r>
  <r>
    <x v="1732"/>
    <x v="1732"/>
    <x v="1730"/>
    <n v="4000"/>
    <n v="0"/>
    <x v="2"/>
    <x v="1"/>
    <x v="0"/>
    <n v="1452920400"/>
    <n v="1447777481"/>
    <b v="0"/>
    <x v="78"/>
    <b v="0"/>
    <x v="28"/>
    <n v="0"/>
    <n v="0"/>
    <x v="4"/>
    <s v="faith"/>
    <x v="1732"/>
    <x v="1731"/>
  </r>
  <r>
    <x v="1733"/>
    <x v="1733"/>
    <x v="1731"/>
    <n v="10000"/>
    <n v="0"/>
    <x v="2"/>
    <x v="1"/>
    <x v="0"/>
    <n v="1473802200"/>
    <n v="1472746374"/>
    <b v="0"/>
    <x v="78"/>
    <b v="0"/>
    <x v="28"/>
    <n v="0"/>
    <n v="0"/>
    <x v="4"/>
    <s v="faith"/>
    <x v="1733"/>
    <x v="1732"/>
  </r>
  <r>
    <x v="1734"/>
    <x v="1734"/>
    <x v="1732"/>
    <n v="4500"/>
    <n v="1"/>
    <x v="2"/>
    <x v="1"/>
    <x v="0"/>
    <n v="1431046356"/>
    <n v="1428454356"/>
    <b v="0"/>
    <x v="29"/>
    <b v="0"/>
    <x v="28"/>
    <n v="0"/>
    <n v="1"/>
    <x v="4"/>
    <s v="faith"/>
    <x v="1734"/>
    <x v="1733"/>
  </r>
  <r>
    <x v="1735"/>
    <x v="1735"/>
    <x v="1733"/>
    <n v="1000"/>
    <n v="110"/>
    <x v="2"/>
    <x v="1"/>
    <x v="0"/>
    <n v="1470598345"/>
    <n v="1468006345"/>
    <b v="0"/>
    <x v="84"/>
    <b v="0"/>
    <x v="28"/>
    <n v="11"/>
    <n v="55"/>
    <x v="4"/>
    <s v="faith"/>
    <x v="1735"/>
    <x v="1734"/>
  </r>
  <r>
    <x v="1736"/>
    <x v="1736"/>
    <x v="1734"/>
    <n v="3000"/>
    <n v="22"/>
    <x v="2"/>
    <x v="1"/>
    <x v="0"/>
    <n v="1447018833"/>
    <n v="1444423233"/>
    <b v="0"/>
    <x v="29"/>
    <b v="0"/>
    <x v="28"/>
    <n v="1"/>
    <n v="22"/>
    <x v="4"/>
    <s v="faith"/>
    <x v="1736"/>
    <x v="1735"/>
  </r>
  <r>
    <x v="1737"/>
    <x v="1737"/>
    <x v="1735"/>
    <n v="4000"/>
    <n v="850"/>
    <x v="2"/>
    <x v="1"/>
    <x v="0"/>
    <n v="1437432392"/>
    <n v="1434840392"/>
    <b v="0"/>
    <x v="41"/>
    <b v="0"/>
    <x v="28"/>
    <n v="21"/>
    <n v="56.67"/>
    <x v="4"/>
    <s v="faith"/>
    <x v="1737"/>
    <x v="1736"/>
  </r>
  <r>
    <x v="1738"/>
    <x v="1738"/>
    <x v="1736"/>
    <n v="5000"/>
    <n v="20"/>
    <x v="2"/>
    <x v="1"/>
    <x v="0"/>
    <n v="1412283542"/>
    <n v="1409691542"/>
    <b v="0"/>
    <x v="29"/>
    <b v="0"/>
    <x v="28"/>
    <n v="0"/>
    <n v="20"/>
    <x v="4"/>
    <s v="faith"/>
    <x v="1738"/>
    <x v="1737"/>
  </r>
  <r>
    <x v="1739"/>
    <x v="1739"/>
    <x v="1737"/>
    <n v="1000"/>
    <n v="1"/>
    <x v="2"/>
    <x v="1"/>
    <x v="0"/>
    <n v="1462391932"/>
    <n v="1457297932"/>
    <b v="0"/>
    <x v="29"/>
    <b v="0"/>
    <x v="28"/>
    <n v="0"/>
    <n v="1"/>
    <x v="4"/>
    <s v="faith"/>
    <x v="1739"/>
    <x v="1738"/>
  </r>
  <r>
    <x v="1740"/>
    <x v="1740"/>
    <x v="1738"/>
    <n v="3000"/>
    <n v="0"/>
    <x v="2"/>
    <x v="1"/>
    <x v="0"/>
    <n v="1437075422"/>
    <n v="1434483422"/>
    <b v="0"/>
    <x v="78"/>
    <b v="0"/>
    <x v="28"/>
    <n v="0"/>
    <n v="0"/>
    <x v="4"/>
    <s v="faith"/>
    <x v="1740"/>
    <x v="1739"/>
  </r>
  <r>
    <x v="1741"/>
    <x v="1741"/>
    <x v="1739"/>
    <n v="1200"/>
    <n v="1330"/>
    <x v="0"/>
    <x v="2"/>
    <x v="1"/>
    <n v="1433948671"/>
    <n v="1430060671"/>
    <b v="0"/>
    <x v="47"/>
    <b v="1"/>
    <x v="20"/>
    <n v="111"/>
    <n v="25.58"/>
    <x v="8"/>
    <s v="photobooks"/>
    <x v="1741"/>
    <x v="1740"/>
  </r>
  <r>
    <x v="1742"/>
    <x v="1742"/>
    <x v="1740"/>
    <n v="2000"/>
    <n v="2175"/>
    <x v="0"/>
    <x v="1"/>
    <x v="0"/>
    <n v="1483822800"/>
    <n v="1481058170"/>
    <b v="0"/>
    <x v="69"/>
    <b v="1"/>
    <x v="20"/>
    <n v="109"/>
    <n v="63.97"/>
    <x v="8"/>
    <s v="photobooks"/>
    <x v="1742"/>
    <x v="1741"/>
  </r>
  <r>
    <x v="1743"/>
    <x v="1743"/>
    <x v="1741"/>
    <n v="6000"/>
    <n v="6025"/>
    <x v="0"/>
    <x v="1"/>
    <x v="0"/>
    <n v="1472270340"/>
    <n v="1470348775"/>
    <b v="0"/>
    <x v="85"/>
    <b v="1"/>
    <x v="20"/>
    <n v="100"/>
    <n v="89.93"/>
    <x v="8"/>
    <s v="photobooks"/>
    <x v="1743"/>
    <x v="1742"/>
  </r>
  <r>
    <x v="1744"/>
    <x v="1744"/>
    <x v="1742"/>
    <n v="5500"/>
    <n v="6515"/>
    <x v="0"/>
    <x v="2"/>
    <x v="1"/>
    <n v="1425821477"/>
    <n v="1421937077"/>
    <b v="0"/>
    <x v="16"/>
    <b v="1"/>
    <x v="20"/>
    <n v="118"/>
    <n v="93.07"/>
    <x v="8"/>
    <s v="photobooks"/>
    <x v="1744"/>
    <x v="1743"/>
  </r>
  <r>
    <x v="1745"/>
    <x v="1745"/>
    <x v="1743"/>
    <n v="7000"/>
    <n v="7981"/>
    <x v="0"/>
    <x v="1"/>
    <x v="0"/>
    <n v="1482372000"/>
    <n v="1479276838"/>
    <b v="0"/>
    <x v="30"/>
    <b v="1"/>
    <x v="20"/>
    <n v="114"/>
    <n v="89.67"/>
    <x v="8"/>
    <s v="photobooks"/>
    <x v="1745"/>
    <x v="1744"/>
  </r>
  <r>
    <x v="1746"/>
    <x v="1746"/>
    <x v="1744"/>
    <n v="15000"/>
    <n v="22215"/>
    <x v="0"/>
    <x v="1"/>
    <x v="0"/>
    <n v="1479952800"/>
    <n v="1477368867"/>
    <b v="0"/>
    <x v="329"/>
    <b v="1"/>
    <x v="20"/>
    <n v="148"/>
    <n v="207.62"/>
    <x v="8"/>
    <s v="photobooks"/>
    <x v="1746"/>
    <x v="1745"/>
  </r>
  <r>
    <x v="1747"/>
    <x v="1747"/>
    <x v="1745"/>
    <n v="9000"/>
    <n v="9446"/>
    <x v="0"/>
    <x v="2"/>
    <x v="1"/>
    <n v="1447426800"/>
    <n v="1444904830"/>
    <b v="0"/>
    <x v="180"/>
    <b v="1"/>
    <x v="20"/>
    <n v="105"/>
    <n v="59.41"/>
    <x v="8"/>
    <s v="photobooks"/>
    <x v="1747"/>
    <x v="1746"/>
  </r>
  <r>
    <x v="1748"/>
    <x v="1748"/>
    <x v="1746"/>
    <n v="50000"/>
    <n v="64974"/>
    <x v="0"/>
    <x v="6"/>
    <x v="5"/>
    <n v="1441234143"/>
    <n v="1438642143"/>
    <b v="0"/>
    <x v="331"/>
    <b v="1"/>
    <x v="20"/>
    <n v="130"/>
    <n v="358.97"/>
    <x v="8"/>
    <s v="photobooks"/>
    <x v="1748"/>
    <x v="1747"/>
  </r>
  <r>
    <x v="1749"/>
    <x v="1749"/>
    <x v="1747"/>
    <n v="10050"/>
    <n v="12410.5"/>
    <x v="0"/>
    <x v="20"/>
    <x v="3"/>
    <n v="1488394800"/>
    <n v="1485213921"/>
    <b v="0"/>
    <x v="132"/>
    <b v="1"/>
    <x v="20"/>
    <n v="123"/>
    <n v="94.74"/>
    <x v="8"/>
    <s v="photobooks"/>
    <x v="1749"/>
    <x v="1748"/>
  </r>
  <r>
    <x v="1750"/>
    <x v="1750"/>
    <x v="1748"/>
    <n v="5000"/>
    <n v="10081"/>
    <x v="0"/>
    <x v="1"/>
    <x v="0"/>
    <n v="1461096304"/>
    <n v="1458936304"/>
    <b v="0"/>
    <x v="207"/>
    <b v="1"/>
    <x v="20"/>
    <n v="202"/>
    <n v="80.650000000000006"/>
    <x v="8"/>
    <s v="photobooks"/>
    <x v="1750"/>
    <x v="1749"/>
  </r>
  <r>
    <x v="1751"/>
    <x v="1751"/>
    <x v="1749"/>
    <n v="10000"/>
    <n v="10290"/>
    <x v="0"/>
    <x v="1"/>
    <x v="0"/>
    <n v="1426787123"/>
    <n v="1424198723"/>
    <b v="0"/>
    <x v="42"/>
    <b v="1"/>
    <x v="20"/>
    <n v="103"/>
    <n v="168.69"/>
    <x v="8"/>
    <s v="photobooks"/>
    <x v="1751"/>
    <x v="1750"/>
  </r>
  <r>
    <x v="1752"/>
    <x v="1752"/>
    <x v="1750"/>
    <n v="1200"/>
    <n v="3122"/>
    <x v="0"/>
    <x v="2"/>
    <x v="1"/>
    <n v="1476425082"/>
    <n v="1473833082"/>
    <b v="0"/>
    <x v="240"/>
    <b v="1"/>
    <x v="20"/>
    <n v="260"/>
    <n v="34.69"/>
    <x v="8"/>
    <s v="photobooks"/>
    <x v="1752"/>
    <x v="1751"/>
  </r>
  <r>
    <x v="1753"/>
    <x v="1753"/>
    <x v="1751"/>
    <n v="15000"/>
    <n v="16200"/>
    <x v="0"/>
    <x v="9"/>
    <x v="7"/>
    <n v="1458579568"/>
    <n v="1455991168"/>
    <b v="0"/>
    <x v="2"/>
    <b v="1"/>
    <x v="20"/>
    <n v="108"/>
    <n v="462.86"/>
    <x v="8"/>
    <s v="photobooks"/>
    <x v="1753"/>
    <x v="1752"/>
  </r>
  <r>
    <x v="1754"/>
    <x v="1754"/>
    <x v="1752"/>
    <n v="8500"/>
    <n v="9395"/>
    <x v="0"/>
    <x v="6"/>
    <x v="5"/>
    <n v="1428091353"/>
    <n v="1425502953"/>
    <b v="0"/>
    <x v="240"/>
    <b v="1"/>
    <x v="20"/>
    <n v="111"/>
    <n v="104.39"/>
    <x v="8"/>
    <s v="photobooks"/>
    <x v="1754"/>
    <x v="1753"/>
  </r>
  <r>
    <x v="1755"/>
    <x v="1755"/>
    <x v="1753"/>
    <n v="25"/>
    <n v="30"/>
    <x v="0"/>
    <x v="1"/>
    <x v="0"/>
    <n v="1444071361"/>
    <n v="1441479361"/>
    <b v="0"/>
    <x v="80"/>
    <b v="1"/>
    <x v="20"/>
    <n v="120"/>
    <n v="7.5"/>
    <x v="8"/>
    <s v="photobooks"/>
    <x v="1755"/>
    <x v="1754"/>
  </r>
  <r>
    <x v="1756"/>
    <x v="1756"/>
    <x v="1754"/>
    <n v="5500"/>
    <n v="5655.6"/>
    <x v="0"/>
    <x v="1"/>
    <x v="0"/>
    <n v="1472443269"/>
    <n v="1468987269"/>
    <b v="0"/>
    <x v="148"/>
    <b v="1"/>
    <x v="20"/>
    <n v="103"/>
    <n v="47.13"/>
    <x v="8"/>
    <s v="photobooks"/>
    <x v="1756"/>
    <x v="1755"/>
  </r>
  <r>
    <x v="1757"/>
    <x v="1757"/>
    <x v="1755"/>
    <n v="5000"/>
    <n v="5800"/>
    <x v="0"/>
    <x v="1"/>
    <x v="0"/>
    <n v="1485631740"/>
    <n v="1483041083"/>
    <b v="0"/>
    <x v="25"/>
    <b v="1"/>
    <x v="20"/>
    <n v="116"/>
    <n v="414.29"/>
    <x v="8"/>
    <s v="photobooks"/>
    <x v="1757"/>
    <x v="1756"/>
  </r>
  <r>
    <x v="1758"/>
    <x v="1758"/>
    <x v="1756"/>
    <n v="1000"/>
    <n v="1147"/>
    <x v="0"/>
    <x v="1"/>
    <x v="0"/>
    <n v="1468536992"/>
    <n v="1463352992"/>
    <b v="0"/>
    <x v="74"/>
    <b v="1"/>
    <x v="20"/>
    <n v="115"/>
    <n v="42.48"/>
    <x v="8"/>
    <s v="photobooks"/>
    <x v="1758"/>
    <x v="1757"/>
  </r>
  <r>
    <x v="1759"/>
    <x v="1759"/>
    <x v="1757"/>
    <n v="5000"/>
    <n v="5330"/>
    <x v="0"/>
    <x v="1"/>
    <x v="0"/>
    <n v="1427309629"/>
    <n v="1425585229"/>
    <b v="0"/>
    <x v="72"/>
    <b v="1"/>
    <x v="20"/>
    <n v="107"/>
    <n v="108.78"/>
    <x v="8"/>
    <s v="photobooks"/>
    <x v="1759"/>
    <x v="1758"/>
  </r>
  <r>
    <x v="1760"/>
    <x v="1760"/>
    <x v="1758"/>
    <n v="5000"/>
    <n v="8272"/>
    <x v="0"/>
    <x v="1"/>
    <x v="0"/>
    <n v="1456416513"/>
    <n v="1454688513"/>
    <b v="0"/>
    <x v="332"/>
    <b v="1"/>
    <x v="20"/>
    <n v="165"/>
    <n v="81.099999999999994"/>
    <x v="8"/>
    <s v="photobooks"/>
    <x v="1760"/>
    <x v="1759"/>
  </r>
  <r>
    <x v="1761"/>
    <x v="1761"/>
    <x v="1759"/>
    <n v="100"/>
    <n v="155"/>
    <x v="0"/>
    <x v="2"/>
    <x v="1"/>
    <n v="1442065060"/>
    <n v="1437745060"/>
    <b v="0"/>
    <x v="83"/>
    <b v="1"/>
    <x v="20"/>
    <n v="155"/>
    <n v="51.67"/>
    <x v="8"/>
    <s v="photobooks"/>
    <x v="1761"/>
    <x v="1760"/>
  </r>
  <r>
    <x v="1762"/>
    <x v="1762"/>
    <x v="1760"/>
    <n v="100"/>
    <n v="885"/>
    <x v="0"/>
    <x v="1"/>
    <x v="0"/>
    <n v="1457739245"/>
    <n v="1455147245"/>
    <b v="0"/>
    <x v="20"/>
    <b v="1"/>
    <x v="20"/>
    <n v="885"/>
    <n v="35.4"/>
    <x v="8"/>
    <s v="photobooks"/>
    <x v="1762"/>
    <x v="1761"/>
  </r>
  <r>
    <x v="1763"/>
    <x v="1763"/>
    <x v="1761"/>
    <n v="12000"/>
    <n v="12229"/>
    <x v="0"/>
    <x v="1"/>
    <x v="0"/>
    <n v="1477255840"/>
    <n v="1474663840"/>
    <b v="0"/>
    <x v="115"/>
    <b v="1"/>
    <x v="20"/>
    <n v="102"/>
    <n v="103.64"/>
    <x v="8"/>
    <s v="photobooks"/>
    <x v="1763"/>
    <x v="1762"/>
  </r>
  <r>
    <x v="1764"/>
    <x v="1764"/>
    <x v="1762"/>
    <n v="11000"/>
    <n v="2156"/>
    <x v="2"/>
    <x v="2"/>
    <x v="1"/>
    <n v="1407065979"/>
    <n v="1404560379"/>
    <b v="1"/>
    <x v="70"/>
    <b v="0"/>
    <x v="20"/>
    <n v="20"/>
    <n v="55.28"/>
    <x v="8"/>
    <s v="photobooks"/>
    <x v="1764"/>
    <x v="1763"/>
  </r>
  <r>
    <x v="1765"/>
    <x v="1765"/>
    <x v="1763"/>
    <n v="12500"/>
    <n v="7433.48"/>
    <x v="2"/>
    <x v="1"/>
    <x v="0"/>
    <n v="1407972712"/>
    <n v="1405380712"/>
    <b v="1"/>
    <x v="273"/>
    <b v="0"/>
    <x v="20"/>
    <n v="59"/>
    <n v="72.17"/>
    <x v="8"/>
    <s v="photobooks"/>
    <x v="1765"/>
    <x v="1764"/>
  </r>
  <r>
    <x v="1766"/>
    <x v="1766"/>
    <x v="1764"/>
    <n v="1500"/>
    <n v="0"/>
    <x v="2"/>
    <x v="3"/>
    <x v="2"/>
    <n v="1408999088"/>
    <n v="1407184688"/>
    <b v="1"/>
    <x v="78"/>
    <b v="0"/>
    <x v="20"/>
    <n v="0"/>
    <n v="0"/>
    <x v="8"/>
    <s v="photobooks"/>
    <x v="1766"/>
    <x v="1765"/>
  </r>
  <r>
    <x v="1767"/>
    <x v="1767"/>
    <x v="1765"/>
    <n v="5000"/>
    <n v="2286"/>
    <x v="2"/>
    <x v="1"/>
    <x v="0"/>
    <n v="1407080884"/>
    <n v="1404488884"/>
    <b v="1"/>
    <x v="70"/>
    <b v="0"/>
    <x v="20"/>
    <n v="46"/>
    <n v="58.62"/>
    <x v="8"/>
    <s v="photobooks"/>
    <x v="1767"/>
    <x v="1766"/>
  </r>
  <r>
    <x v="1768"/>
    <x v="1768"/>
    <x v="1766"/>
    <n v="5000"/>
    <n v="187"/>
    <x v="2"/>
    <x v="1"/>
    <x v="0"/>
    <n v="1411824444"/>
    <n v="1406640444"/>
    <b v="1"/>
    <x v="41"/>
    <b v="0"/>
    <x v="20"/>
    <n v="4"/>
    <n v="12.47"/>
    <x v="8"/>
    <s v="photobooks"/>
    <x v="1768"/>
    <x v="1767"/>
  </r>
  <r>
    <x v="1769"/>
    <x v="1769"/>
    <x v="1767"/>
    <n v="40000"/>
    <n v="1081"/>
    <x v="2"/>
    <x v="1"/>
    <x v="0"/>
    <n v="1421177959"/>
    <n v="1418585959"/>
    <b v="1"/>
    <x v="19"/>
    <b v="0"/>
    <x v="20"/>
    <n v="3"/>
    <n v="49.14"/>
    <x v="8"/>
    <s v="photobooks"/>
    <x v="1769"/>
    <x v="1768"/>
  </r>
  <r>
    <x v="1770"/>
    <x v="1770"/>
    <x v="1768"/>
    <n v="24500"/>
    <n v="13846"/>
    <x v="2"/>
    <x v="1"/>
    <x v="0"/>
    <n v="1413312194"/>
    <n v="1410288194"/>
    <b v="1"/>
    <x v="297"/>
    <b v="0"/>
    <x v="20"/>
    <n v="57"/>
    <n v="150.5"/>
    <x v="8"/>
    <s v="photobooks"/>
    <x v="1770"/>
    <x v="1769"/>
  </r>
  <r>
    <x v="1771"/>
    <x v="1771"/>
    <x v="1769"/>
    <n v="4200"/>
    <n v="895"/>
    <x v="2"/>
    <x v="2"/>
    <x v="1"/>
    <n v="1414107040"/>
    <n v="1411515040"/>
    <b v="1"/>
    <x v="20"/>
    <b v="0"/>
    <x v="20"/>
    <n v="21"/>
    <n v="35.799999999999997"/>
    <x v="8"/>
    <s v="photobooks"/>
    <x v="1771"/>
    <x v="1770"/>
  </r>
  <r>
    <x v="1772"/>
    <x v="1772"/>
    <x v="1770"/>
    <n v="5500"/>
    <n v="858"/>
    <x v="2"/>
    <x v="2"/>
    <x v="1"/>
    <n v="1404666836"/>
    <n v="1399482836"/>
    <b v="1"/>
    <x v="10"/>
    <b v="0"/>
    <x v="20"/>
    <n v="16"/>
    <n v="45.16"/>
    <x v="8"/>
    <s v="photobooks"/>
    <x v="1772"/>
    <x v="1771"/>
  </r>
  <r>
    <x v="1773"/>
    <x v="1773"/>
    <x v="1771"/>
    <n v="30000"/>
    <n v="1877"/>
    <x v="2"/>
    <x v="1"/>
    <x v="0"/>
    <n v="1421691298"/>
    <n v="1417803298"/>
    <b v="1"/>
    <x v="10"/>
    <b v="0"/>
    <x v="20"/>
    <n v="6"/>
    <n v="98.79"/>
    <x v="8"/>
    <s v="photobooks"/>
    <x v="1773"/>
    <x v="1772"/>
  </r>
  <r>
    <x v="1774"/>
    <x v="1774"/>
    <x v="1772"/>
    <n v="2500"/>
    <n v="1148"/>
    <x v="2"/>
    <x v="1"/>
    <x v="0"/>
    <n v="1417273140"/>
    <n v="1413609292"/>
    <b v="1"/>
    <x v="62"/>
    <b v="0"/>
    <x v="20"/>
    <n v="46"/>
    <n v="88.31"/>
    <x v="8"/>
    <s v="photobooks"/>
    <x v="1774"/>
    <x v="1773"/>
  </r>
  <r>
    <x v="1775"/>
    <x v="1775"/>
    <x v="1773"/>
    <n v="32500"/>
    <n v="21158"/>
    <x v="2"/>
    <x v="1"/>
    <x v="0"/>
    <n v="1414193160"/>
    <n v="1410305160"/>
    <b v="1"/>
    <x v="204"/>
    <b v="0"/>
    <x v="20"/>
    <n v="65"/>
    <n v="170.63"/>
    <x v="8"/>
    <s v="photobooks"/>
    <x v="1775"/>
    <x v="1774"/>
  </r>
  <r>
    <x v="1776"/>
    <x v="1776"/>
    <x v="1774"/>
    <n v="5000"/>
    <n v="335"/>
    <x v="2"/>
    <x v="2"/>
    <x v="1"/>
    <n v="1414623471"/>
    <n v="1411513071"/>
    <b v="1"/>
    <x v="80"/>
    <b v="0"/>
    <x v="20"/>
    <n v="7"/>
    <n v="83.75"/>
    <x v="8"/>
    <s v="photobooks"/>
    <x v="1776"/>
    <x v="1775"/>
  </r>
  <r>
    <x v="1777"/>
    <x v="1777"/>
    <x v="1775"/>
    <n v="4800"/>
    <n v="651"/>
    <x v="2"/>
    <x v="10"/>
    <x v="3"/>
    <n v="1424421253"/>
    <n v="1421829253"/>
    <b v="1"/>
    <x v="73"/>
    <b v="0"/>
    <x v="20"/>
    <n v="14"/>
    <n v="65.099999999999994"/>
    <x v="8"/>
    <s v="photobooks"/>
    <x v="1777"/>
    <x v="1776"/>
  </r>
  <r>
    <x v="1778"/>
    <x v="1778"/>
    <x v="1776"/>
    <n v="50000"/>
    <n v="995"/>
    <x v="2"/>
    <x v="1"/>
    <x v="0"/>
    <n v="1427485395"/>
    <n v="1423600995"/>
    <b v="1"/>
    <x v="41"/>
    <b v="0"/>
    <x v="20"/>
    <n v="2"/>
    <n v="66.33"/>
    <x v="8"/>
    <s v="photobooks"/>
    <x v="1778"/>
    <x v="1777"/>
  </r>
  <r>
    <x v="1779"/>
    <x v="1779"/>
    <x v="1777"/>
    <n v="11000"/>
    <n v="3986"/>
    <x v="2"/>
    <x v="1"/>
    <x v="0"/>
    <n v="1472834180"/>
    <n v="1470242180"/>
    <b v="1"/>
    <x v="44"/>
    <b v="0"/>
    <x v="20"/>
    <n v="36"/>
    <n v="104.89"/>
    <x v="8"/>
    <s v="photobooks"/>
    <x v="1779"/>
    <x v="1778"/>
  </r>
  <r>
    <x v="1780"/>
    <x v="1780"/>
    <x v="1778"/>
    <n v="30000"/>
    <n v="11923"/>
    <x v="2"/>
    <x v="1"/>
    <x v="0"/>
    <n v="1467469510"/>
    <n v="1462285510"/>
    <b v="1"/>
    <x v="215"/>
    <b v="0"/>
    <x v="20"/>
    <n v="40"/>
    <n v="78.44"/>
    <x v="8"/>
    <s v="photobooks"/>
    <x v="1780"/>
    <x v="1779"/>
  </r>
  <r>
    <x v="1781"/>
    <x v="1781"/>
    <x v="1779"/>
    <n v="5500"/>
    <n v="1417"/>
    <x v="2"/>
    <x v="1"/>
    <x v="0"/>
    <n v="1473950945"/>
    <n v="1471272545"/>
    <b v="1"/>
    <x v="54"/>
    <b v="0"/>
    <x v="20"/>
    <n v="26"/>
    <n v="59.04"/>
    <x v="8"/>
    <s v="photobooks"/>
    <x v="1781"/>
    <x v="1780"/>
  </r>
  <r>
    <x v="1782"/>
    <x v="1782"/>
    <x v="1780"/>
    <n v="35000"/>
    <n v="5422"/>
    <x v="2"/>
    <x v="1"/>
    <x v="0"/>
    <n v="1456062489"/>
    <n v="1453211289"/>
    <b v="1"/>
    <x v="88"/>
    <b v="0"/>
    <x v="20"/>
    <n v="15"/>
    <n v="71.34"/>
    <x v="8"/>
    <s v="photobooks"/>
    <x v="1782"/>
    <x v="1781"/>
  </r>
  <r>
    <x v="1783"/>
    <x v="1783"/>
    <x v="1781"/>
    <n v="40000"/>
    <n v="9477"/>
    <x v="2"/>
    <x v="1"/>
    <x v="0"/>
    <n v="1432248478"/>
    <n v="1429656478"/>
    <b v="1"/>
    <x v="333"/>
    <b v="0"/>
    <x v="20"/>
    <n v="24"/>
    <n v="51.23"/>
    <x v="8"/>
    <s v="photobooks"/>
    <x v="1783"/>
    <x v="1782"/>
  </r>
  <r>
    <x v="1784"/>
    <x v="1784"/>
    <x v="1782"/>
    <n v="5000"/>
    <n v="1988"/>
    <x v="2"/>
    <x v="1"/>
    <x v="0"/>
    <n v="1422674700"/>
    <n v="1419954240"/>
    <b v="1"/>
    <x v="51"/>
    <b v="0"/>
    <x v="20"/>
    <n v="40"/>
    <n v="60.24"/>
    <x v="8"/>
    <s v="photobooks"/>
    <x v="1784"/>
    <x v="1783"/>
  </r>
  <r>
    <x v="1785"/>
    <x v="1785"/>
    <x v="1783"/>
    <n v="24000"/>
    <n v="4853"/>
    <x v="2"/>
    <x v="1"/>
    <x v="0"/>
    <n v="1413417600"/>
    <n v="1410750855"/>
    <b v="1"/>
    <x v="52"/>
    <b v="0"/>
    <x v="20"/>
    <n v="20"/>
    <n v="44.94"/>
    <x v="8"/>
    <s v="photobooks"/>
    <x v="1785"/>
    <x v="1784"/>
  </r>
  <r>
    <x v="1786"/>
    <x v="1786"/>
    <x v="1784"/>
    <n v="1900"/>
    <n v="905"/>
    <x v="2"/>
    <x v="10"/>
    <x v="3"/>
    <n v="1418649177"/>
    <n v="1416057177"/>
    <b v="1"/>
    <x v="60"/>
    <b v="0"/>
    <x v="20"/>
    <n v="48"/>
    <n v="31.21"/>
    <x v="8"/>
    <s v="photobooks"/>
    <x v="1786"/>
    <x v="1785"/>
  </r>
  <r>
    <x v="1787"/>
    <x v="1787"/>
    <x v="1785"/>
    <n v="10000"/>
    <n v="1533"/>
    <x v="2"/>
    <x v="1"/>
    <x v="0"/>
    <n v="1428158637"/>
    <n v="1425570237"/>
    <b v="1"/>
    <x v="54"/>
    <b v="0"/>
    <x v="20"/>
    <n v="15"/>
    <n v="63.88"/>
    <x v="8"/>
    <s v="photobooks"/>
    <x v="1787"/>
    <x v="1786"/>
  </r>
  <r>
    <x v="1788"/>
    <x v="1788"/>
    <x v="1786"/>
    <n v="5500"/>
    <n v="76"/>
    <x v="2"/>
    <x v="2"/>
    <x v="1"/>
    <n v="1414795542"/>
    <n v="1412203542"/>
    <b v="1"/>
    <x v="80"/>
    <b v="0"/>
    <x v="20"/>
    <n v="1"/>
    <n v="19"/>
    <x v="8"/>
    <s v="photobooks"/>
    <x v="1788"/>
    <x v="1787"/>
  </r>
  <r>
    <x v="1789"/>
    <x v="1789"/>
    <x v="1787"/>
    <n v="8000"/>
    <n v="40"/>
    <x v="2"/>
    <x v="1"/>
    <x v="0"/>
    <n v="1421042403"/>
    <n v="1415858403"/>
    <b v="1"/>
    <x v="80"/>
    <b v="0"/>
    <x v="20"/>
    <n v="1"/>
    <n v="10"/>
    <x v="8"/>
    <s v="photobooks"/>
    <x v="1789"/>
    <x v="1788"/>
  </r>
  <r>
    <x v="1790"/>
    <x v="1790"/>
    <x v="1788"/>
    <n v="33000"/>
    <n v="1636"/>
    <x v="2"/>
    <x v="1"/>
    <x v="0"/>
    <n v="1423152678"/>
    <n v="1420560678"/>
    <b v="1"/>
    <x v="41"/>
    <b v="0"/>
    <x v="20"/>
    <n v="5"/>
    <n v="109.07"/>
    <x v="8"/>
    <s v="photobooks"/>
    <x v="1790"/>
    <x v="1789"/>
  </r>
  <r>
    <x v="1791"/>
    <x v="1791"/>
    <x v="1789"/>
    <n v="3000"/>
    <n v="107"/>
    <x v="2"/>
    <x v="2"/>
    <x v="1"/>
    <n v="1422553565"/>
    <n v="1417369565"/>
    <b v="1"/>
    <x v="80"/>
    <b v="0"/>
    <x v="20"/>
    <n v="4"/>
    <n v="26.75"/>
    <x v="8"/>
    <s v="photobooks"/>
    <x v="1791"/>
    <x v="1790"/>
  </r>
  <r>
    <x v="1792"/>
    <x v="1792"/>
    <x v="1790"/>
    <n v="25000"/>
    <n v="15281"/>
    <x v="2"/>
    <x v="1"/>
    <x v="0"/>
    <n v="1439189940"/>
    <n v="1435970682"/>
    <b v="1"/>
    <x v="237"/>
    <b v="0"/>
    <x v="20"/>
    <n v="61"/>
    <n v="109.94"/>
    <x v="8"/>
    <s v="photobooks"/>
    <x v="1792"/>
    <x v="1791"/>
  </r>
  <r>
    <x v="1793"/>
    <x v="1793"/>
    <x v="1791"/>
    <n v="3000"/>
    <n v="40"/>
    <x v="2"/>
    <x v="3"/>
    <x v="2"/>
    <n v="1417127040"/>
    <n v="1414531440"/>
    <b v="1"/>
    <x v="84"/>
    <b v="0"/>
    <x v="20"/>
    <n v="1"/>
    <n v="20"/>
    <x v="8"/>
    <s v="photobooks"/>
    <x v="1793"/>
    <x v="1792"/>
  </r>
  <r>
    <x v="1794"/>
    <x v="1794"/>
    <x v="1792"/>
    <n v="9000"/>
    <n v="997"/>
    <x v="2"/>
    <x v="1"/>
    <x v="0"/>
    <n v="1423660422"/>
    <n v="1420636422"/>
    <b v="1"/>
    <x v="59"/>
    <b v="0"/>
    <x v="20"/>
    <n v="11"/>
    <n v="55.39"/>
    <x v="8"/>
    <s v="photobooks"/>
    <x v="1794"/>
    <x v="1793"/>
  </r>
  <r>
    <x v="1795"/>
    <x v="1795"/>
    <x v="1793"/>
    <n v="28000"/>
    <n v="10846"/>
    <x v="2"/>
    <x v="13"/>
    <x v="3"/>
    <n v="1476460800"/>
    <n v="1473922541"/>
    <b v="1"/>
    <x v="75"/>
    <b v="0"/>
    <x v="20"/>
    <n v="39"/>
    <n v="133.9"/>
    <x v="8"/>
    <s v="photobooks"/>
    <x v="1795"/>
    <x v="1794"/>
  </r>
  <r>
    <x v="1796"/>
    <x v="1796"/>
    <x v="1794"/>
    <n v="19000"/>
    <n v="4190"/>
    <x v="2"/>
    <x v="2"/>
    <x v="1"/>
    <n v="1469356366"/>
    <n v="1464172366"/>
    <b v="1"/>
    <x v="48"/>
    <b v="0"/>
    <x v="20"/>
    <n v="22"/>
    <n v="48.72"/>
    <x v="8"/>
    <s v="photobooks"/>
    <x v="1796"/>
    <x v="1795"/>
  </r>
  <r>
    <x v="1797"/>
    <x v="1797"/>
    <x v="1795"/>
    <n v="10000"/>
    <n v="6755"/>
    <x v="2"/>
    <x v="1"/>
    <x v="0"/>
    <n v="1481809189"/>
    <n v="1479217189"/>
    <b v="1"/>
    <x v="205"/>
    <b v="0"/>
    <x v="20"/>
    <n v="68"/>
    <n v="48.25"/>
    <x v="8"/>
    <s v="photobooks"/>
    <x v="1797"/>
    <x v="1796"/>
  </r>
  <r>
    <x v="1798"/>
    <x v="1798"/>
    <x v="1796"/>
    <n v="16000"/>
    <n v="2182"/>
    <x v="2"/>
    <x v="1"/>
    <x v="0"/>
    <n v="1454572233"/>
    <n v="1449388233"/>
    <b v="1"/>
    <x v="77"/>
    <b v="0"/>
    <x v="20"/>
    <n v="14"/>
    <n v="58.97"/>
    <x v="8"/>
    <s v="photobooks"/>
    <x v="1798"/>
    <x v="1797"/>
  </r>
  <r>
    <x v="1799"/>
    <x v="1799"/>
    <x v="1797"/>
    <n v="4000"/>
    <n v="69.83"/>
    <x v="2"/>
    <x v="2"/>
    <x v="1"/>
    <n v="1415740408"/>
    <n v="1414008808"/>
    <b v="1"/>
    <x v="79"/>
    <b v="0"/>
    <x v="20"/>
    <n v="2"/>
    <n v="11.64"/>
    <x v="8"/>
    <s v="photobooks"/>
    <x v="1799"/>
    <x v="1798"/>
  </r>
  <r>
    <x v="1800"/>
    <x v="1800"/>
    <x v="1798"/>
    <n v="46260"/>
    <n v="9460"/>
    <x v="2"/>
    <x v="2"/>
    <x v="1"/>
    <n v="1476109970"/>
    <n v="1473517970"/>
    <b v="1"/>
    <x v="116"/>
    <b v="0"/>
    <x v="20"/>
    <n v="20"/>
    <n v="83.72"/>
    <x v="8"/>
    <s v="photobooks"/>
    <x v="1800"/>
    <x v="1799"/>
  </r>
  <r>
    <x v="1801"/>
    <x v="1801"/>
    <x v="1799"/>
    <n v="17000"/>
    <n v="2355"/>
    <x v="2"/>
    <x v="2"/>
    <x v="1"/>
    <n v="1450181400"/>
    <n v="1447429868"/>
    <b v="1"/>
    <x v="77"/>
    <b v="0"/>
    <x v="20"/>
    <n v="14"/>
    <n v="63.65"/>
    <x v="8"/>
    <s v="photobooks"/>
    <x v="1801"/>
    <x v="1800"/>
  </r>
  <r>
    <x v="1802"/>
    <x v="1802"/>
    <x v="1800"/>
    <n v="3500"/>
    <n v="1697"/>
    <x v="2"/>
    <x v="13"/>
    <x v="3"/>
    <n v="1435442340"/>
    <n v="1433416830"/>
    <b v="1"/>
    <x v="59"/>
    <b v="0"/>
    <x v="20"/>
    <n v="48"/>
    <n v="94.28"/>
    <x v="8"/>
    <s v="photobooks"/>
    <x v="1802"/>
    <x v="1801"/>
  </r>
  <r>
    <x v="1803"/>
    <x v="1803"/>
    <x v="1801"/>
    <n v="17500"/>
    <n v="5390"/>
    <x v="2"/>
    <x v="1"/>
    <x v="0"/>
    <n v="1423878182"/>
    <n v="1421199782"/>
    <b v="1"/>
    <x v="11"/>
    <b v="0"/>
    <x v="20"/>
    <n v="31"/>
    <n v="71.87"/>
    <x v="8"/>
    <s v="photobooks"/>
    <x v="1803"/>
    <x v="1802"/>
  </r>
  <r>
    <x v="1804"/>
    <x v="1804"/>
    <x v="1802"/>
    <n v="15500"/>
    <n v="5452"/>
    <x v="2"/>
    <x v="1"/>
    <x v="0"/>
    <n v="1447521404"/>
    <n v="1444061804"/>
    <b v="1"/>
    <x v="47"/>
    <b v="0"/>
    <x v="20"/>
    <n v="35"/>
    <n v="104.85"/>
    <x v="8"/>
    <s v="photobooks"/>
    <x v="1804"/>
    <x v="1803"/>
  </r>
  <r>
    <x v="1805"/>
    <x v="1805"/>
    <x v="1803"/>
    <n v="22500"/>
    <n v="8191"/>
    <x v="2"/>
    <x v="13"/>
    <x v="3"/>
    <n v="1443808800"/>
    <n v="1441048658"/>
    <b v="1"/>
    <x v="259"/>
    <b v="0"/>
    <x v="20"/>
    <n v="36"/>
    <n v="67.14"/>
    <x v="8"/>
    <s v="photobooks"/>
    <x v="1805"/>
    <x v="1804"/>
  </r>
  <r>
    <x v="1806"/>
    <x v="1806"/>
    <x v="1804"/>
    <n v="20000"/>
    <n v="591"/>
    <x v="2"/>
    <x v="2"/>
    <x v="1"/>
    <n v="1412090349"/>
    <n v="1409066349"/>
    <b v="1"/>
    <x v="22"/>
    <b v="0"/>
    <x v="20"/>
    <n v="3"/>
    <n v="73.88"/>
    <x v="8"/>
    <s v="photobooks"/>
    <x v="1806"/>
    <x v="1805"/>
  </r>
  <r>
    <x v="1807"/>
    <x v="1807"/>
    <x v="1805"/>
    <n v="5000"/>
    <n v="553"/>
    <x v="2"/>
    <x v="1"/>
    <x v="0"/>
    <n v="1411868313"/>
    <n v="1409276313"/>
    <b v="1"/>
    <x v="22"/>
    <b v="0"/>
    <x v="20"/>
    <n v="11"/>
    <n v="69.13"/>
    <x v="8"/>
    <s v="photobooks"/>
    <x v="1807"/>
    <x v="1806"/>
  </r>
  <r>
    <x v="1808"/>
    <x v="1808"/>
    <x v="1806"/>
    <n v="28000"/>
    <n v="11594"/>
    <x v="2"/>
    <x v="1"/>
    <x v="0"/>
    <n v="1486830030"/>
    <n v="1483806030"/>
    <b v="1"/>
    <x v="93"/>
    <b v="0"/>
    <x v="20"/>
    <n v="41"/>
    <n v="120.77"/>
    <x v="8"/>
    <s v="photobooks"/>
    <x v="1808"/>
    <x v="1807"/>
  </r>
  <r>
    <x v="1809"/>
    <x v="1809"/>
    <x v="1807"/>
    <n v="3500"/>
    <n v="380"/>
    <x v="2"/>
    <x v="6"/>
    <x v="5"/>
    <n v="1425246439"/>
    <n v="1422222439"/>
    <b v="1"/>
    <x v="82"/>
    <b v="0"/>
    <x v="20"/>
    <n v="11"/>
    <n v="42.22"/>
    <x v="8"/>
    <s v="photobooks"/>
    <x v="1809"/>
    <x v="1808"/>
  </r>
  <r>
    <x v="1810"/>
    <x v="1810"/>
    <x v="1808"/>
    <n v="450"/>
    <n v="15"/>
    <x v="2"/>
    <x v="1"/>
    <x v="0"/>
    <n v="1408657826"/>
    <n v="1407621026"/>
    <b v="0"/>
    <x v="84"/>
    <b v="0"/>
    <x v="20"/>
    <n v="3"/>
    <n v="7.5"/>
    <x v="8"/>
    <s v="photobooks"/>
    <x v="1810"/>
    <x v="1809"/>
  </r>
  <r>
    <x v="1811"/>
    <x v="1811"/>
    <x v="1809"/>
    <n v="54000"/>
    <n v="40"/>
    <x v="2"/>
    <x v="1"/>
    <x v="0"/>
    <n v="1414123200"/>
    <n v="1408962270"/>
    <b v="0"/>
    <x v="55"/>
    <b v="0"/>
    <x v="20"/>
    <n v="0"/>
    <n v="1.54"/>
    <x v="8"/>
    <s v="photobooks"/>
    <x v="1811"/>
    <x v="1810"/>
  </r>
  <r>
    <x v="1812"/>
    <x v="1812"/>
    <x v="1810"/>
    <n v="6500"/>
    <n v="865"/>
    <x v="2"/>
    <x v="2"/>
    <x v="1"/>
    <n v="1467531536"/>
    <n v="1464939536"/>
    <b v="0"/>
    <x v="23"/>
    <b v="0"/>
    <x v="20"/>
    <n v="13"/>
    <n v="37.61"/>
    <x v="8"/>
    <s v="photobooks"/>
    <x v="1812"/>
    <x v="1811"/>
  </r>
  <r>
    <x v="1813"/>
    <x v="1813"/>
    <x v="1811"/>
    <n v="8750"/>
    <n v="0"/>
    <x v="2"/>
    <x v="2"/>
    <x v="1"/>
    <n v="1407532812"/>
    <n v="1404940812"/>
    <b v="0"/>
    <x v="78"/>
    <b v="0"/>
    <x v="20"/>
    <n v="0"/>
    <n v="0"/>
    <x v="8"/>
    <s v="photobooks"/>
    <x v="1813"/>
    <x v="1812"/>
  </r>
  <r>
    <x v="1814"/>
    <x v="1814"/>
    <x v="1812"/>
    <n v="12000"/>
    <n v="5902"/>
    <x v="2"/>
    <x v="2"/>
    <x v="1"/>
    <n v="1425108736"/>
    <n v="1422516736"/>
    <b v="0"/>
    <x v="205"/>
    <b v="0"/>
    <x v="20"/>
    <n v="49"/>
    <n v="42.16"/>
    <x v="8"/>
    <s v="photobooks"/>
    <x v="1814"/>
    <x v="1813"/>
  </r>
  <r>
    <x v="1815"/>
    <x v="1815"/>
    <x v="1813"/>
    <n v="3000"/>
    <n v="0"/>
    <x v="2"/>
    <x v="1"/>
    <x v="0"/>
    <n v="1435787137"/>
    <n v="1434577537"/>
    <b v="0"/>
    <x v="78"/>
    <b v="0"/>
    <x v="20"/>
    <n v="0"/>
    <n v="0"/>
    <x v="8"/>
    <s v="photobooks"/>
    <x v="1815"/>
    <x v="1814"/>
  </r>
  <r>
    <x v="1816"/>
    <x v="1816"/>
    <x v="1814"/>
    <n v="25000"/>
    <n v="509"/>
    <x v="2"/>
    <x v="17"/>
    <x v="11"/>
    <n v="1469473200"/>
    <n v="1467061303"/>
    <b v="0"/>
    <x v="79"/>
    <b v="0"/>
    <x v="20"/>
    <n v="2"/>
    <n v="84.83"/>
    <x v="8"/>
    <s v="photobooks"/>
    <x v="1816"/>
    <x v="1815"/>
  </r>
  <r>
    <x v="1817"/>
    <x v="1817"/>
    <x v="1815"/>
    <n v="18000"/>
    <n v="9419"/>
    <x v="2"/>
    <x v="1"/>
    <x v="0"/>
    <n v="1485759540"/>
    <n v="1480607607"/>
    <b v="0"/>
    <x v="61"/>
    <b v="0"/>
    <x v="20"/>
    <n v="52"/>
    <n v="94.19"/>
    <x v="8"/>
    <s v="photobooks"/>
    <x v="1817"/>
    <x v="1816"/>
  </r>
  <r>
    <x v="1818"/>
    <x v="1818"/>
    <x v="1816"/>
    <n v="15000"/>
    <n v="0"/>
    <x v="2"/>
    <x v="1"/>
    <x v="0"/>
    <n v="1428035850"/>
    <n v="1425447450"/>
    <b v="0"/>
    <x v="78"/>
    <b v="0"/>
    <x v="20"/>
    <n v="0"/>
    <n v="0"/>
    <x v="8"/>
    <s v="photobooks"/>
    <x v="1818"/>
    <x v="1817"/>
  </r>
  <r>
    <x v="1819"/>
    <x v="1819"/>
    <x v="1817"/>
    <n v="1200"/>
    <n v="25"/>
    <x v="2"/>
    <x v="1"/>
    <x v="0"/>
    <n v="1406743396"/>
    <n v="1404151396"/>
    <b v="0"/>
    <x v="80"/>
    <b v="0"/>
    <x v="20"/>
    <n v="2"/>
    <n v="6.25"/>
    <x v="8"/>
    <s v="photobooks"/>
    <x v="1819"/>
    <x v="1818"/>
  </r>
  <r>
    <x v="1820"/>
    <x v="1820"/>
    <x v="1818"/>
    <n v="26000"/>
    <n v="1707"/>
    <x v="2"/>
    <x v="1"/>
    <x v="0"/>
    <n v="1427850090"/>
    <n v="1425261690"/>
    <b v="0"/>
    <x v="22"/>
    <b v="0"/>
    <x v="20"/>
    <n v="7"/>
    <n v="213.38"/>
    <x v="8"/>
    <s v="photobooks"/>
    <x v="1820"/>
    <x v="1819"/>
  </r>
  <r>
    <x v="1821"/>
    <x v="1821"/>
    <x v="1819"/>
    <n v="2500"/>
    <n v="3372.25"/>
    <x v="0"/>
    <x v="1"/>
    <x v="0"/>
    <n v="1330760367"/>
    <n v="1326872367"/>
    <b v="0"/>
    <x v="7"/>
    <b v="1"/>
    <x v="11"/>
    <n v="135"/>
    <n v="59.16"/>
    <x v="4"/>
    <s v="rock"/>
    <x v="1821"/>
    <x v="1820"/>
  </r>
  <r>
    <x v="1822"/>
    <x v="1822"/>
    <x v="1820"/>
    <n v="300"/>
    <n v="300"/>
    <x v="0"/>
    <x v="6"/>
    <x v="5"/>
    <n v="1391194860"/>
    <n v="1388084862"/>
    <b v="0"/>
    <x v="202"/>
    <b v="1"/>
    <x v="11"/>
    <n v="100"/>
    <n v="27.27"/>
    <x v="4"/>
    <s v="rock"/>
    <x v="1822"/>
    <x v="1821"/>
  </r>
  <r>
    <x v="1823"/>
    <x v="1823"/>
    <x v="1821"/>
    <n v="700"/>
    <n v="811"/>
    <x v="0"/>
    <x v="1"/>
    <x v="0"/>
    <n v="1351095976"/>
    <n v="1348503976"/>
    <b v="0"/>
    <x v="51"/>
    <b v="1"/>
    <x v="11"/>
    <n v="116"/>
    <n v="24.58"/>
    <x v="4"/>
    <s v="rock"/>
    <x v="1823"/>
    <x v="1822"/>
  </r>
  <r>
    <x v="1824"/>
    <x v="1824"/>
    <x v="1822"/>
    <n v="3000"/>
    <n v="3002"/>
    <x v="0"/>
    <x v="1"/>
    <x v="0"/>
    <n v="1389146880"/>
    <n v="1387403967"/>
    <b v="0"/>
    <x v="244"/>
    <b v="1"/>
    <x v="11"/>
    <n v="100"/>
    <n v="75.05"/>
    <x v="4"/>
    <s v="rock"/>
    <x v="1824"/>
    <x v="1823"/>
  </r>
  <r>
    <x v="1825"/>
    <x v="1825"/>
    <x v="1823"/>
    <n v="2000"/>
    <n v="2101"/>
    <x v="0"/>
    <x v="1"/>
    <x v="0"/>
    <n v="1373572903"/>
    <n v="1371585703"/>
    <b v="0"/>
    <x v="133"/>
    <b v="1"/>
    <x v="11"/>
    <n v="105"/>
    <n v="42.02"/>
    <x v="4"/>
    <s v="rock"/>
    <x v="1825"/>
    <x v="1824"/>
  </r>
  <r>
    <x v="1826"/>
    <x v="1826"/>
    <x v="1824"/>
    <n v="2000"/>
    <n v="2020"/>
    <x v="0"/>
    <x v="1"/>
    <x v="0"/>
    <n v="1392675017"/>
    <n v="1390083017"/>
    <b v="0"/>
    <x v="44"/>
    <b v="1"/>
    <x v="11"/>
    <n v="101"/>
    <n v="53.16"/>
    <x v="4"/>
    <s v="rock"/>
    <x v="1826"/>
    <x v="1825"/>
  </r>
  <r>
    <x v="1827"/>
    <x v="1827"/>
    <x v="1825"/>
    <n v="8000"/>
    <n v="8053"/>
    <x v="0"/>
    <x v="1"/>
    <x v="0"/>
    <n v="1299138561"/>
    <n v="1294818561"/>
    <b v="0"/>
    <x v="93"/>
    <b v="1"/>
    <x v="11"/>
    <n v="101"/>
    <n v="83.89"/>
    <x v="4"/>
    <s v="rock"/>
    <x v="1827"/>
    <x v="1826"/>
  </r>
  <r>
    <x v="1828"/>
    <x v="1828"/>
    <x v="1826"/>
    <n v="20000"/>
    <n v="20032"/>
    <x v="0"/>
    <x v="1"/>
    <x v="0"/>
    <n v="1399672800"/>
    <n v="1396906530"/>
    <b v="0"/>
    <x v="53"/>
    <b v="1"/>
    <x v="11"/>
    <n v="100"/>
    <n v="417.33"/>
    <x v="4"/>
    <s v="rock"/>
    <x v="1828"/>
    <x v="1827"/>
  </r>
  <r>
    <x v="1829"/>
    <x v="1829"/>
    <x v="1827"/>
    <n v="1500"/>
    <n v="2500.25"/>
    <x v="0"/>
    <x v="1"/>
    <x v="0"/>
    <n v="1295647200"/>
    <n v="1291428371"/>
    <b v="0"/>
    <x v="51"/>
    <b v="1"/>
    <x v="11"/>
    <n v="167"/>
    <n v="75.77"/>
    <x v="4"/>
    <s v="rock"/>
    <x v="1829"/>
    <x v="1828"/>
  </r>
  <r>
    <x v="1830"/>
    <x v="1830"/>
    <x v="1828"/>
    <n v="15000"/>
    <n v="15230"/>
    <x v="0"/>
    <x v="1"/>
    <x v="0"/>
    <n v="1393259107"/>
    <n v="1390667107"/>
    <b v="0"/>
    <x v="334"/>
    <b v="1"/>
    <x v="11"/>
    <n v="102"/>
    <n v="67.39"/>
    <x v="4"/>
    <s v="rock"/>
    <x v="1830"/>
    <x v="1829"/>
  </r>
  <r>
    <x v="1831"/>
    <x v="1831"/>
    <x v="1829"/>
    <n v="1000"/>
    <n v="1030"/>
    <x v="0"/>
    <x v="1"/>
    <x v="0"/>
    <n v="1336866863"/>
    <n v="1335570863"/>
    <b v="0"/>
    <x v="25"/>
    <b v="1"/>
    <x v="11"/>
    <n v="103"/>
    <n v="73.569999999999993"/>
    <x v="4"/>
    <s v="rock"/>
    <x v="1831"/>
    <x v="1830"/>
  </r>
  <r>
    <x v="1832"/>
    <x v="1832"/>
    <x v="1830"/>
    <n v="350"/>
    <n v="500"/>
    <x v="0"/>
    <x v="1"/>
    <x v="0"/>
    <n v="1299243427"/>
    <n v="1296651427"/>
    <b v="0"/>
    <x v="9"/>
    <b v="1"/>
    <x v="11"/>
    <n v="143"/>
    <n v="25"/>
    <x v="4"/>
    <s v="rock"/>
    <x v="1832"/>
    <x v="1831"/>
  </r>
  <r>
    <x v="1833"/>
    <x v="1833"/>
    <x v="1831"/>
    <n v="400"/>
    <n v="1050"/>
    <x v="0"/>
    <x v="1"/>
    <x v="0"/>
    <n v="1362211140"/>
    <n v="1359421403"/>
    <b v="0"/>
    <x v="20"/>
    <b v="1"/>
    <x v="11"/>
    <n v="263"/>
    <n v="42"/>
    <x v="4"/>
    <s v="rock"/>
    <x v="1833"/>
    <x v="1832"/>
  </r>
  <r>
    <x v="1834"/>
    <x v="1834"/>
    <x v="1832"/>
    <n v="10000"/>
    <n v="11805"/>
    <x v="0"/>
    <x v="1"/>
    <x v="0"/>
    <n v="1422140895"/>
    <n v="1418684895"/>
    <b v="0"/>
    <x v="240"/>
    <b v="1"/>
    <x v="11"/>
    <n v="118"/>
    <n v="131.16999999999999"/>
    <x v="4"/>
    <s v="rock"/>
    <x v="1834"/>
    <x v="1833"/>
  </r>
  <r>
    <x v="1835"/>
    <x v="1835"/>
    <x v="1833"/>
    <n v="500"/>
    <n v="520"/>
    <x v="0"/>
    <x v="2"/>
    <x v="1"/>
    <n v="1459439471"/>
    <n v="1456851071"/>
    <b v="0"/>
    <x v="202"/>
    <b v="1"/>
    <x v="11"/>
    <n v="104"/>
    <n v="47.27"/>
    <x v="4"/>
    <s v="rock"/>
    <x v="1835"/>
    <x v="1834"/>
  </r>
  <r>
    <x v="1836"/>
    <x v="1836"/>
    <x v="1834"/>
    <n v="5000"/>
    <n v="10017"/>
    <x v="0"/>
    <x v="1"/>
    <x v="0"/>
    <n v="1361129129"/>
    <n v="1359660329"/>
    <b v="0"/>
    <x v="165"/>
    <b v="1"/>
    <x v="11"/>
    <n v="200"/>
    <n v="182.13"/>
    <x v="4"/>
    <s v="rock"/>
    <x v="1836"/>
    <x v="1835"/>
  </r>
  <r>
    <x v="1837"/>
    <x v="1837"/>
    <x v="1835"/>
    <n v="600"/>
    <n v="1841"/>
    <x v="0"/>
    <x v="1"/>
    <x v="0"/>
    <n v="1332029335"/>
    <n v="1326848935"/>
    <b v="0"/>
    <x v="209"/>
    <b v="1"/>
    <x v="11"/>
    <n v="307"/>
    <n v="61.37"/>
    <x v="4"/>
    <s v="rock"/>
    <x v="1837"/>
    <x v="1836"/>
  </r>
  <r>
    <x v="1838"/>
    <x v="1838"/>
    <x v="1836"/>
    <n v="1000"/>
    <n v="1001.49"/>
    <x v="0"/>
    <x v="1"/>
    <x v="0"/>
    <n v="1317438000"/>
    <n v="1314989557"/>
    <b v="0"/>
    <x v="33"/>
    <b v="1"/>
    <x v="11"/>
    <n v="100"/>
    <n v="35.770000000000003"/>
    <x v="4"/>
    <s v="rock"/>
    <x v="1838"/>
    <x v="1837"/>
  </r>
  <r>
    <x v="1839"/>
    <x v="1839"/>
    <x v="1837"/>
    <n v="1000"/>
    <n v="2053"/>
    <x v="0"/>
    <x v="1"/>
    <x v="0"/>
    <n v="1475342382"/>
    <n v="1472750382"/>
    <b v="0"/>
    <x v="43"/>
    <b v="1"/>
    <x v="11"/>
    <n v="205"/>
    <n v="45.62"/>
    <x v="4"/>
    <s v="rock"/>
    <x v="1839"/>
    <x v="1838"/>
  </r>
  <r>
    <x v="1840"/>
    <x v="1840"/>
    <x v="1838"/>
    <n v="900"/>
    <n v="980"/>
    <x v="0"/>
    <x v="1"/>
    <x v="0"/>
    <n v="1367902740"/>
    <n v="1366251510"/>
    <b v="0"/>
    <x v="62"/>
    <b v="1"/>
    <x v="11"/>
    <n v="109"/>
    <n v="75.38"/>
    <x v="4"/>
    <s v="rock"/>
    <x v="1840"/>
    <x v="1839"/>
  </r>
  <r>
    <x v="1841"/>
    <x v="1841"/>
    <x v="1839"/>
    <n v="2000"/>
    <n v="2035"/>
    <x v="0"/>
    <x v="1"/>
    <x v="0"/>
    <n v="1400561940"/>
    <n v="1397679445"/>
    <b v="0"/>
    <x v="244"/>
    <b v="1"/>
    <x v="11"/>
    <n v="102"/>
    <n v="50.88"/>
    <x v="4"/>
    <s v="rock"/>
    <x v="1841"/>
    <x v="1840"/>
  </r>
  <r>
    <x v="1842"/>
    <x v="1842"/>
    <x v="1840"/>
    <n v="2000"/>
    <n v="2505"/>
    <x v="0"/>
    <x v="1"/>
    <x v="0"/>
    <n v="1425275940"/>
    <n v="1422371381"/>
    <b v="0"/>
    <x v="64"/>
    <b v="1"/>
    <x v="11"/>
    <n v="125"/>
    <n v="119.29"/>
    <x v="4"/>
    <s v="rock"/>
    <x v="1842"/>
    <x v="1841"/>
  </r>
  <r>
    <x v="1843"/>
    <x v="1843"/>
    <x v="1841"/>
    <n v="10000"/>
    <n v="12400.61"/>
    <x v="0"/>
    <x v="1"/>
    <x v="0"/>
    <n v="1298245954"/>
    <n v="1295653954"/>
    <b v="0"/>
    <x v="179"/>
    <b v="1"/>
    <x v="11"/>
    <n v="124"/>
    <n v="92.54"/>
    <x v="4"/>
    <s v="rock"/>
    <x v="1843"/>
    <x v="1842"/>
  </r>
  <r>
    <x v="1844"/>
    <x v="1844"/>
    <x v="1842"/>
    <n v="1500"/>
    <n v="1521"/>
    <x v="0"/>
    <x v="1"/>
    <x v="0"/>
    <n v="1307761200"/>
    <n v="1304464914"/>
    <b v="0"/>
    <x v="9"/>
    <b v="1"/>
    <x v="11"/>
    <n v="101"/>
    <n v="76.05"/>
    <x v="4"/>
    <s v="rock"/>
    <x v="1844"/>
    <x v="1843"/>
  </r>
  <r>
    <x v="1845"/>
    <x v="1845"/>
    <x v="1843"/>
    <n v="1000"/>
    <n v="1000"/>
    <x v="0"/>
    <x v="1"/>
    <x v="0"/>
    <n v="1466139300"/>
    <n v="1464854398"/>
    <b v="0"/>
    <x v="10"/>
    <b v="1"/>
    <x v="11"/>
    <n v="100"/>
    <n v="52.63"/>
    <x v="4"/>
    <s v="rock"/>
    <x v="1845"/>
    <x v="1844"/>
  </r>
  <r>
    <x v="1846"/>
    <x v="1846"/>
    <x v="1844"/>
    <n v="15000"/>
    <n v="20689"/>
    <x v="0"/>
    <x v="1"/>
    <x v="0"/>
    <n v="1355585777"/>
    <n v="1352993777"/>
    <b v="0"/>
    <x v="335"/>
    <b v="1"/>
    <x v="11"/>
    <n v="138"/>
    <n v="98.99"/>
    <x v="4"/>
    <s v="rock"/>
    <x v="1846"/>
    <x v="1845"/>
  </r>
  <r>
    <x v="1847"/>
    <x v="1847"/>
    <x v="1845"/>
    <n v="2500"/>
    <n v="3022"/>
    <x v="0"/>
    <x v="1"/>
    <x v="0"/>
    <n v="1429594832"/>
    <n v="1427780432"/>
    <b v="0"/>
    <x v="44"/>
    <b v="1"/>
    <x v="11"/>
    <n v="121"/>
    <n v="79.53"/>
    <x v="4"/>
    <s v="rock"/>
    <x v="1847"/>
    <x v="1846"/>
  </r>
  <r>
    <x v="1848"/>
    <x v="1848"/>
    <x v="1846"/>
    <n v="3000"/>
    <n v="3221"/>
    <x v="0"/>
    <x v="1"/>
    <x v="0"/>
    <n v="1312095540"/>
    <n v="1306608888"/>
    <b v="0"/>
    <x v="54"/>
    <b v="1"/>
    <x v="11"/>
    <n v="107"/>
    <n v="134.21"/>
    <x v="4"/>
    <s v="rock"/>
    <x v="1848"/>
    <x v="1847"/>
  </r>
  <r>
    <x v="1849"/>
    <x v="1849"/>
    <x v="1847"/>
    <n v="300"/>
    <n v="301"/>
    <x v="0"/>
    <x v="1"/>
    <x v="0"/>
    <n v="1350505059"/>
    <n v="1347913059"/>
    <b v="0"/>
    <x v="22"/>
    <b v="1"/>
    <x v="11"/>
    <n v="100"/>
    <n v="37.630000000000003"/>
    <x v="4"/>
    <s v="rock"/>
    <x v="1849"/>
    <x v="1848"/>
  </r>
  <r>
    <x v="1850"/>
    <x v="1850"/>
    <x v="1848"/>
    <n v="9000"/>
    <n v="9137"/>
    <x v="0"/>
    <x v="1"/>
    <x v="0"/>
    <n v="1405033300"/>
    <n v="1402441300"/>
    <b v="0"/>
    <x v="122"/>
    <b v="1"/>
    <x v="11"/>
    <n v="102"/>
    <n v="51.04"/>
    <x v="4"/>
    <s v="rock"/>
    <x v="1850"/>
    <x v="1849"/>
  </r>
  <r>
    <x v="1851"/>
    <x v="1851"/>
    <x v="1849"/>
    <n v="1300"/>
    <n v="1301"/>
    <x v="0"/>
    <x v="1"/>
    <x v="0"/>
    <n v="1406509200"/>
    <n v="1404769538"/>
    <b v="0"/>
    <x v="55"/>
    <b v="1"/>
    <x v="11"/>
    <n v="100"/>
    <n v="50.04"/>
    <x v="4"/>
    <s v="rock"/>
    <x v="1851"/>
    <x v="1850"/>
  </r>
  <r>
    <x v="1852"/>
    <x v="1852"/>
    <x v="1850"/>
    <n v="15000"/>
    <n v="17545"/>
    <x v="0"/>
    <x v="1"/>
    <x v="0"/>
    <n v="1429920000"/>
    <n v="1426703452"/>
    <b v="0"/>
    <x v="132"/>
    <b v="1"/>
    <x v="11"/>
    <n v="117"/>
    <n v="133.93"/>
    <x v="4"/>
    <s v="rock"/>
    <x v="1852"/>
    <x v="1851"/>
  </r>
  <r>
    <x v="1853"/>
    <x v="1853"/>
    <x v="1851"/>
    <n v="800"/>
    <n v="815"/>
    <x v="0"/>
    <x v="1"/>
    <x v="0"/>
    <n v="1352860017"/>
    <n v="1348536417"/>
    <b v="0"/>
    <x v="25"/>
    <b v="1"/>
    <x v="11"/>
    <n v="102"/>
    <n v="58.21"/>
    <x v="4"/>
    <s v="rock"/>
    <x v="1853"/>
    <x v="1852"/>
  </r>
  <r>
    <x v="1854"/>
    <x v="1854"/>
    <x v="1852"/>
    <n v="15000"/>
    <n v="15318.55"/>
    <x v="0"/>
    <x v="1"/>
    <x v="0"/>
    <n v="1369355437"/>
    <n v="1366763437"/>
    <b v="0"/>
    <x v="49"/>
    <b v="1"/>
    <x v="11"/>
    <n v="102"/>
    <n v="88.04"/>
    <x v="4"/>
    <s v="rock"/>
    <x v="1854"/>
    <x v="1853"/>
  </r>
  <r>
    <x v="1855"/>
    <x v="1855"/>
    <x v="1853"/>
    <n v="8750"/>
    <n v="13480.16"/>
    <x v="0"/>
    <x v="6"/>
    <x v="5"/>
    <n v="1389012940"/>
    <n v="1385124940"/>
    <b v="0"/>
    <x v="277"/>
    <b v="1"/>
    <x v="11"/>
    <n v="154"/>
    <n v="70.58"/>
    <x v="4"/>
    <s v="rock"/>
    <x v="1855"/>
    <x v="1854"/>
  </r>
  <r>
    <x v="1856"/>
    <x v="1856"/>
    <x v="1854"/>
    <n v="2000"/>
    <n v="2025"/>
    <x v="0"/>
    <x v="1"/>
    <x v="0"/>
    <n v="1405715472"/>
    <n v="1403901072"/>
    <b v="0"/>
    <x v="44"/>
    <b v="1"/>
    <x v="11"/>
    <n v="101"/>
    <n v="53.29"/>
    <x v="4"/>
    <s v="rock"/>
    <x v="1856"/>
    <x v="1855"/>
  </r>
  <r>
    <x v="1857"/>
    <x v="1857"/>
    <x v="1855"/>
    <n v="3000"/>
    <n v="3000"/>
    <x v="0"/>
    <x v="1"/>
    <x v="0"/>
    <n v="1410546413"/>
    <n v="1407954413"/>
    <b v="0"/>
    <x v="19"/>
    <b v="1"/>
    <x v="11"/>
    <n v="100"/>
    <n v="136.36000000000001"/>
    <x v="4"/>
    <s v="rock"/>
    <x v="1857"/>
    <x v="1856"/>
  </r>
  <r>
    <x v="1858"/>
    <x v="1858"/>
    <x v="1856"/>
    <n v="5555.55"/>
    <n v="6041.55"/>
    <x v="0"/>
    <x v="1"/>
    <x v="0"/>
    <n v="1324014521"/>
    <n v="1318826921"/>
    <b v="0"/>
    <x v="184"/>
    <b v="1"/>
    <x v="11"/>
    <n v="109"/>
    <n v="40.549999999999997"/>
    <x v="4"/>
    <s v="rock"/>
    <x v="1858"/>
    <x v="1857"/>
  </r>
  <r>
    <x v="1859"/>
    <x v="1859"/>
    <x v="1857"/>
    <n v="3000"/>
    <n v="3955"/>
    <x v="0"/>
    <x v="1"/>
    <x v="0"/>
    <n v="1316716129"/>
    <n v="1314124129"/>
    <b v="0"/>
    <x v="66"/>
    <b v="1"/>
    <x v="11"/>
    <n v="132"/>
    <n v="70.63"/>
    <x v="4"/>
    <s v="rock"/>
    <x v="1859"/>
    <x v="1858"/>
  </r>
  <r>
    <x v="1860"/>
    <x v="1860"/>
    <x v="1858"/>
    <n v="750"/>
    <n v="1001"/>
    <x v="0"/>
    <x v="1"/>
    <x v="0"/>
    <n v="1391706084"/>
    <n v="1389891684"/>
    <b v="0"/>
    <x v="10"/>
    <b v="1"/>
    <x v="11"/>
    <n v="133"/>
    <n v="52.68"/>
    <x v="4"/>
    <s v="rock"/>
    <x v="1860"/>
    <x v="1859"/>
  </r>
  <r>
    <x v="1861"/>
    <x v="1861"/>
    <x v="1859"/>
    <n v="250000"/>
    <n v="0"/>
    <x v="2"/>
    <x v="2"/>
    <x v="1"/>
    <n v="1422256341"/>
    <n v="1419664341"/>
    <b v="0"/>
    <x v="78"/>
    <b v="0"/>
    <x v="18"/>
    <n v="0"/>
    <n v="0"/>
    <x v="6"/>
    <s v="mobile games"/>
    <x v="1861"/>
    <x v="1860"/>
  </r>
  <r>
    <x v="1862"/>
    <x v="1862"/>
    <x v="1860"/>
    <n v="18000"/>
    <n v="1455"/>
    <x v="2"/>
    <x v="1"/>
    <x v="0"/>
    <n v="1488958200"/>
    <n v="1484912974"/>
    <b v="0"/>
    <x v="38"/>
    <b v="0"/>
    <x v="18"/>
    <n v="8"/>
    <n v="90.94"/>
    <x v="6"/>
    <s v="mobile games"/>
    <x v="1862"/>
    <x v="1861"/>
  </r>
  <r>
    <x v="1863"/>
    <x v="1863"/>
    <x v="1861"/>
    <n v="2500"/>
    <n v="10"/>
    <x v="2"/>
    <x v="1"/>
    <x v="0"/>
    <n v="1402600085"/>
    <n v="1400008085"/>
    <b v="0"/>
    <x v="84"/>
    <b v="0"/>
    <x v="18"/>
    <n v="0"/>
    <n v="5"/>
    <x v="6"/>
    <s v="mobile games"/>
    <x v="1863"/>
    <x v="1862"/>
  </r>
  <r>
    <x v="1864"/>
    <x v="1864"/>
    <x v="1862"/>
    <n v="6500"/>
    <n v="2788"/>
    <x v="2"/>
    <x v="1"/>
    <x v="0"/>
    <n v="1399223500"/>
    <n v="1396631500"/>
    <b v="0"/>
    <x v="53"/>
    <b v="0"/>
    <x v="18"/>
    <n v="43"/>
    <n v="58.08"/>
    <x v="6"/>
    <s v="mobile games"/>
    <x v="1864"/>
    <x v="1863"/>
  </r>
  <r>
    <x v="1865"/>
    <x v="1865"/>
    <x v="1863"/>
    <n v="110000"/>
    <n v="4"/>
    <x v="2"/>
    <x v="2"/>
    <x v="1"/>
    <n v="1478425747"/>
    <n v="1475398147"/>
    <b v="0"/>
    <x v="84"/>
    <b v="0"/>
    <x v="18"/>
    <n v="0"/>
    <n v="2"/>
    <x v="6"/>
    <s v="mobile games"/>
    <x v="1865"/>
    <x v="1864"/>
  </r>
  <r>
    <x v="1866"/>
    <x v="1866"/>
    <x v="1864"/>
    <n v="25000"/>
    <n v="125"/>
    <x v="2"/>
    <x v="1"/>
    <x v="0"/>
    <n v="1488340800"/>
    <n v="1483768497"/>
    <b v="0"/>
    <x v="84"/>
    <b v="0"/>
    <x v="18"/>
    <n v="1"/>
    <n v="62.5"/>
    <x v="6"/>
    <s v="mobile games"/>
    <x v="1866"/>
    <x v="1865"/>
  </r>
  <r>
    <x v="1867"/>
    <x v="1867"/>
    <x v="1865"/>
    <n v="20000"/>
    <n v="10"/>
    <x v="2"/>
    <x v="1"/>
    <x v="0"/>
    <n v="1478383912"/>
    <n v="1475791912"/>
    <b v="0"/>
    <x v="29"/>
    <b v="0"/>
    <x v="18"/>
    <n v="0"/>
    <n v="10"/>
    <x v="6"/>
    <s v="mobile games"/>
    <x v="1867"/>
    <x v="1866"/>
  </r>
  <r>
    <x v="1868"/>
    <x v="1868"/>
    <x v="1866"/>
    <n v="25000"/>
    <n v="1217"/>
    <x v="2"/>
    <x v="1"/>
    <x v="0"/>
    <n v="1450166340"/>
    <n v="1448044925"/>
    <b v="0"/>
    <x v="57"/>
    <b v="0"/>
    <x v="18"/>
    <n v="5"/>
    <n v="71.59"/>
    <x v="6"/>
    <s v="mobile games"/>
    <x v="1868"/>
    <x v="1867"/>
  </r>
  <r>
    <x v="1869"/>
    <x v="1869"/>
    <x v="1867"/>
    <n v="10000"/>
    <n v="0"/>
    <x v="2"/>
    <x v="1"/>
    <x v="0"/>
    <n v="1483488249"/>
    <n v="1480896249"/>
    <b v="0"/>
    <x v="78"/>
    <b v="0"/>
    <x v="18"/>
    <n v="0"/>
    <n v="0"/>
    <x v="6"/>
    <s v="mobile games"/>
    <x v="1869"/>
    <x v="1868"/>
  </r>
  <r>
    <x v="1870"/>
    <x v="1870"/>
    <x v="1868"/>
    <n v="3500"/>
    <n v="361"/>
    <x v="2"/>
    <x v="1"/>
    <x v="0"/>
    <n v="1454213820"/>
    <n v="1451723535"/>
    <b v="0"/>
    <x v="202"/>
    <b v="0"/>
    <x v="18"/>
    <n v="10"/>
    <n v="32.82"/>
    <x v="6"/>
    <s v="mobile games"/>
    <x v="1870"/>
    <x v="1869"/>
  </r>
  <r>
    <x v="1871"/>
    <x v="1871"/>
    <x v="1869"/>
    <n v="6500"/>
    <n v="4666"/>
    <x v="2"/>
    <x v="1"/>
    <x v="0"/>
    <n v="1416512901"/>
    <n v="1413053301"/>
    <b v="0"/>
    <x v="195"/>
    <b v="0"/>
    <x v="18"/>
    <n v="72"/>
    <n v="49.12"/>
    <x v="6"/>
    <s v="mobile games"/>
    <x v="1871"/>
    <x v="1870"/>
  </r>
  <r>
    <x v="1872"/>
    <x v="1872"/>
    <x v="1870"/>
    <n v="20000"/>
    <n v="212"/>
    <x v="2"/>
    <x v="1"/>
    <x v="0"/>
    <n v="1435633602"/>
    <n v="1433041602"/>
    <b v="0"/>
    <x v="62"/>
    <b v="0"/>
    <x v="18"/>
    <n v="1"/>
    <n v="16.309999999999999"/>
    <x v="6"/>
    <s v="mobile games"/>
    <x v="1872"/>
    <x v="1871"/>
  </r>
  <r>
    <x v="1873"/>
    <x v="1873"/>
    <x v="1871"/>
    <n v="8000"/>
    <n v="36"/>
    <x v="2"/>
    <x v="6"/>
    <x v="5"/>
    <n v="1436373900"/>
    <n v="1433861210"/>
    <b v="0"/>
    <x v="84"/>
    <b v="0"/>
    <x v="18"/>
    <n v="0"/>
    <n v="18"/>
    <x v="6"/>
    <s v="mobile games"/>
    <x v="1873"/>
    <x v="1872"/>
  </r>
  <r>
    <x v="1874"/>
    <x v="1874"/>
    <x v="1872"/>
    <n v="160000"/>
    <n v="26"/>
    <x v="2"/>
    <x v="1"/>
    <x v="0"/>
    <n v="1467155733"/>
    <n v="1465427733"/>
    <b v="0"/>
    <x v="84"/>
    <b v="0"/>
    <x v="18"/>
    <n v="0"/>
    <n v="13"/>
    <x v="6"/>
    <s v="mobile games"/>
    <x v="1874"/>
    <x v="1873"/>
  </r>
  <r>
    <x v="1875"/>
    <x v="1875"/>
    <x v="1873"/>
    <n v="10000"/>
    <n v="51"/>
    <x v="2"/>
    <x v="1"/>
    <x v="0"/>
    <n v="1470519308"/>
    <n v="1465335308"/>
    <b v="0"/>
    <x v="83"/>
    <b v="0"/>
    <x v="18"/>
    <n v="1"/>
    <n v="17"/>
    <x v="6"/>
    <s v="mobile games"/>
    <x v="1875"/>
    <x v="1874"/>
  </r>
  <r>
    <x v="1876"/>
    <x v="1876"/>
    <x v="1874"/>
    <n v="280"/>
    <n v="0"/>
    <x v="2"/>
    <x v="3"/>
    <x v="2"/>
    <n v="1402901405"/>
    <n v="1400309405"/>
    <b v="0"/>
    <x v="78"/>
    <b v="0"/>
    <x v="18"/>
    <n v="0"/>
    <n v="0"/>
    <x v="6"/>
    <s v="mobile games"/>
    <x v="1876"/>
    <x v="1875"/>
  </r>
  <r>
    <x v="1877"/>
    <x v="1877"/>
    <x v="1875"/>
    <n v="60"/>
    <n v="0"/>
    <x v="2"/>
    <x v="1"/>
    <x v="0"/>
    <n v="1425170525"/>
    <n v="1422664925"/>
    <b v="0"/>
    <x v="78"/>
    <b v="0"/>
    <x v="18"/>
    <n v="0"/>
    <n v="0"/>
    <x v="6"/>
    <s v="mobile games"/>
    <x v="1877"/>
    <x v="1876"/>
  </r>
  <r>
    <x v="1878"/>
    <x v="1878"/>
    <x v="1876"/>
    <n v="8000"/>
    <n v="0"/>
    <x v="2"/>
    <x v="3"/>
    <x v="2"/>
    <n v="1402618355"/>
    <n v="1400026355"/>
    <b v="0"/>
    <x v="78"/>
    <b v="0"/>
    <x v="18"/>
    <n v="0"/>
    <n v="0"/>
    <x v="6"/>
    <s v="mobile games"/>
    <x v="1878"/>
    <x v="1877"/>
  </r>
  <r>
    <x v="1879"/>
    <x v="1879"/>
    <x v="1877"/>
    <n v="5000"/>
    <n v="6"/>
    <x v="2"/>
    <x v="4"/>
    <x v="3"/>
    <n v="1457966129"/>
    <n v="1455377729"/>
    <b v="0"/>
    <x v="84"/>
    <b v="0"/>
    <x v="18"/>
    <n v="0"/>
    <n v="3"/>
    <x v="6"/>
    <s v="mobile games"/>
    <x v="1879"/>
    <x v="1878"/>
  </r>
  <r>
    <x v="1880"/>
    <x v="1880"/>
    <x v="1878"/>
    <n v="5000"/>
    <n v="1004"/>
    <x v="2"/>
    <x v="2"/>
    <x v="1"/>
    <n v="1459341380"/>
    <n v="1456839380"/>
    <b v="0"/>
    <x v="54"/>
    <b v="0"/>
    <x v="18"/>
    <n v="20"/>
    <n v="41.83"/>
    <x v="6"/>
    <s v="mobile games"/>
    <x v="1880"/>
    <x v="1879"/>
  </r>
  <r>
    <x v="1881"/>
    <x v="1881"/>
    <x v="1879"/>
    <n v="2000"/>
    <n v="3453.69"/>
    <x v="0"/>
    <x v="1"/>
    <x v="0"/>
    <n v="1425955189"/>
    <n v="1423366789"/>
    <b v="0"/>
    <x v="16"/>
    <b v="1"/>
    <x v="14"/>
    <n v="173"/>
    <n v="49.34"/>
    <x v="4"/>
    <s v="indie rock"/>
    <x v="1881"/>
    <x v="1880"/>
  </r>
  <r>
    <x v="1882"/>
    <x v="1882"/>
    <x v="1880"/>
    <n v="3350"/>
    <n v="3380"/>
    <x v="0"/>
    <x v="1"/>
    <x v="0"/>
    <n v="1341964080"/>
    <n v="1339109212"/>
    <b v="0"/>
    <x v="75"/>
    <b v="1"/>
    <x v="14"/>
    <n v="101"/>
    <n v="41.73"/>
    <x v="4"/>
    <s v="indie rock"/>
    <x v="1882"/>
    <x v="1881"/>
  </r>
  <r>
    <x v="1883"/>
    <x v="1883"/>
    <x v="1881"/>
    <n v="999"/>
    <n v="1047"/>
    <x v="0"/>
    <x v="1"/>
    <x v="0"/>
    <n v="1333921508"/>
    <n v="1331333108"/>
    <b v="0"/>
    <x v="58"/>
    <b v="1"/>
    <x v="14"/>
    <n v="105"/>
    <n v="32.72"/>
    <x v="4"/>
    <s v="indie rock"/>
    <x v="1883"/>
    <x v="1882"/>
  </r>
  <r>
    <x v="1884"/>
    <x v="1884"/>
    <x v="1882"/>
    <n v="1000"/>
    <n v="1351"/>
    <x v="0"/>
    <x v="1"/>
    <x v="0"/>
    <n v="1354017600"/>
    <n v="1350967535"/>
    <b v="0"/>
    <x v="55"/>
    <b v="1"/>
    <x v="14"/>
    <n v="135"/>
    <n v="51.96"/>
    <x v="4"/>
    <s v="indie rock"/>
    <x v="1884"/>
    <x v="1883"/>
  </r>
  <r>
    <x v="1885"/>
    <x v="1885"/>
    <x v="1883"/>
    <n v="4575"/>
    <n v="5322"/>
    <x v="0"/>
    <x v="1"/>
    <x v="0"/>
    <n v="1344636000"/>
    <n v="1341800110"/>
    <b v="0"/>
    <x v="217"/>
    <b v="1"/>
    <x v="14"/>
    <n v="116"/>
    <n v="50.69"/>
    <x v="4"/>
    <s v="indie rock"/>
    <x v="1885"/>
    <x v="1884"/>
  </r>
  <r>
    <x v="1886"/>
    <x v="1886"/>
    <x v="1884"/>
    <n v="1200"/>
    <n v="1225"/>
    <x v="0"/>
    <x v="1"/>
    <x v="0"/>
    <n v="1415832338"/>
    <n v="1413236738"/>
    <b v="0"/>
    <x v="60"/>
    <b v="1"/>
    <x v="14"/>
    <n v="102"/>
    <n v="42.24"/>
    <x v="4"/>
    <s v="indie rock"/>
    <x v="1886"/>
    <x v="1885"/>
  </r>
  <r>
    <x v="1887"/>
    <x v="1887"/>
    <x v="1885"/>
    <n v="3000"/>
    <n v="3335"/>
    <x v="0"/>
    <x v="4"/>
    <x v="3"/>
    <n v="1449178200"/>
    <n v="1447614732"/>
    <b v="0"/>
    <x v="22"/>
    <b v="1"/>
    <x v="14"/>
    <n v="111"/>
    <n v="416.88"/>
    <x v="4"/>
    <s v="indie rock"/>
    <x v="1887"/>
    <x v="1886"/>
  </r>
  <r>
    <x v="1888"/>
    <x v="1888"/>
    <x v="1886"/>
    <n v="2500"/>
    <n v="4152"/>
    <x v="0"/>
    <x v="1"/>
    <x v="0"/>
    <n v="1275368340"/>
    <n v="1272692732"/>
    <b v="0"/>
    <x v="30"/>
    <b v="1"/>
    <x v="14"/>
    <n v="166"/>
    <n v="46.65"/>
    <x v="4"/>
    <s v="indie rock"/>
    <x v="1888"/>
    <x v="1887"/>
  </r>
  <r>
    <x v="1889"/>
    <x v="1889"/>
    <x v="1887"/>
    <n v="2000"/>
    <n v="2132"/>
    <x v="0"/>
    <x v="1"/>
    <x v="0"/>
    <n v="1363024946"/>
    <n v="1359140546"/>
    <b v="0"/>
    <x v="34"/>
    <b v="1"/>
    <x v="14"/>
    <n v="107"/>
    <n v="48.45"/>
    <x v="4"/>
    <s v="indie rock"/>
    <x v="1889"/>
    <x v="1888"/>
  </r>
  <r>
    <x v="1890"/>
    <x v="1890"/>
    <x v="1888"/>
    <n v="12000"/>
    <n v="17350.13"/>
    <x v="0"/>
    <x v="1"/>
    <x v="0"/>
    <n v="1355597528"/>
    <n v="1353005528"/>
    <b v="0"/>
    <x v="336"/>
    <b v="1"/>
    <x v="14"/>
    <n v="145"/>
    <n v="70.53"/>
    <x v="4"/>
    <s v="indie rock"/>
    <x v="1890"/>
    <x v="1889"/>
  </r>
  <r>
    <x v="1891"/>
    <x v="1891"/>
    <x v="1889"/>
    <n v="10000"/>
    <n v="10555"/>
    <x v="0"/>
    <x v="1"/>
    <x v="0"/>
    <n v="1279778400"/>
    <n v="1275851354"/>
    <b v="0"/>
    <x v="148"/>
    <b v="1"/>
    <x v="14"/>
    <n v="106"/>
    <n v="87.96"/>
    <x v="4"/>
    <s v="indie rock"/>
    <x v="1891"/>
    <x v="1890"/>
  </r>
  <r>
    <x v="1892"/>
    <x v="1892"/>
    <x v="1890"/>
    <n v="500"/>
    <n v="683"/>
    <x v="0"/>
    <x v="1"/>
    <x v="0"/>
    <n v="1307459881"/>
    <n v="1304867881"/>
    <b v="0"/>
    <x v="55"/>
    <b v="1"/>
    <x v="14"/>
    <n v="137"/>
    <n v="26.27"/>
    <x v="4"/>
    <s v="indie rock"/>
    <x v="1892"/>
    <x v="1891"/>
  </r>
  <r>
    <x v="1893"/>
    <x v="1893"/>
    <x v="1891"/>
    <n v="2500"/>
    <n v="2600"/>
    <x v="0"/>
    <x v="1"/>
    <x v="0"/>
    <n v="1302926340"/>
    <n v="1301524585"/>
    <b v="0"/>
    <x v="43"/>
    <b v="1"/>
    <x v="14"/>
    <n v="104"/>
    <n v="57.78"/>
    <x v="4"/>
    <s v="indie rock"/>
    <x v="1893"/>
    <x v="1892"/>
  </r>
  <r>
    <x v="1894"/>
    <x v="1894"/>
    <x v="1892"/>
    <n v="1000"/>
    <n v="1145"/>
    <x v="0"/>
    <x v="1"/>
    <x v="0"/>
    <n v="1329082983"/>
    <n v="1326404583"/>
    <b v="0"/>
    <x v="9"/>
    <b v="1"/>
    <x v="14"/>
    <n v="115"/>
    <n v="57.25"/>
    <x v="4"/>
    <s v="indie rock"/>
    <x v="1894"/>
    <x v="1893"/>
  </r>
  <r>
    <x v="1895"/>
    <x v="1895"/>
    <x v="1893"/>
    <n v="9072"/>
    <n v="9228"/>
    <x v="0"/>
    <x v="1"/>
    <x v="0"/>
    <n v="1445363722"/>
    <n v="1442771722"/>
    <b v="0"/>
    <x v="5"/>
    <b v="1"/>
    <x v="14"/>
    <n v="102"/>
    <n v="196.34"/>
    <x v="4"/>
    <s v="indie rock"/>
    <x v="1895"/>
    <x v="1894"/>
  </r>
  <r>
    <x v="1896"/>
    <x v="1896"/>
    <x v="1894"/>
    <n v="451"/>
    <n v="559"/>
    <x v="0"/>
    <x v="1"/>
    <x v="0"/>
    <n v="1334250165"/>
    <n v="1331658165"/>
    <b v="0"/>
    <x v="62"/>
    <b v="1"/>
    <x v="14"/>
    <n v="124"/>
    <n v="43"/>
    <x v="4"/>
    <s v="indie rock"/>
    <x v="1896"/>
    <x v="1895"/>
  </r>
  <r>
    <x v="1897"/>
    <x v="1897"/>
    <x v="1895"/>
    <n v="6350"/>
    <n v="6506"/>
    <x v="0"/>
    <x v="1"/>
    <x v="0"/>
    <n v="1393966800"/>
    <n v="1392040806"/>
    <b v="0"/>
    <x v="275"/>
    <b v="1"/>
    <x v="14"/>
    <n v="102"/>
    <n v="35.549999999999997"/>
    <x v="4"/>
    <s v="indie rock"/>
    <x v="1897"/>
    <x v="1896"/>
  </r>
  <r>
    <x v="1898"/>
    <x v="1898"/>
    <x v="1896"/>
    <n v="1000"/>
    <n v="1445"/>
    <x v="0"/>
    <x v="1"/>
    <x v="0"/>
    <n v="1454349600"/>
    <n v="1451277473"/>
    <b v="0"/>
    <x v="64"/>
    <b v="1"/>
    <x v="14"/>
    <n v="145"/>
    <n v="68.81"/>
    <x v="4"/>
    <s v="indie rock"/>
    <x v="1898"/>
    <x v="1897"/>
  </r>
  <r>
    <x v="1899"/>
    <x v="1899"/>
    <x v="1897"/>
    <n v="900"/>
    <n v="1200"/>
    <x v="0"/>
    <x v="1"/>
    <x v="0"/>
    <n v="1427319366"/>
    <n v="1424730966"/>
    <b v="0"/>
    <x v="288"/>
    <b v="1"/>
    <x v="14"/>
    <n v="133"/>
    <n v="28.57"/>
    <x v="4"/>
    <s v="indie rock"/>
    <x v="1899"/>
    <x v="1898"/>
  </r>
  <r>
    <x v="1900"/>
    <x v="1900"/>
    <x v="1898"/>
    <n v="2500"/>
    <n v="2734.11"/>
    <x v="0"/>
    <x v="1"/>
    <x v="0"/>
    <n v="1349517540"/>
    <n v="1347137731"/>
    <b v="0"/>
    <x v="241"/>
    <b v="1"/>
    <x v="14"/>
    <n v="109"/>
    <n v="50.63"/>
    <x v="4"/>
    <s v="indie rock"/>
    <x v="1900"/>
    <x v="1899"/>
  </r>
  <r>
    <x v="1901"/>
    <x v="1901"/>
    <x v="1899"/>
    <n v="99000"/>
    <n v="2670"/>
    <x v="2"/>
    <x v="2"/>
    <x v="1"/>
    <n v="1432299600"/>
    <n v="1429707729"/>
    <b v="0"/>
    <x v="20"/>
    <b v="0"/>
    <x v="29"/>
    <n v="3"/>
    <n v="106.8"/>
    <x v="2"/>
    <s v="gadgets"/>
    <x v="1901"/>
    <x v="1900"/>
  </r>
  <r>
    <x v="1902"/>
    <x v="1902"/>
    <x v="1900"/>
    <n v="1000"/>
    <n v="12"/>
    <x v="2"/>
    <x v="10"/>
    <x v="3"/>
    <n v="1425495447"/>
    <n v="1422903447"/>
    <b v="0"/>
    <x v="83"/>
    <b v="0"/>
    <x v="29"/>
    <n v="1"/>
    <n v="4"/>
    <x v="2"/>
    <s v="gadgets"/>
    <x v="1902"/>
    <x v="1901"/>
  </r>
  <r>
    <x v="1903"/>
    <x v="1903"/>
    <x v="1901"/>
    <n v="3000"/>
    <n v="1398"/>
    <x v="2"/>
    <x v="1"/>
    <x v="0"/>
    <n v="1485541791"/>
    <n v="1480357791"/>
    <b v="0"/>
    <x v="14"/>
    <b v="0"/>
    <x v="29"/>
    <n v="47"/>
    <n v="34.1"/>
    <x v="2"/>
    <s v="gadgets"/>
    <x v="1903"/>
    <x v="1902"/>
  </r>
  <r>
    <x v="1904"/>
    <x v="1904"/>
    <x v="1902"/>
    <n v="50000"/>
    <n v="50"/>
    <x v="2"/>
    <x v="1"/>
    <x v="0"/>
    <n v="1451752021"/>
    <n v="1447864021"/>
    <b v="0"/>
    <x v="84"/>
    <b v="0"/>
    <x v="29"/>
    <n v="0"/>
    <n v="25"/>
    <x v="2"/>
    <s v="gadgets"/>
    <x v="1904"/>
    <x v="1903"/>
  </r>
  <r>
    <x v="1905"/>
    <x v="1905"/>
    <x v="1903"/>
    <n v="25000"/>
    <n v="42"/>
    <x v="2"/>
    <x v="1"/>
    <x v="0"/>
    <n v="1410127994"/>
    <n v="1407535994"/>
    <b v="0"/>
    <x v="80"/>
    <b v="0"/>
    <x v="29"/>
    <n v="0"/>
    <n v="10.5"/>
    <x v="2"/>
    <s v="gadgets"/>
    <x v="1905"/>
    <x v="1904"/>
  </r>
  <r>
    <x v="1906"/>
    <x v="1906"/>
    <x v="1904"/>
    <n v="50000"/>
    <n v="21380"/>
    <x v="2"/>
    <x v="1"/>
    <x v="0"/>
    <n v="1466697983"/>
    <n v="1464105983"/>
    <b v="0"/>
    <x v="221"/>
    <b v="0"/>
    <x v="29"/>
    <n v="43"/>
    <n v="215.96"/>
    <x v="2"/>
    <s v="gadgets"/>
    <x v="1906"/>
    <x v="1905"/>
  </r>
  <r>
    <x v="1907"/>
    <x v="1907"/>
    <x v="1905"/>
    <n v="30000"/>
    <n v="85"/>
    <x v="2"/>
    <x v="1"/>
    <x v="0"/>
    <n v="1400853925"/>
    <n v="1399557925"/>
    <b v="0"/>
    <x v="80"/>
    <b v="0"/>
    <x v="29"/>
    <n v="0"/>
    <n v="21.25"/>
    <x v="2"/>
    <s v="gadgets"/>
    <x v="1907"/>
    <x v="1906"/>
  </r>
  <r>
    <x v="1908"/>
    <x v="1908"/>
    <x v="1906"/>
    <n v="25000"/>
    <n v="433"/>
    <x v="2"/>
    <x v="1"/>
    <x v="0"/>
    <n v="1483048900"/>
    <n v="1480456900"/>
    <b v="0"/>
    <x v="80"/>
    <b v="0"/>
    <x v="29"/>
    <n v="2"/>
    <n v="108.25"/>
    <x v="2"/>
    <s v="gadgets"/>
    <x v="1908"/>
    <x v="1907"/>
  </r>
  <r>
    <x v="1909"/>
    <x v="1909"/>
    <x v="1907"/>
    <n v="35000"/>
    <n v="4939"/>
    <x v="2"/>
    <x v="1"/>
    <x v="0"/>
    <n v="1414059479"/>
    <n v="1411467479"/>
    <b v="0"/>
    <x v="44"/>
    <b v="0"/>
    <x v="29"/>
    <n v="14"/>
    <n v="129.97"/>
    <x v="2"/>
    <s v="gadgets"/>
    <x v="1909"/>
    <x v="1908"/>
  </r>
  <r>
    <x v="1910"/>
    <x v="1910"/>
    <x v="1908"/>
    <n v="85000"/>
    <n v="33486"/>
    <x v="2"/>
    <x v="10"/>
    <x v="3"/>
    <n v="1446331500"/>
    <n v="1442531217"/>
    <b v="0"/>
    <x v="168"/>
    <b v="0"/>
    <x v="29"/>
    <n v="39"/>
    <n v="117.49"/>
    <x v="2"/>
    <s v="gadgets"/>
    <x v="1910"/>
    <x v="1909"/>
  </r>
  <r>
    <x v="1911"/>
    <x v="1911"/>
    <x v="1909"/>
    <n v="42500"/>
    <n v="10"/>
    <x v="2"/>
    <x v="5"/>
    <x v="4"/>
    <n v="1407545334"/>
    <n v="1404953334"/>
    <b v="0"/>
    <x v="29"/>
    <b v="0"/>
    <x v="29"/>
    <n v="0"/>
    <n v="10"/>
    <x v="2"/>
    <s v="gadgets"/>
    <x v="1911"/>
    <x v="1910"/>
  </r>
  <r>
    <x v="1912"/>
    <x v="1912"/>
    <x v="1910"/>
    <n v="5000"/>
    <n v="2965"/>
    <x v="2"/>
    <x v="1"/>
    <x v="0"/>
    <n v="1433395560"/>
    <n v="1430803560"/>
    <b v="0"/>
    <x v="288"/>
    <b v="0"/>
    <x v="29"/>
    <n v="59"/>
    <n v="70.599999999999994"/>
    <x v="2"/>
    <s v="gadgets"/>
    <x v="1912"/>
    <x v="1911"/>
  </r>
  <r>
    <x v="1913"/>
    <x v="1913"/>
    <x v="1911"/>
    <n v="48000"/>
    <n v="637"/>
    <x v="2"/>
    <x v="2"/>
    <x v="1"/>
    <n v="1412770578"/>
    <n v="1410178578"/>
    <b v="0"/>
    <x v="55"/>
    <b v="0"/>
    <x v="29"/>
    <n v="1"/>
    <n v="24.5"/>
    <x v="2"/>
    <s v="gadgets"/>
    <x v="1913"/>
    <x v="1912"/>
  </r>
  <r>
    <x v="1914"/>
    <x v="1914"/>
    <x v="1912"/>
    <n v="666"/>
    <n v="60"/>
    <x v="2"/>
    <x v="1"/>
    <x v="0"/>
    <n v="1414814340"/>
    <n v="1413519073"/>
    <b v="0"/>
    <x v="84"/>
    <b v="0"/>
    <x v="29"/>
    <n v="9"/>
    <n v="30"/>
    <x v="2"/>
    <s v="gadgets"/>
    <x v="1914"/>
    <x v="1913"/>
  </r>
  <r>
    <x v="1915"/>
    <x v="1915"/>
    <x v="1913"/>
    <n v="500"/>
    <n v="8"/>
    <x v="2"/>
    <x v="1"/>
    <x v="0"/>
    <n v="1409620222"/>
    <n v="1407892222"/>
    <b v="0"/>
    <x v="80"/>
    <b v="0"/>
    <x v="29"/>
    <n v="2"/>
    <n v="2"/>
    <x v="2"/>
    <s v="gadgets"/>
    <x v="1915"/>
    <x v="1914"/>
  </r>
  <r>
    <x v="1916"/>
    <x v="1916"/>
    <x v="1914"/>
    <n v="20000"/>
    <n v="102"/>
    <x v="2"/>
    <x v="1"/>
    <x v="0"/>
    <n v="1478542375"/>
    <n v="1476378775"/>
    <b v="0"/>
    <x v="79"/>
    <b v="0"/>
    <x v="29"/>
    <n v="1"/>
    <n v="17"/>
    <x v="2"/>
    <s v="gadgets"/>
    <x v="1916"/>
    <x v="1915"/>
  </r>
  <r>
    <x v="1917"/>
    <x v="1917"/>
    <x v="1915"/>
    <n v="390000"/>
    <n v="205025"/>
    <x v="2"/>
    <x v="8"/>
    <x v="6"/>
    <n v="1486708133"/>
    <n v="1484116133"/>
    <b v="0"/>
    <x v="16"/>
    <b v="0"/>
    <x v="29"/>
    <n v="53"/>
    <n v="2928.93"/>
    <x v="2"/>
    <s v="gadgets"/>
    <x v="1917"/>
    <x v="1916"/>
  </r>
  <r>
    <x v="1918"/>
    <x v="1918"/>
    <x v="1916"/>
    <n v="25000"/>
    <n v="260"/>
    <x v="2"/>
    <x v="1"/>
    <x v="0"/>
    <n v="1407869851"/>
    <n v="1404845851"/>
    <b v="0"/>
    <x v="82"/>
    <b v="0"/>
    <x v="29"/>
    <n v="1"/>
    <n v="28.89"/>
    <x v="2"/>
    <s v="gadgets"/>
    <x v="1918"/>
    <x v="1917"/>
  </r>
  <r>
    <x v="1919"/>
    <x v="1919"/>
    <x v="1917"/>
    <n v="500"/>
    <n v="237"/>
    <x v="2"/>
    <x v="1"/>
    <x v="0"/>
    <n v="1432069249"/>
    <n v="1429477249"/>
    <b v="0"/>
    <x v="22"/>
    <b v="0"/>
    <x v="29"/>
    <n v="47"/>
    <n v="29.63"/>
    <x v="2"/>
    <s v="gadgets"/>
    <x v="1919"/>
    <x v="1918"/>
  </r>
  <r>
    <x v="1920"/>
    <x v="1920"/>
    <x v="1918"/>
    <n v="10000"/>
    <n v="4303"/>
    <x v="2"/>
    <x v="2"/>
    <x v="1"/>
    <n v="1445468400"/>
    <n v="1443042061"/>
    <b v="0"/>
    <x v="217"/>
    <b v="0"/>
    <x v="29"/>
    <n v="43"/>
    <n v="40.98"/>
    <x v="2"/>
    <s v="gadgets"/>
    <x v="1920"/>
    <x v="1919"/>
  </r>
  <r>
    <x v="1921"/>
    <x v="1921"/>
    <x v="1919"/>
    <n v="1500"/>
    <n v="2052"/>
    <x v="0"/>
    <x v="1"/>
    <x v="0"/>
    <n v="1342243143"/>
    <n v="1339651143"/>
    <b v="0"/>
    <x v="44"/>
    <b v="1"/>
    <x v="14"/>
    <n v="137"/>
    <n v="54"/>
    <x v="4"/>
    <s v="indie rock"/>
    <x v="1921"/>
    <x v="1920"/>
  </r>
  <r>
    <x v="1922"/>
    <x v="1922"/>
    <x v="1920"/>
    <n v="2000"/>
    <n v="2311"/>
    <x v="0"/>
    <x v="1"/>
    <x v="0"/>
    <n v="1386828507"/>
    <n v="1384236507"/>
    <b v="0"/>
    <x v="31"/>
    <b v="1"/>
    <x v="14"/>
    <n v="116"/>
    <n v="36.11"/>
    <x v="4"/>
    <s v="indie rock"/>
    <x v="1922"/>
    <x v="1921"/>
  </r>
  <r>
    <x v="1923"/>
    <x v="1923"/>
    <x v="1921"/>
    <n v="125"/>
    <n v="301"/>
    <x v="0"/>
    <x v="1"/>
    <x v="0"/>
    <n v="1317099540"/>
    <n v="1313612532"/>
    <b v="0"/>
    <x v="62"/>
    <b v="1"/>
    <x v="14"/>
    <n v="241"/>
    <n v="23.15"/>
    <x v="4"/>
    <s v="indie rock"/>
    <x v="1923"/>
    <x v="1922"/>
  </r>
  <r>
    <x v="1924"/>
    <x v="1924"/>
    <x v="1922"/>
    <n v="3000"/>
    <n v="3432"/>
    <x v="0"/>
    <x v="1"/>
    <x v="0"/>
    <n v="1389814380"/>
    <n v="1387390555"/>
    <b v="0"/>
    <x v="51"/>
    <b v="1"/>
    <x v="14"/>
    <n v="114"/>
    <n v="104"/>
    <x v="4"/>
    <s v="indie rock"/>
    <x v="1924"/>
    <x v="1923"/>
  </r>
  <r>
    <x v="1925"/>
    <x v="1925"/>
    <x v="1923"/>
    <n v="1500"/>
    <n v="1655"/>
    <x v="0"/>
    <x v="1"/>
    <x v="0"/>
    <n v="1381449600"/>
    <n v="1379540288"/>
    <b v="0"/>
    <x v="47"/>
    <b v="1"/>
    <x v="14"/>
    <n v="110"/>
    <n v="31.83"/>
    <x v="4"/>
    <s v="indie rock"/>
    <x v="1925"/>
    <x v="1924"/>
  </r>
  <r>
    <x v="1926"/>
    <x v="1926"/>
    <x v="1924"/>
    <n v="1500"/>
    <n v="2930.69"/>
    <x v="0"/>
    <x v="1"/>
    <x v="0"/>
    <n v="1288657560"/>
    <n v="1286319256"/>
    <b v="0"/>
    <x v="329"/>
    <b v="1"/>
    <x v="14"/>
    <n v="195"/>
    <n v="27.39"/>
    <x v="4"/>
    <s v="indie rock"/>
    <x v="1926"/>
    <x v="1925"/>
  </r>
  <r>
    <x v="1927"/>
    <x v="1927"/>
    <x v="1925"/>
    <n v="600"/>
    <n v="620"/>
    <x v="0"/>
    <x v="1"/>
    <x v="0"/>
    <n v="1331182740"/>
    <n v="1329856839"/>
    <b v="0"/>
    <x v="202"/>
    <b v="1"/>
    <x v="14"/>
    <n v="103"/>
    <n v="56.36"/>
    <x v="4"/>
    <s v="indie rock"/>
    <x v="1927"/>
    <x v="1926"/>
  </r>
  <r>
    <x v="1928"/>
    <x v="1928"/>
    <x v="1926"/>
    <n v="2550"/>
    <n v="2630"/>
    <x v="0"/>
    <x v="1"/>
    <x v="0"/>
    <n v="1367940794"/>
    <n v="1365348794"/>
    <b v="0"/>
    <x v="69"/>
    <b v="1"/>
    <x v="14"/>
    <n v="103"/>
    <n v="77.349999999999994"/>
    <x v="4"/>
    <s v="indie rock"/>
    <x v="1928"/>
    <x v="1927"/>
  </r>
  <r>
    <x v="1929"/>
    <x v="1929"/>
    <x v="1927"/>
    <n v="3200"/>
    <n v="3210"/>
    <x v="0"/>
    <x v="1"/>
    <x v="0"/>
    <n v="1309825866"/>
    <n v="1306197066"/>
    <b v="0"/>
    <x v="11"/>
    <b v="1"/>
    <x v="14"/>
    <n v="100"/>
    <n v="42.8"/>
    <x v="4"/>
    <s v="indie rock"/>
    <x v="1929"/>
    <x v="1928"/>
  </r>
  <r>
    <x v="1930"/>
    <x v="1930"/>
    <x v="1928"/>
    <n v="1000"/>
    <n v="1270"/>
    <x v="0"/>
    <x v="1"/>
    <x v="0"/>
    <n v="1373203482"/>
    <n v="1368019482"/>
    <b v="0"/>
    <x v="55"/>
    <b v="1"/>
    <x v="14"/>
    <n v="127"/>
    <n v="48.85"/>
    <x v="4"/>
    <s v="indie rock"/>
    <x v="1930"/>
    <x v="1929"/>
  </r>
  <r>
    <x v="1931"/>
    <x v="1931"/>
    <x v="1929"/>
    <n v="2000"/>
    <n v="2412.02"/>
    <x v="0"/>
    <x v="1"/>
    <x v="0"/>
    <n v="1337657400"/>
    <n v="1336512309"/>
    <b v="0"/>
    <x v="133"/>
    <b v="1"/>
    <x v="14"/>
    <n v="121"/>
    <n v="48.24"/>
    <x v="4"/>
    <s v="indie rock"/>
    <x v="1931"/>
    <x v="1930"/>
  </r>
  <r>
    <x v="1932"/>
    <x v="1932"/>
    <x v="1930"/>
    <n v="5250"/>
    <n v="5617"/>
    <x v="0"/>
    <x v="1"/>
    <x v="0"/>
    <n v="1327433173"/>
    <n v="1325618773"/>
    <b v="0"/>
    <x v="144"/>
    <b v="1"/>
    <x v="14"/>
    <n v="107"/>
    <n v="70.209999999999994"/>
    <x v="4"/>
    <s v="indie rock"/>
    <x v="1932"/>
    <x v="1931"/>
  </r>
  <r>
    <x v="1933"/>
    <x v="1933"/>
    <x v="1931"/>
    <n v="6000"/>
    <n v="10346"/>
    <x v="0"/>
    <x v="1"/>
    <x v="0"/>
    <n v="1411787307"/>
    <n v="1409195307"/>
    <b v="0"/>
    <x v="238"/>
    <b v="1"/>
    <x v="14"/>
    <n v="172"/>
    <n v="94.05"/>
    <x v="4"/>
    <s v="indie rock"/>
    <x v="1933"/>
    <x v="1932"/>
  </r>
  <r>
    <x v="1934"/>
    <x v="1934"/>
    <x v="1932"/>
    <n v="5000"/>
    <n v="6181"/>
    <x v="0"/>
    <x v="1"/>
    <x v="0"/>
    <n v="1324789200"/>
    <n v="1321649321"/>
    <b v="0"/>
    <x v="99"/>
    <b v="1"/>
    <x v="14"/>
    <n v="124"/>
    <n v="80.27"/>
    <x v="4"/>
    <s v="indie rock"/>
    <x v="1934"/>
    <x v="1933"/>
  </r>
  <r>
    <x v="1935"/>
    <x v="1935"/>
    <x v="1933"/>
    <n v="2500"/>
    <n v="2710"/>
    <x v="0"/>
    <x v="1"/>
    <x v="0"/>
    <n v="1403326740"/>
    <n v="1400106171"/>
    <b v="0"/>
    <x v="133"/>
    <b v="1"/>
    <x v="14"/>
    <n v="108"/>
    <n v="54.2"/>
    <x v="4"/>
    <s v="indie rock"/>
    <x v="1935"/>
    <x v="1934"/>
  </r>
  <r>
    <x v="1936"/>
    <x v="1936"/>
    <x v="1934"/>
    <n v="7500"/>
    <n v="8739.01"/>
    <x v="0"/>
    <x v="1"/>
    <x v="0"/>
    <n v="1323151140"/>
    <n v="1320528070"/>
    <b v="0"/>
    <x v="108"/>
    <b v="1"/>
    <x v="14"/>
    <n v="117"/>
    <n v="60.27"/>
    <x v="4"/>
    <s v="indie rock"/>
    <x v="1936"/>
    <x v="1935"/>
  </r>
  <r>
    <x v="1937"/>
    <x v="1937"/>
    <x v="1935"/>
    <n v="600"/>
    <n v="1123.47"/>
    <x v="0"/>
    <x v="1"/>
    <x v="0"/>
    <n v="1339732740"/>
    <n v="1338346281"/>
    <b v="0"/>
    <x v="60"/>
    <b v="1"/>
    <x v="14"/>
    <n v="187"/>
    <n v="38.74"/>
    <x v="4"/>
    <s v="indie rock"/>
    <x v="1937"/>
    <x v="1936"/>
  </r>
  <r>
    <x v="1938"/>
    <x v="1938"/>
    <x v="1936"/>
    <n v="15000"/>
    <n v="17390"/>
    <x v="0"/>
    <x v="1"/>
    <x v="0"/>
    <n v="1372741200"/>
    <n v="1370067231"/>
    <b v="0"/>
    <x v="229"/>
    <b v="1"/>
    <x v="14"/>
    <n v="116"/>
    <n v="152.54"/>
    <x v="4"/>
    <s v="indie rock"/>
    <x v="1938"/>
    <x v="1937"/>
  </r>
  <r>
    <x v="1939"/>
    <x v="1939"/>
    <x v="1937"/>
    <n v="10000"/>
    <n v="11070"/>
    <x v="0"/>
    <x v="1"/>
    <x v="0"/>
    <n v="1362955108"/>
    <n v="1360366708"/>
    <b v="0"/>
    <x v="93"/>
    <b v="1"/>
    <x v="14"/>
    <n v="111"/>
    <n v="115.31"/>
    <x v="4"/>
    <s v="indie rock"/>
    <x v="1939"/>
    <x v="1938"/>
  </r>
  <r>
    <x v="1940"/>
    <x v="1940"/>
    <x v="1938"/>
    <n v="650"/>
    <n v="1111"/>
    <x v="0"/>
    <x v="1"/>
    <x v="0"/>
    <n v="1308110340"/>
    <n v="1304770233"/>
    <b v="0"/>
    <x v="162"/>
    <b v="1"/>
    <x v="14"/>
    <n v="171"/>
    <n v="35.840000000000003"/>
    <x v="4"/>
    <s v="indie rock"/>
    <x v="1940"/>
    <x v="1939"/>
  </r>
  <r>
    <x v="1941"/>
    <x v="1941"/>
    <x v="1939"/>
    <n v="250000"/>
    <n v="315295.89"/>
    <x v="0"/>
    <x v="1"/>
    <x v="0"/>
    <n v="1400137131"/>
    <n v="1397545131"/>
    <b v="1"/>
    <x v="337"/>
    <b v="1"/>
    <x v="30"/>
    <n v="126"/>
    <n v="64.569999999999993"/>
    <x v="2"/>
    <s v="hardware"/>
    <x v="1941"/>
    <x v="1940"/>
  </r>
  <r>
    <x v="1942"/>
    <x v="1942"/>
    <x v="1940"/>
    <n v="6000"/>
    <n v="8306.42"/>
    <x v="0"/>
    <x v="1"/>
    <x v="0"/>
    <n v="1309809140"/>
    <n v="1302033140"/>
    <b v="1"/>
    <x v="195"/>
    <b v="1"/>
    <x v="30"/>
    <n v="138"/>
    <n v="87.44"/>
    <x v="2"/>
    <s v="hardware"/>
    <x v="1942"/>
    <x v="1941"/>
  </r>
  <r>
    <x v="1943"/>
    <x v="1943"/>
    <x v="1941"/>
    <n v="10000"/>
    <n v="170525"/>
    <x v="0"/>
    <x v="1"/>
    <x v="0"/>
    <n v="1470896916"/>
    <n v="1467008916"/>
    <b v="1"/>
    <x v="338"/>
    <b v="1"/>
    <x v="30"/>
    <n v="1705"/>
    <n v="68.819999999999993"/>
    <x v="2"/>
    <s v="hardware"/>
    <x v="1943"/>
    <x v="1942"/>
  </r>
  <r>
    <x v="1944"/>
    <x v="1944"/>
    <x v="1942"/>
    <n v="40000"/>
    <n v="315222.2"/>
    <x v="0"/>
    <x v="1"/>
    <x v="0"/>
    <n v="1398952890"/>
    <n v="1396360890"/>
    <b v="1"/>
    <x v="339"/>
    <b v="1"/>
    <x v="30"/>
    <n v="788"/>
    <n v="176.2"/>
    <x v="2"/>
    <s v="hardware"/>
    <x v="1944"/>
    <x v="1943"/>
  </r>
  <r>
    <x v="1945"/>
    <x v="1945"/>
    <x v="1943"/>
    <n v="100000"/>
    <n v="348018"/>
    <x v="0"/>
    <x v="4"/>
    <x v="3"/>
    <n v="1436680958"/>
    <n v="1433224958"/>
    <b v="1"/>
    <x v="340"/>
    <b v="1"/>
    <x v="30"/>
    <n v="348"/>
    <n v="511.79"/>
    <x v="2"/>
    <s v="hardware"/>
    <x v="1945"/>
    <x v="1944"/>
  </r>
  <r>
    <x v="1946"/>
    <x v="1946"/>
    <x v="1944"/>
    <n v="7500"/>
    <n v="11231"/>
    <x v="0"/>
    <x v="1"/>
    <x v="0"/>
    <n v="1397961361"/>
    <n v="1392780961"/>
    <b v="1"/>
    <x v="16"/>
    <b v="1"/>
    <x v="30"/>
    <n v="150"/>
    <n v="160.44"/>
    <x v="2"/>
    <s v="hardware"/>
    <x v="1946"/>
    <x v="1945"/>
  </r>
  <r>
    <x v="1947"/>
    <x v="1947"/>
    <x v="1945"/>
    <n v="800"/>
    <n v="805.07"/>
    <x v="0"/>
    <x v="1"/>
    <x v="0"/>
    <n v="1258955940"/>
    <n v="1255730520"/>
    <b v="1"/>
    <x v="23"/>
    <b v="1"/>
    <x v="30"/>
    <n v="101"/>
    <n v="35"/>
    <x v="2"/>
    <s v="hardware"/>
    <x v="1947"/>
    <x v="1946"/>
  </r>
  <r>
    <x v="1948"/>
    <x v="1948"/>
    <x v="1946"/>
    <n v="100000"/>
    <n v="800211"/>
    <x v="0"/>
    <x v="1"/>
    <x v="0"/>
    <n v="1465232520"/>
    <n v="1460557809"/>
    <b v="1"/>
    <x v="341"/>
    <b v="1"/>
    <x v="30"/>
    <n v="800"/>
    <n v="188.51"/>
    <x v="2"/>
    <s v="hardware"/>
    <x v="1948"/>
    <x v="1947"/>
  </r>
  <r>
    <x v="1949"/>
    <x v="1949"/>
    <x v="1947"/>
    <n v="50000"/>
    <n v="53001.3"/>
    <x v="0"/>
    <x v="2"/>
    <x v="1"/>
    <n v="1404986951"/>
    <n v="1402394951"/>
    <b v="1"/>
    <x v="342"/>
    <b v="1"/>
    <x v="30"/>
    <n v="106"/>
    <n v="56.2"/>
    <x v="2"/>
    <s v="hardware"/>
    <x v="1949"/>
    <x v="1948"/>
  </r>
  <r>
    <x v="1950"/>
    <x v="1950"/>
    <x v="1948"/>
    <n v="48000"/>
    <n v="96248.960000000006"/>
    <x v="0"/>
    <x v="1"/>
    <x v="0"/>
    <n v="1303446073"/>
    <n v="1300767673"/>
    <b v="1"/>
    <x v="343"/>
    <b v="1"/>
    <x v="30"/>
    <n v="201"/>
    <n v="51.31"/>
    <x v="2"/>
    <s v="hardware"/>
    <x v="1950"/>
    <x v="1949"/>
  </r>
  <r>
    <x v="1951"/>
    <x v="1951"/>
    <x v="1949"/>
    <n v="50000"/>
    <n v="106222"/>
    <x v="0"/>
    <x v="1"/>
    <x v="0"/>
    <n v="1478516737"/>
    <n v="1475921137"/>
    <b v="1"/>
    <x v="344"/>
    <b v="1"/>
    <x v="30"/>
    <n v="212"/>
    <n v="127.36"/>
    <x v="2"/>
    <s v="hardware"/>
    <x v="1951"/>
    <x v="1950"/>
  </r>
  <r>
    <x v="1952"/>
    <x v="1952"/>
    <x v="1950"/>
    <n v="35000"/>
    <n v="69465.33"/>
    <x v="0"/>
    <x v="6"/>
    <x v="5"/>
    <n v="1381934015"/>
    <n v="1378737215"/>
    <b v="1"/>
    <x v="345"/>
    <b v="1"/>
    <x v="30"/>
    <n v="198"/>
    <n v="101.86"/>
    <x v="2"/>
    <s v="hardware"/>
    <x v="1952"/>
    <x v="1951"/>
  </r>
  <r>
    <x v="1953"/>
    <x v="1953"/>
    <x v="1951"/>
    <n v="15000"/>
    <n v="33892"/>
    <x v="0"/>
    <x v="1"/>
    <x v="0"/>
    <n v="1330657200"/>
    <n v="1328158065"/>
    <b v="1"/>
    <x v="206"/>
    <b v="1"/>
    <x v="30"/>
    <n v="226"/>
    <n v="230.56"/>
    <x v="2"/>
    <s v="hardware"/>
    <x v="1953"/>
    <x v="1952"/>
  </r>
  <r>
    <x v="1954"/>
    <x v="1954"/>
    <x v="1952"/>
    <n v="50000"/>
    <n v="349474"/>
    <x v="0"/>
    <x v="1"/>
    <x v="0"/>
    <n v="1457758800"/>
    <n v="1453730176"/>
    <b v="1"/>
    <x v="119"/>
    <b v="1"/>
    <x v="30"/>
    <n v="699"/>
    <n v="842.11"/>
    <x v="2"/>
    <s v="hardware"/>
    <x v="1954"/>
    <x v="1953"/>
  </r>
  <r>
    <x v="1955"/>
    <x v="1955"/>
    <x v="1953"/>
    <n v="42000"/>
    <n v="167410.01999999999"/>
    <x v="0"/>
    <x v="1"/>
    <x v="0"/>
    <n v="1337799600"/>
    <n v="1334989881"/>
    <b v="1"/>
    <x v="126"/>
    <b v="1"/>
    <x v="30"/>
    <n v="399"/>
    <n v="577.28"/>
    <x v="2"/>
    <s v="hardware"/>
    <x v="1955"/>
    <x v="1954"/>
  </r>
  <r>
    <x v="1956"/>
    <x v="1956"/>
    <x v="1954"/>
    <n v="60000"/>
    <n v="176420"/>
    <x v="0"/>
    <x v="1"/>
    <x v="0"/>
    <n v="1429391405"/>
    <n v="1425507005"/>
    <b v="1"/>
    <x v="346"/>
    <b v="1"/>
    <x v="30"/>
    <n v="294"/>
    <n v="483.34"/>
    <x v="2"/>
    <s v="hardware"/>
    <x v="1956"/>
    <x v="1955"/>
  </r>
  <r>
    <x v="1957"/>
    <x v="1957"/>
    <x v="1955"/>
    <n v="30000"/>
    <n v="50251.41"/>
    <x v="0"/>
    <x v="1"/>
    <x v="0"/>
    <n v="1351304513"/>
    <n v="1348712513"/>
    <b v="1"/>
    <x v="347"/>
    <b v="1"/>
    <x v="30"/>
    <n v="168"/>
    <n v="76.14"/>
    <x v="2"/>
    <s v="hardware"/>
    <x v="1957"/>
    <x v="1956"/>
  </r>
  <r>
    <x v="1958"/>
    <x v="1958"/>
    <x v="1956"/>
    <n v="7000"/>
    <n v="100490.02"/>
    <x v="0"/>
    <x v="1"/>
    <x v="0"/>
    <n v="1364078561"/>
    <n v="1361490161"/>
    <b v="1"/>
    <x v="348"/>
    <b v="1"/>
    <x v="30"/>
    <n v="1436"/>
    <n v="74.11"/>
    <x v="2"/>
    <s v="hardware"/>
    <x v="1958"/>
    <x v="1957"/>
  </r>
  <r>
    <x v="1959"/>
    <x v="1959"/>
    <x v="1957"/>
    <n v="10000"/>
    <n v="15673.44"/>
    <x v="0"/>
    <x v="1"/>
    <x v="0"/>
    <n v="1412121600"/>
    <n v="1408565860"/>
    <b v="1"/>
    <x v="349"/>
    <b v="1"/>
    <x v="30"/>
    <n v="157"/>
    <n v="36.97"/>
    <x v="2"/>
    <s v="hardware"/>
    <x v="1959"/>
    <x v="1958"/>
  </r>
  <r>
    <x v="1960"/>
    <x v="1960"/>
    <x v="1958"/>
    <n v="70000"/>
    <n v="82532"/>
    <x v="0"/>
    <x v="12"/>
    <x v="9"/>
    <n v="1419151341"/>
    <n v="1416559341"/>
    <b v="1"/>
    <x v="51"/>
    <b v="1"/>
    <x v="30"/>
    <n v="118"/>
    <n v="2500.9699999999998"/>
    <x v="2"/>
    <s v="hardware"/>
    <x v="1960"/>
    <x v="1959"/>
  </r>
  <r>
    <x v="1961"/>
    <x v="1961"/>
    <x v="1959"/>
    <n v="10000"/>
    <n v="110538.12"/>
    <x v="0"/>
    <x v="1"/>
    <x v="0"/>
    <n v="1349495940"/>
    <n v="1346042417"/>
    <b v="1"/>
    <x v="350"/>
    <b v="1"/>
    <x v="30"/>
    <n v="1105"/>
    <n v="67.69"/>
    <x v="2"/>
    <s v="hardware"/>
    <x v="1961"/>
    <x v="1960"/>
  </r>
  <r>
    <x v="1962"/>
    <x v="1962"/>
    <x v="1960"/>
    <n v="10000"/>
    <n v="19292.5"/>
    <x v="0"/>
    <x v="1"/>
    <x v="0"/>
    <n v="1400006636"/>
    <n v="1397414636"/>
    <b v="1"/>
    <x v="351"/>
    <b v="1"/>
    <x v="30"/>
    <n v="193"/>
    <n v="63.05"/>
    <x v="2"/>
    <s v="hardware"/>
    <x v="1962"/>
    <x v="1961"/>
  </r>
  <r>
    <x v="1963"/>
    <x v="1963"/>
    <x v="1961"/>
    <n v="19000"/>
    <n v="24108"/>
    <x v="0"/>
    <x v="2"/>
    <x v="1"/>
    <n v="1410862734"/>
    <n v="1407838734"/>
    <b v="1"/>
    <x v="242"/>
    <b v="1"/>
    <x v="30"/>
    <n v="127"/>
    <n v="117.6"/>
    <x v="2"/>
    <s v="hardware"/>
    <x v="1963"/>
    <x v="1962"/>
  </r>
  <r>
    <x v="1964"/>
    <x v="1964"/>
    <x v="1962"/>
    <n v="89200"/>
    <n v="231543.12"/>
    <x v="0"/>
    <x v="14"/>
    <x v="3"/>
    <n v="1461306772"/>
    <n v="1458714772"/>
    <b v="1"/>
    <x v="352"/>
    <b v="1"/>
    <x v="30"/>
    <n v="260"/>
    <n v="180.75"/>
    <x v="2"/>
    <s v="hardware"/>
    <x v="1964"/>
    <x v="1963"/>
  </r>
  <r>
    <x v="1965"/>
    <x v="1965"/>
    <x v="1963"/>
    <n v="5000"/>
    <n v="13114"/>
    <x v="0"/>
    <x v="1"/>
    <x v="0"/>
    <n v="1326330000"/>
    <n v="1324433310"/>
    <b v="1"/>
    <x v="273"/>
    <b v="1"/>
    <x v="30"/>
    <n v="262"/>
    <n v="127.32"/>
    <x v="2"/>
    <s v="hardware"/>
    <x v="1965"/>
    <x v="1964"/>
  </r>
  <r>
    <x v="1966"/>
    <x v="1966"/>
    <x v="1964"/>
    <n v="100000"/>
    <n v="206743.09"/>
    <x v="0"/>
    <x v="1"/>
    <x v="0"/>
    <n v="1408021098"/>
    <n v="1405429098"/>
    <b v="1"/>
    <x v="353"/>
    <b v="1"/>
    <x v="30"/>
    <n v="207"/>
    <n v="136.63999999999999"/>
    <x v="2"/>
    <s v="hardware"/>
    <x v="1966"/>
    <x v="1965"/>
  </r>
  <r>
    <x v="1967"/>
    <x v="1967"/>
    <x v="1965"/>
    <n v="20000"/>
    <n v="74026"/>
    <x v="0"/>
    <x v="1"/>
    <x v="0"/>
    <n v="1398959729"/>
    <n v="1396367729"/>
    <b v="1"/>
    <x v="316"/>
    <b v="1"/>
    <x v="30"/>
    <n v="370"/>
    <n v="182.78"/>
    <x v="2"/>
    <s v="hardware"/>
    <x v="1967"/>
    <x v="1966"/>
  </r>
  <r>
    <x v="1968"/>
    <x v="1968"/>
    <x v="1966"/>
    <n v="50000"/>
    <n v="142483"/>
    <x v="0"/>
    <x v="1"/>
    <x v="0"/>
    <n v="1480777515"/>
    <n v="1478095515"/>
    <b v="1"/>
    <x v="354"/>
    <b v="1"/>
    <x v="30"/>
    <n v="285"/>
    <n v="279.38"/>
    <x v="2"/>
    <s v="hardware"/>
    <x v="1968"/>
    <x v="1967"/>
  </r>
  <r>
    <x v="1969"/>
    <x v="1969"/>
    <x v="1967"/>
    <n v="20000"/>
    <n v="115816"/>
    <x v="0"/>
    <x v="2"/>
    <x v="1"/>
    <n v="1470423668"/>
    <n v="1467831668"/>
    <b v="1"/>
    <x v="355"/>
    <b v="1"/>
    <x v="30"/>
    <n v="579"/>
    <n v="61.38"/>
    <x v="2"/>
    <s v="hardware"/>
    <x v="1969"/>
    <x v="1968"/>
  </r>
  <r>
    <x v="1970"/>
    <x v="1970"/>
    <x v="1968"/>
    <n v="5000"/>
    <n v="56590"/>
    <x v="0"/>
    <x v="1"/>
    <x v="0"/>
    <n v="1366429101"/>
    <n v="1361248701"/>
    <b v="1"/>
    <x v="356"/>
    <b v="1"/>
    <x v="30"/>
    <n v="1132"/>
    <n v="80.73"/>
    <x v="2"/>
    <s v="hardware"/>
    <x v="1970"/>
    <x v="1969"/>
  </r>
  <r>
    <x v="1971"/>
    <x v="1971"/>
    <x v="1969"/>
    <n v="400000"/>
    <n v="1052110.8700000001"/>
    <x v="0"/>
    <x v="1"/>
    <x v="0"/>
    <n v="1384488000"/>
    <n v="1381752061"/>
    <b v="1"/>
    <x v="357"/>
    <b v="1"/>
    <x v="30"/>
    <n v="263"/>
    <n v="272.36"/>
    <x v="2"/>
    <s v="hardware"/>
    <x v="1971"/>
    <x v="1970"/>
  </r>
  <r>
    <x v="1972"/>
    <x v="1972"/>
    <x v="1970"/>
    <n v="2500"/>
    <n v="16862"/>
    <x v="0"/>
    <x v="1"/>
    <x v="0"/>
    <n v="1353201444"/>
    <n v="1350605844"/>
    <b v="1"/>
    <x v="146"/>
    <b v="1"/>
    <x v="30"/>
    <n v="674"/>
    <n v="70.849999999999994"/>
    <x v="2"/>
    <s v="hardware"/>
    <x v="1972"/>
    <x v="1971"/>
  </r>
  <r>
    <x v="1973"/>
    <x v="1973"/>
    <x v="1971"/>
    <n v="198000"/>
    <n v="508525.01"/>
    <x v="0"/>
    <x v="1"/>
    <x v="0"/>
    <n v="1470466800"/>
    <n v="1467134464"/>
    <b v="1"/>
    <x v="358"/>
    <b v="1"/>
    <x v="30"/>
    <n v="257"/>
    <n v="247.94"/>
    <x v="2"/>
    <s v="hardware"/>
    <x v="1973"/>
    <x v="1972"/>
  </r>
  <r>
    <x v="1974"/>
    <x v="1974"/>
    <x v="1972"/>
    <n v="20000"/>
    <n v="75099.199999999997"/>
    <x v="0"/>
    <x v="2"/>
    <x v="1"/>
    <n v="1376899269"/>
    <n v="1371715269"/>
    <b v="1"/>
    <x v="359"/>
    <b v="1"/>
    <x v="30"/>
    <n v="375"/>
    <n v="186.81"/>
    <x v="2"/>
    <s v="hardware"/>
    <x v="1974"/>
    <x v="1973"/>
  </r>
  <r>
    <x v="1975"/>
    <x v="1975"/>
    <x v="1973"/>
    <n v="16000"/>
    <n v="33393.339999999997"/>
    <x v="0"/>
    <x v="1"/>
    <x v="0"/>
    <n v="1362938851"/>
    <n v="1360346851"/>
    <b v="1"/>
    <x v="35"/>
    <b v="1"/>
    <x v="30"/>
    <n v="209"/>
    <n v="131.99"/>
    <x v="2"/>
    <s v="hardware"/>
    <x v="1975"/>
    <x v="1974"/>
  </r>
  <r>
    <x v="1976"/>
    <x v="1976"/>
    <x v="1974"/>
    <n v="4000"/>
    <n v="13864"/>
    <x v="0"/>
    <x v="2"/>
    <x v="1"/>
    <n v="1373751325"/>
    <n v="1371159325"/>
    <b v="1"/>
    <x v="360"/>
    <b v="1"/>
    <x v="30"/>
    <n v="347"/>
    <n v="29.31"/>
    <x v="2"/>
    <s v="hardware"/>
    <x v="1976"/>
    <x v="1975"/>
  </r>
  <r>
    <x v="1977"/>
    <x v="1977"/>
    <x v="1975"/>
    <n v="50000"/>
    <n v="201165"/>
    <x v="0"/>
    <x v="1"/>
    <x v="0"/>
    <n v="1450511940"/>
    <n v="1446527540"/>
    <b v="1"/>
    <x v="361"/>
    <b v="1"/>
    <x v="30"/>
    <n v="402"/>
    <n v="245.02"/>
    <x v="2"/>
    <s v="hardware"/>
    <x v="1977"/>
    <x v="1976"/>
  </r>
  <r>
    <x v="1978"/>
    <x v="1978"/>
    <x v="1976"/>
    <n v="50000"/>
    <n v="513422.57"/>
    <x v="0"/>
    <x v="1"/>
    <x v="0"/>
    <n v="1339484400"/>
    <n v="1336627492"/>
    <b v="1"/>
    <x v="362"/>
    <b v="1"/>
    <x v="30"/>
    <n v="1027"/>
    <n v="1323.25"/>
    <x v="2"/>
    <s v="hardware"/>
    <x v="1978"/>
    <x v="1977"/>
  </r>
  <r>
    <x v="1979"/>
    <x v="1979"/>
    <x v="1977"/>
    <n v="200000"/>
    <n v="229802.31"/>
    <x v="0"/>
    <x v="1"/>
    <x v="0"/>
    <n v="1447909140"/>
    <n v="1444734146"/>
    <b v="1"/>
    <x v="363"/>
    <b v="1"/>
    <x v="30"/>
    <n v="115"/>
    <n v="282.66000000000003"/>
    <x v="2"/>
    <s v="hardware"/>
    <x v="1979"/>
    <x v="1978"/>
  </r>
  <r>
    <x v="1980"/>
    <x v="1980"/>
    <x v="1978"/>
    <n v="50000"/>
    <n v="177412.01"/>
    <x v="0"/>
    <x v="13"/>
    <x v="3"/>
    <n v="1459684862"/>
    <n v="1456232462"/>
    <b v="1"/>
    <x v="364"/>
    <b v="1"/>
    <x v="30"/>
    <n v="355"/>
    <n v="91.21"/>
    <x v="2"/>
    <s v="hardware"/>
    <x v="1980"/>
    <x v="1979"/>
  </r>
  <r>
    <x v="1981"/>
    <x v="1981"/>
    <x v="1979"/>
    <n v="7500"/>
    <n v="381"/>
    <x v="2"/>
    <x v="6"/>
    <x v="5"/>
    <n v="1404926665"/>
    <n v="1402334665"/>
    <b v="0"/>
    <x v="8"/>
    <b v="0"/>
    <x v="31"/>
    <n v="5"/>
    <n v="31.75"/>
    <x v="8"/>
    <s v="people"/>
    <x v="1981"/>
    <x v="1980"/>
  </r>
  <r>
    <x v="1982"/>
    <x v="1982"/>
    <x v="1980"/>
    <n v="180000"/>
    <n v="0"/>
    <x v="2"/>
    <x v="8"/>
    <x v="6"/>
    <n v="1480863887"/>
    <n v="1478268287"/>
    <b v="0"/>
    <x v="78"/>
    <b v="0"/>
    <x v="31"/>
    <n v="0"/>
    <n v="0"/>
    <x v="8"/>
    <s v="people"/>
    <x v="1982"/>
    <x v="1981"/>
  </r>
  <r>
    <x v="1983"/>
    <x v="1983"/>
    <x v="1981"/>
    <n v="33000"/>
    <n v="1419"/>
    <x v="2"/>
    <x v="1"/>
    <x v="0"/>
    <n v="1472799600"/>
    <n v="1470874618"/>
    <b v="0"/>
    <x v="38"/>
    <b v="0"/>
    <x v="31"/>
    <n v="4"/>
    <n v="88.69"/>
    <x v="8"/>
    <s v="people"/>
    <x v="1983"/>
    <x v="1982"/>
  </r>
  <r>
    <x v="1984"/>
    <x v="1984"/>
    <x v="1982"/>
    <n v="15000"/>
    <n v="3172"/>
    <x v="2"/>
    <x v="1"/>
    <x v="0"/>
    <n v="1417377481"/>
    <n v="1412189881"/>
    <b v="0"/>
    <x v="63"/>
    <b v="0"/>
    <x v="31"/>
    <n v="21"/>
    <n v="453.14"/>
    <x v="8"/>
    <s v="people"/>
    <x v="1984"/>
    <x v="1983"/>
  </r>
  <r>
    <x v="1985"/>
    <x v="1985"/>
    <x v="1983"/>
    <n v="1600"/>
    <n v="51"/>
    <x v="2"/>
    <x v="2"/>
    <x v="1"/>
    <n v="1470178800"/>
    <n v="1467650771"/>
    <b v="0"/>
    <x v="80"/>
    <b v="0"/>
    <x v="31"/>
    <n v="3"/>
    <n v="12.75"/>
    <x v="8"/>
    <s v="people"/>
    <x v="1985"/>
    <x v="1984"/>
  </r>
  <r>
    <x v="1986"/>
    <x v="1986"/>
    <x v="1984"/>
    <n v="2000"/>
    <n v="1"/>
    <x v="2"/>
    <x v="2"/>
    <x v="1"/>
    <n v="1457947483"/>
    <n v="1455359083"/>
    <b v="0"/>
    <x v="29"/>
    <b v="0"/>
    <x v="31"/>
    <n v="0"/>
    <n v="1"/>
    <x v="8"/>
    <s v="people"/>
    <x v="1986"/>
    <x v="1985"/>
  </r>
  <r>
    <x v="1987"/>
    <x v="1987"/>
    <x v="1985"/>
    <n v="5500"/>
    <n v="2336"/>
    <x v="2"/>
    <x v="2"/>
    <x v="1"/>
    <n v="1425223276"/>
    <n v="1422631276"/>
    <b v="0"/>
    <x v="33"/>
    <b v="0"/>
    <x v="31"/>
    <n v="42"/>
    <n v="83.43"/>
    <x v="8"/>
    <s v="people"/>
    <x v="1987"/>
    <x v="1986"/>
  </r>
  <r>
    <x v="1988"/>
    <x v="1988"/>
    <x v="1986"/>
    <n v="6000"/>
    <n v="25"/>
    <x v="2"/>
    <x v="1"/>
    <x v="0"/>
    <n v="1440094742"/>
    <n v="1437502742"/>
    <b v="0"/>
    <x v="29"/>
    <b v="0"/>
    <x v="31"/>
    <n v="0"/>
    <n v="25"/>
    <x v="8"/>
    <s v="people"/>
    <x v="1988"/>
    <x v="1987"/>
  </r>
  <r>
    <x v="1989"/>
    <x v="1989"/>
    <x v="1987"/>
    <n v="5000"/>
    <n v="50"/>
    <x v="2"/>
    <x v="1"/>
    <x v="0"/>
    <n v="1481473208"/>
    <n v="1478881208"/>
    <b v="0"/>
    <x v="29"/>
    <b v="0"/>
    <x v="31"/>
    <n v="1"/>
    <n v="50"/>
    <x v="8"/>
    <s v="people"/>
    <x v="1989"/>
    <x v="1988"/>
  </r>
  <r>
    <x v="1990"/>
    <x v="1990"/>
    <x v="1988"/>
    <n v="3000"/>
    <n v="509"/>
    <x v="2"/>
    <x v="1"/>
    <x v="0"/>
    <n v="1455338532"/>
    <n v="1454042532"/>
    <b v="0"/>
    <x v="81"/>
    <b v="0"/>
    <x v="31"/>
    <n v="17"/>
    <n v="101.8"/>
    <x v="8"/>
    <s v="people"/>
    <x v="1990"/>
    <x v="1989"/>
  </r>
  <r>
    <x v="1991"/>
    <x v="1991"/>
    <x v="1989"/>
    <n v="2000"/>
    <n v="140"/>
    <x v="2"/>
    <x v="1"/>
    <x v="0"/>
    <n v="1435958786"/>
    <n v="1434144386"/>
    <b v="0"/>
    <x v="83"/>
    <b v="0"/>
    <x v="31"/>
    <n v="7"/>
    <n v="46.67"/>
    <x v="8"/>
    <s v="people"/>
    <x v="1991"/>
    <x v="1990"/>
  </r>
  <r>
    <x v="1992"/>
    <x v="1992"/>
    <x v="1990"/>
    <n v="1500"/>
    <n v="2"/>
    <x v="2"/>
    <x v="1"/>
    <x v="0"/>
    <n v="1424229991"/>
    <n v="1421637991"/>
    <b v="0"/>
    <x v="84"/>
    <b v="0"/>
    <x v="31"/>
    <n v="0"/>
    <n v="1"/>
    <x v="8"/>
    <s v="people"/>
    <x v="1992"/>
    <x v="1991"/>
  </r>
  <r>
    <x v="1993"/>
    <x v="1993"/>
    <x v="1991"/>
    <n v="2000"/>
    <n v="0"/>
    <x v="2"/>
    <x v="2"/>
    <x v="1"/>
    <n v="1450706837"/>
    <n v="1448114837"/>
    <b v="0"/>
    <x v="78"/>
    <b v="0"/>
    <x v="31"/>
    <n v="0"/>
    <n v="0"/>
    <x v="8"/>
    <s v="people"/>
    <x v="1993"/>
    <x v="1992"/>
  </r>
  <r>
    <x v="1994"/>
    <x v="1994"/>
    <x v="1992"/>
    <n v="3200"/>
    <n v="0"/>
    <x v="2"/>
    <x v="1"/>
    <x v="0"/>
    <n v="1481072942"/>
    <n v="1475885342"/>
    <b v="0"/>
    <x v="78"/>
    <b v="0"/>
    <x v="31"/>
    <n v="0"/>
    <n v="0"/>
    <x v="8"/>
    <s v="people"/>
    <x v="1994"/>
    <x v="1993"/>
  </r>
  <r>
    <x v="1995"/>
    <x v="1995"/>
    <x v="1993"/>
    <n v="1000"/>
    <n v="78"/>
    <x v="2"/>
    <x v="6"/>
    <x v="5"/>
    <n v="1437082736"/>
    <n v="1435354736"/>
    <b v="0"/>
    <x v="83"/>
    <b v="0"/>
    <x v="31"/>
    <n v="8"/>
    <n v="26"/>
    <x v="8"/>
    <s v="people"/>
    <x v="1995"/>
    <x v="1994"/>
  </r>
  <r>
    <x v="1996"/>
    <x v="1996"/>
    <x v="1994"/>
    <n v="133800"/>
    <n v="0"/>
    <x v="2"/>
    <x v="1"/>
    <x v="0"/>
    <n v="1405021211"/>
    <n v="1402429211"/>
    <b v="0"/>
    <x v="78"/>
    <b v="0"/>
    <x v="31"/>
    <n v="0"/>
    <n v="0"/>
    <x v="8"/>
    <s v="people"/>
    <x v="1996"/>
    <x v="1995"/>
  </r>
  <r>
    <x v="1997"/>
    <x v="1997"/>
    <x v="1995"/>
    <n v="6500"/>
    <n v="0"/>
    <x v="2"/>
    <x v="1"/>
    <x v="0"/>
    <n v="1409091612"/>
    <n v="1406499612"/>
    <b v="0"/>
    <x v="78"/>
    <b v="0"/>
    <x v="31"/>
    <n v="0"/>
    <n v="0"/>
    <x v="8"/>
    <s v="people"/>
    <x v="1997"/>
    <x v="1996"/>
  </r>
  <r>
    <x v="1998"/>
    <x v="1998"/>
    <x v="1996"/>
    <n v="2500"/>
    <n v="655"/>
    <x v="2"/>
    <x v="1"/>
    <x v="0"/>
    <n v="1406861438"/>
    <n v="1402973438"/>
    <b v="0"/>
    <x v="83"/>
    <b v="0"/>
    <x v="31"/>
    <n v="26"/>
    <n v="218.33"/>
    <x v="8"/>
    <s v="people"/>
    <x v="1998"/>
    <x v="1997"/>
  </r>
  <r>
    <x v="1999"/>
    <x v="1999"/>
    <x v="1997"/>
    <n v="31000"/>
    <n v="236"/>
    <x v="2"/>
    <x v="2"/>
    <x v="1"/>
    <n v="1415882108"/>
    <n v="1413286508"/>
    <b v="0"/>
    <x v="63"/>
    <b v="0"/>
    <x v="31"/>
    <n v="1"/>
    <n v="33.71"/>
    <x v="8"/>
    <s v="people"/>
    <x v="1999"/>
    <x v="1998"/>
  </r>
  <r>
    <x v="2000"/>
    <x v="2000"/>
    <x v="1998"/>
    <n v="5000"/>
    <n v="625"/>
    <x v="2"/>
    <x v="6"/>
    <x v="5"/>
    <n v="1452120613"/>
    <n v="1449528613"/>
    <b v="0"/>
    <x v="20"/>
    <b v="0"/>
    <x v="31"/>
    <n v="13"/>
    <n v="25"/>
    <x v="8"/>
    <s v="people"/>
    <x v="2000"/>
    <x v="1999"/>
  </r>
  <r>
    <x v="2001"/>
    <x v="2001"/>
    <x v="1999"/>
    <n v="55000"/>
    <n v="210171"/>
    <x v="0"/>
    <x v="13"/>
    <x v="3"/>
    <n v="1434139200"/>
    <n v="1431406916"/>
    <b v="1"/>
    <x v="365"/>
    <b v="1"/>
    <x v="30"/>
    <n v="382"/>
    <n v="128.38999999999999"/>
    <x v="2"/>
    <s v="hardware"/>
    <x v="2001"/>
    <x v="2000"/>
  </r>
  <r>
    <x v="2002"/>
    <x v="2002"/>
    <x v="2000"/>
    <n v="50000"/>
    <n v="108397.11"/>
    <x v="0"/>
    <x v="1"/>
    <x v="0"/>
    <n v="1485191143"/>
    <n v="1482599143"/>
    <b v="1"/>
    <x v="366"/>
    <b v="1"/>
    <x v="30"/>
    <n v="217"/>
    <n v="78.83"/>
    <x v="2"/>
    <s v="hardware"/>
    <x v="2002"/>
    <x v="2001"/>
  </r>
  <r>
    <x v="2003"/>
    <x v="2003"/>
    <x v="2001"/>
    <n v="500"/>
    <n v="1560"/>
    <x v="0"/>
    <x v="1"/>
    <x v="0"/>
    <n v="1278111600"/>
    <n v="1276830052"/>
    <b v="1"/>
    <x v="57"/>
    <b v="1"/>
    <x v="30"/>
    <n v="312"/>
    <n v="91.76"/>
    <x v="2"/>
    <s v="hardware"/>
    <x v="2003"/>
    <x v="2002"/>
  </r>
  <r>
    <x v="2004"/>
    <x v="2004"/>
    <x v="2002"/>
    <n v="50000"/>
    <n v="117210.24000000001"/>
    <x v="0"/>
    <x v="1"/>
    <x v="0"/>
    <n v="1405002663"/>
    <n v="1402410663"/>
    <b v="1"/>
    <x v="178"/>
    <b v="1"/>
    <x v="30"/>
    <n v="234"/>
    <n v="331.1"/>
    <x v="2"/>
    <s v="hardware"/>
    <x v="2004"/>
    <x v="2003"/>
  </r>
  <r>
    <x v="2005"/>
    <x v="2005"/>
    <x v="2003"/>
    <n v="30000"/>
    <n v="37104.03"/>
    <x v="0"/>
    <x v="1"/>
    <x v="0"/>
    <n v="1381895940"/>
    <n v="1379532618"/>
    <b v="1"/>
    <x v="277"/>
    <b v="1"/>
    <x v="30"/>
    <n v="124"/>
    <n v="194.26"/>
    <x v="2"/>
    <s v="hardware"/>
    <x v="2005"/>
    <x v="2004"/>
  </r>
  <r>
    <x v="2006"/>
    <x v="2006"/>
    <x v="2004"/>
    <n v="50000"/>
    <n v="123920"/>
    <x v="0"/>
    <x v="1"/>
    <x v="0"/>
    <n v="1417611645"/>
    <n v="1414584045"/>
    <b v="1"/>
    <x v="175"/>
    <b v="1"/>
    <x v="30"/>
    <n v="248"/>
    <n v="408.98"/>
    <x v="2"/>
    <s v="hardware"/>
    <x v="2006"/>
    <x v="2005"/>
  </r>
  <r>
    <x v="2007"/>
    <x v="2007"/>
    <x v="2005"/>
    <n v="10000"/>
    <n v="11570.92"/>
    <x v="0"/>
    <x v="1"/>
    <x v="0"/>
    <n v="1282622400"/>
    <n v="1276891586"/>
    <b v="1"/>
    <x v="89"/>
    <b v="1"/>
    <x v="30"/>
    <n v="116"/>
    <n v="84.46"/>
    <x v="2"/>
    <s v="hardware"/>
    <x v="2007"/>
    <x v="2006"/>
  </r>
  <r>
    <x v="2008"/>
    <x v="2008"/>
    <x v="2006"/>
    <n v="1570.79"/>
    <n v="1839"/>
    <x v="0"/>
    <x v="1"/>
    <x v="0"/>
    <n v="1316442622"/>
    <n v="1312641022"/>
    <b v="1"/>
    <x v="14"/>
    <b v="1"/>
    <x v="30"/>
    <n v="117"/>
    <n v="44.85"/>
    <x v="2"/>
    <s v="hardware"/>
    <x v="2008"/>
    <x v="2007"/>
  </r>
  <r>
    <x v="2009"/>
    <x v="2009"/>
    <x v="2007"/>
    <n v="50000"/>
    <n v="152579"/>
    <x v="0"/>
    <x v="13"/>
    <x v="3"/>
    <n v="1479890743"/>
    <n v="1476776743"/>
    <b v="1"/>
    <x v="367"/>
    <b v="1"/>
    <x v="30"/>
    <n v="305"/>
    <n v="383.36"/>
    <x v="2"/>
    <s v="hardware"/>
    <x v="2009"/>
    <x v="2008"/>
  </r>
  <r>
    <x v="2010"/>
    <x v="2010"/>
    <x v="2008"/>
    <n v="30000"/>
    <n v="96015.9"/>
    <x v="0"/>
    <x v="1"/>
    <x v="0"/>
    <n v="1471564491"/>
    <n v="1468972491"/>
    <b v="1"/>
    <x v="368"/>
    <b v="1"/>
    <x v="30"/>
    <n v="320"/>
    <n v="55.28"/>
    <x v="2"/>
    <s v="hardware"/>
    <x v="2010"/>
    <x v="2009"/>
  </r>
  <r>
    <x v="2011"/>
    <x v="2011"/>
    <x v="2009"/>
    <n v="50000"/>
    <n v="409782"/>
    <x v="0"/>
    <x v="16"/>
    <x v="3"/>
    <n v="1452553200"/>
    <n v="1449650173"/>
    <b v="1"/>
    <x v="369"/>
    <b v="1"/>
    <x v="30"/>
    <n v="820"/>
    <n v="422.02"/>
    <x v="2"/>
    <s v="hardware"/>
    <x v="2011"/>
    <x v="2010"/>
  </r>
  <r>
    <x v="2012"/>
    <x v="2012"/>
    <x v="2010"/>
    <n v="5000"/>
    <n v="11745"/>
    <x v="0"/>
    <x v="1"/>
    <x v="0"/>
    <n v="1423165441"/>
    <n v="1420573441"/>
    <b v="1"/>
    <x v="275"/>
    <b v="1"/>
    <x v="30"/>
    <n v="235"/>
    <n v="64.180000000000007"/>
    <x v="2"/>
    <s v="hardware"/>
    <x v="2012"/>
    <x v="2011"/>
  </r>
  <r>
    <x v="2013"/>
    <x v="2013"/>
    <x v="2011"/>
    <n v="160000"/>
    <n v="791862"/>
    <x v="0"/>
    <x v="1"/>
    <x v="0"/>
    <n v="1468019014"/>
    <n v="1462835014"/>
    <b v="1"/>
    <x v="370"/>
    <b v="1"/>
    <x v="30"/>
    <n v="495"/>
    <n v="173.58"/>
    <x v="2"/>
    <s v="hardware"/>
    <x v="2013"/>
    <x v="2012"/>
  </r>
  <r>
    <x v="2014"/>
    <x v="2014"/>
    <x v="2012"/>
    <n v="30000"/>
    <n v="2344134.67"/>
    <x v="0"/>
    <x v="1"/>
    <x v="0"/>
    <n v="1364184539"/>
    <n v="1361250539"/>
    <b v="1"/>
    <x v="371"/>
    <b v="1"/>
    <x v="30"/>
    <n v="7814"/>
    <n v="88.6"/>
    <x v="2"/>
    <s v="hardware"/>
    <x v="2014"/>
    <x v="2013"/>
  </r>
  <r>
    <x v="2015"/>
    <x v="2015"/>
    <x v="2013"/>
    <n v="7200"/>
    <n v="8136.01"/>
    <x v="0"/>
    <x v="1"/>
    <x v="0"/>
    <n v="1315602163"/>
    <n v="1313010163"/>
    <b v="1"/>
    <x v="372"/>
    <b v="1"/>
    <x v="30"/>
    <n v="113"/>
    <n v="50.22"/>
    <x v="2"/>
    <s v="hardware"/>
    <x v="2015"/>
    <x v="2014"/>
  </r>
  <r>
    <x v="2016"/>
    <x v="2016"/>
    <x v="2014"/>
    <n v="10000"/>
    <n v="92154.22"/>
    <x v="0"/>
    <x v="1"/>
    <x v="0"/>
    <n v="1362863299"/>
    <n v="1360271299"/>
    <b v="1"/>
    <x v="373"/>
    <b v="1"/>
    <x v="30"/>
    <n v="922"/>
    <n v="192.39"/>
    <x v="2"/>
    <s v="hardware"/>
    <x v="2016"/>
    <x v="2015"/>
  </r>
  <r>
    <x v="2017"/>
    <x v="2017"/>
    <x v="2015"/>
    <n v="25000"/>
    <n v="31275.599999999999"/>
    <x v="0"/>
    <x v="1"/>
    <x v="0"/>
    <n v="1332561600"/>
    <n v="1329873755"/>
    <b v="1"/>
    <x v="374"/>
    <b v="1"/>
    <x v="30"/>
    <n v="125"/>
    <n v="73.42"/>
    <x v="2"/>
    <s v="hardware"/>
    <x v="2017"/>
    <x v="2016"/>
  </r>
  <r>
    <x v="2018"/>
    <x v="2018"/>
    <x v="2016"/>
    <n v="65000"/>
    <n v="66458.23"/>
    <x v="0"/>
    <x v="18"/>
    <x v="3"/>
    <n v="1439455609"/>
    <n v="1436863609"/>
    <b v="1"/>
    <x v="375"/>
    <b v="1"/>
    <x v="30"/>
    <n v="102"/>
    <n v="147.68"/>
    <x v="2"/>
    <s v="hardware"/>
    <x v="2018"/>
    <x v="2017"/>
  </r>
  <r>
    <x v="2019"/>
    <x v="2019"/>
    <x v="2017"/>
    <n v="40000"/>
    <n v="193963.9"/>
    <x v="0"/>
    <x v="1"/>
    <x v="0"/>
    <n v="1474563621"/>
    <n v="1471971621"/>
    <b v="1"/>
    <x v="376"/>
    <b v="1"/>
    <x v="30"/>
    <n v="485"/>
    <n v="108.97"/>
    <x v="2"/>
    <s v="hardware"/>
    <x v="2019"/>
    <x v="2018"/>
  </r>
  <r>
    <x v="2020"/>
    <x v="2020"/>
    <x v="2018"/>
    <n v="1500"/>
    <n v="2885"/>
    <x v="0"/>
    <x v="1"/>
    <x v="0"/>
    <n v="1400108640"/>
    <n v="1396923624"/>
    <b v="1"/>
    <x v="259"/>
    <b v="1"/>
    <x v="30"/>
    <n v="192"/>
    <n v="23.65"/>
    <x v="2"/>
    <s v="hardware"/>
    <x v="2020"/>
    <x v="2019"/>
  </r>
  <r>
    <x v="2021"/>
    <x v="2021"/>
    <x v="2019"/>
    <n v="5000"/>
    <n v="14055"/>
    <x v="0"/>
    <x v="1"/>
    <x v="0"/>
    <n v="1411522897"/>
    <n v="1407634897"/>
    <b v="1"/>
    <x v="195"/>
    <b v="1"/>
    <x v="30"/>
    <n v="281"/>
    <n v="147.94999999999999"/>
    <x v="2"/>
    <s v="hardware"/>
    <x v="2021"/>
    <x v="2020"/>
  </r>
  <r>
    <x v="2022"/>
    <x v="2022"/>
    <x v="2020"/>
    <n v="100000"/>
    <n v="125137"/>
    <x v="0"/>
    <x v="1"/>
    <x v="0"/>
    <n v="1465652372"/>
    <n v="1463060372"/>
    <b v="1"/>
    <x v="166"/>
    <b v="1"/>
    <x v="30"/>
    <n v="125"/>
    <n v="385.04"/>
    <x v="2"/>
    <s v="hardware"/>
    <x v="2022"/>
    <x v="2021"/>
  </r>
  <r>
    <x v="2023"/>
    <x v="2023"/>
    <x v="2021"/>
    <n v="100000"/>
    <n v="161459"/>
    <x v="0"/>
    <x v="1"/>
    <x v="0"/>
    <n v="1434017153"/>
    <n v="1431425153"/>
    <b v="1"/>
    <x v="377"/>
    <b v="1"/>
    <x v="30"/>
    <n v="161"/>
    <n v="457.39"/>
    <x v="2"/>
    <s v="hardware"/>
    <x v="2023"/>
    <x v="2022"/>
  </r>
  <r>
    <x v="2024"/>
    <x v="2024"/>
    <x v="2022"/>
    <n v="4000"/>
    <n v="23414"/>
    <x v="0"/>
    <x v="1"/>
    <x v="0"/>
    <n v="1344826800"/>
    <n v="1341875544"/>
    <b v="1"/>
    <x v="217"/>
    <b v="1"/>
    <x v="30"/>
    <n v="585"/>
    <n v="222.99"/>
    <x v="2"/>
    <s v="hardware"/>
    <x v="2024"/>
    <x v="2023"/>
  </r>
  <r>
    <x v="2025"/>
    <x v="2025"/>
    <x v="2023"/>
    <n v="80000"/>
    <n v="160920"/>
    <x v="0"/>
    <x v="13"/>
    <x v="3"/>
    <n v="1433996746"/>
    <n v="1431404746"/>
    <b v="1"/>
    <x v="378"/>
    <b v="1"/>
    <x v="30"/>
    <n v="201"/>
    <n v="220.74"/>
    <x v="2"/>
    <s v="hardware"/>
    <x v="2025"/>
    <x v="2024"/>
  </r>
  <r>
    <x v="2026"/>
    <x v="2026"/>
    <x v="2024"/>
    <n v="25000"/>
    <n v="33370.769999999997"/>
    <x v="0"/>
    <x v="1"/>
    <x v="0"/>
    <n v="1398052740"/>
    <n v="1394127585"/>
    <b v="1"/>
    <x v="379"/>
    <b v="1"/>
    <x v="30"/>
    <n v="133"/>
    <n v="73.5"/>
    <x v="2"/>
    <s v="hardware"/>
    <x v="2026"/>
    <x v="2025"/>
  </r>
  <r>
    <x v="2027"/>
    <x v="2027"/>
    <x v="2025"/>
    <n v="100000"/>
    <n v="120249"/>
    <x v="0"/>
    <x v="1"/>
    <x v="0"/>
    <n v="1427740319"/>
    <n v="1423855919"/>
    <b v="1"/>
    <x v="380"/>
    <b v="1"/>
    <x v="30"/>
    <n v="120"/>
    <n v="223.1"/>
    <x v="2"/>
    <s v="hardware"/>
    <x v="2027"/>
    <x v="2026"/>
  </r>
  <r>
    <x v="2028"/>
    <x v="2028"/>
    <x v="2026"/>
    <n v="3000"/>
    <n v="3785"/>
    <x v="0"/>
    <x v="1"/>
    <x v="0"/>
    <n v="1268690100"/>
    <n v="1265493806"/>
    <b v="1"/>
    <x v="1"/>
    <b v="1"/>
    <x v="30"/>
    <n v="126"/>
    <n v="47.91"/>
    <x v="2"/>
    <s v="hardware"/>
    <x v="2028"/>
    <x v="2027"/>
  </r>
  <r>
    <x v="2029"/>
    <x v="2029"/>
    <x v="2027"/>
    <n v="2500"/>
    <n v="9030"/>
    <x v="0"/>
    <x v="1"/>
    <x v="0"/>
    <n v="1409099481"/>
    <n v="1406507481"/>
    <b v="1"/>
    <x v="225"/>
    <b v="1"/>
    <x v="30"/>
    <n v="361"/>
    <n v="96.06"/>
    <x v="2"/>
    <s v="hardware"/>
    <x v="2029"/>
    <x v="2028"/>
  </r>
  <r>
    <x v="2030"/>
    <x v="2030"/>
    <x v="2028"/>
    <n v="32768"/>
    <n v="74134"/>
    <x v="0"/>
    <x v="2"/>
    <x v="1"/>
    <n v="1354233296"/>
    <n v="1351641296"/>
    <b v="1"/>
    <x v="381"/>
    <b v="1"/>
    <x v="30"/>
    <n v="226"/>
    <n v="118.61"/>
    <x v="2"/>
    <s v="hardware"/>
    <x v="2030"/>
    <x v="2029"/>
  </r>
  <r>
    <x v="2031"/>
    <x v="2031"/>
    <x v="2029"/>
    <n v="50000"/>
    <n v="60175"/>
    <x v="0"/>
    <x v="10"/>
    <x v="3"/>
    <n v="1420765200"/>
    <n v="1417506853"/>
    <b v="1"/>
    <x v="278"/>
    <b v="1"/>
    <x v="30"/>
    <n v="120"/>
    <n v="118.45"/>
    <x v="2"/>
    <s v="hardware"/>
    <x v="2031"/>
    <x v="2030"/>
  </r>
  <r>
    <x v="2032"/>
    <x v="2032"/>
    <x v="2030"/>
    <n v="25000"/>
    <n v="76047"/>
    <x v="0"/>
    <x v="1"/>
    <x v="0"/>
    <n v="1481778000"/>
    <n v="1479216874"/>
    <b v="1"/>
    <x v="382"/>
    <b v="1"/>
    <x v="30"/>
    <n v="304"/>
    <n v="143.21"/>
    <x v="2"/>
    <s v="hardware"/>
    <x v="2032"/>
    <x v="2031"/>
  </r>
  <r>
    <x v="2033"/>
    <x v="2033"/>
    <x v="2031"/>
    <n v="25000"/>
    <n v="44669"/>
    <x v="0"/>
    <x v="1"/>
    <x v="0"/>
    <n v="1398477518"/>
    <n v="1395885518"/>
    <b v="1"/>
    <x v="150"/>
    <b v="1"/>
    <x v="30"/>
    <n v="179"/>
    <n v="282.72000000000003"/>
    <x v="2"/>
    <s v="hardware"/>
    <x v="2033"/>
    <x v="2032"/>
  </r>
  <r>
    <x v="2034"/>
    <x v="2034"/>
    <x v="2032"/>
    <n v="78000"/>
    <n v="301719.59000000003"/>
    <x v="0"/>
    <x v="1"/>
    <x v="0"/>
    <n v="1430981880"/>
    <n v="1426216033"/>
    <b v="1"/>
    <x v="278"/>
    <b v="1"/>
    <x v="30"/>
    <n v="387"/>
    <n v="593.94000000000005"/>
    <x v="2"/>
    <s v="hardware"/>
    <x v="2034"/>
    <x v="2033"/>
  </r>
  <r>
    <x v="2035"/>
    <x v="2035"/>
    <x v="2033"/>
    <n v="80000"/>
    <n v="168829.14"/>
    <x v="0"/>
    <x v="1"/>
    <x v="0"/>
    <n v="1450486800"/>
    <n v="1446562807"/>
    <b v="1"/>
    <x v="383"/>
    <b v="1"/>
    <x v="30"/>
    <n v="211"/>
    <n v="262.16000000000003"/>
    <x v="2"/>
    <s v="hardware"/>
    <x v="2035"/>
    <x v="2034"/>
  </r>
  <r>
    <x v="2036"/>
    <x v="2036"/>
    <x v="2034"/>
    <n v="30000"/>
    <n v="39500.5"/>
    <x v="0"/>
    <x v="1"/>
    <x v="0"/>
    <n v="1399668319"/>
    <n v="1397076319"/>
    <b v="1"/>
    <x v="384"/>
    <b v="1"/>
    <x v="30"/>
    <n v="132"/>
    <n v="46.58"/>
    <x v="2"/>
    <s v="hardware"/>
    <x v="2036"/>
    <x v="2035"/>
  </r>
  <r>
    <x v="2037"/>
    <x v="2037"/>
    <x v="2035"/>
    <n v="10000"/>
    <n v="30047.64"/>
    <x v="0"/>
    <x v="1"/>
    <x v="0"/>
    <n v="1388383353"/>
    <n v="1383195753"/>
    <b v="1"/>
    <x v="385"/>
    <b v="1"/>
    <x v="30"/>
    <n v="300"/>
    <n v="70.040000000000006"/>
    <x v="2"/>
    <s v="hardware"/>
    <x v="2037"/>
    <x v="2036"/>
  </r>
  <r>
    <x v="2038"/>
    <x v="2038"/>
    <x v="2036"/>
    <n v="8000"/>
    <n v="33641"/>
    <x v="0"/>
    <x v="2"/>
    <x v="1"/>
    <n v="1372701600"/>
    <n v="1369895421"/>
    <b v="1"/>
    <x v="386"/>
    <b v="1"/>
    <x v="30"/>
    <n v="421"/>
    <n v="164.91"/>
    <x v="2"/>
    <s v="hardware"/>
    <x v="2038"/>
    <x v="2037"/>
  </r>
  <r>
    <x v="2039"/>
    <x v="2039"/>
    <x v="2037"/>
    <n v="125000"/>
    <n v="170271"/>
    <x v="0"/>
    <x v="1"/>
    <x v="0"/>
    <n v="1480568340"/>
    <n v="1477996325"/>
    <b v="1"/>
    <x v="169"/>
    <b v="1"/>
    <x v="30"/>
    <n v="136"/>
    <n v="449.26"/>
    <x v="2"/>
    <s v="hardware"/>
    <x v="2039"/>
    <x v="2038"/>
  </r>
  <r>
    <x v="2040"/>
    <x v="2040"/>
    <x v="2038"/>
    <n v="3000"/>
    <n v="7445.14"/>
    <x v="0"/>
    <x v="1"/>
    <x v="0"/>
    <n v="1384557303"/>
    <n v="1383257703"/>
    <b v="1"/>
    <x v="197"/>
    <b v="1"/>
    <x v="30"/>
    <n v="248"/>
    <n v="27.47"/>
    <x v="2"/>
    <s v="hardware"/>
    <x v="2040"/>
    <x v="2039"/>
  </r>
  <r>
    <x v="2041"/>
    <x v="2041"/>
    <x v="2039"/>
    <n v="9500"/>
    <n v="17277"/>
    <x v="0"/>
    <x v="1"/>
    <x v="0"/>
    <n v="1478785027"/>
    <n v="1476189427"/>
    <b v="0"/>
    <x v="148"/>
    <b v="1"/>
    <x v="30"/>
    <n v="182"/>
    <n v="143.97999999999999"/>
    <x v="2"/>
    <s v="hardware"/>
    <x v="2041"/>
    <x v="2040"/>
  </r>
  <r>
    <x v="2042"/>
    <x v="2042"/>
    <x v="2040"/>
    <n v="10000"/>
    <n v="12353"/>
    <x v="0"/>
    <x v="1"/>
    <x v="0"/>
    <n v="1453481974"/>
    <n v="1448297974"/>
    <b v="0"/>
    <x v="205"/>
    <b v="1"/>
    <x v="30"/>
    <n v="124"/>
    <n v="88.24"/>
    <x v="2"/>
    <s v="hardware"/>
    <x v="2042"/>
    <x v="2041"/>
  </r>
  <r>
    <x v="2043"/>
    <x v="2043"/>
    <x v="2041"/>
    <n v="1385"/>
    <n v="7011"/>
    <x v="0"/>
    <x v="1"/>
    <x v="0"/>
    <n v="1481432340"/>
    <n v="1476764077"/>
    <b v="0"/>
    <x v="189"/>
    <b v="1"/>
    <x v="30"/>
    <n v="506"/>
    <n v="36.33"/>
    <x v="2"/>
    <s v="hardware"/>
    <x v="2043"/>
    <x v="2042"/>
  </r>
  <r>
    <x v="2044"/>
    <x v="2044"/>
    <x v="2042"/>
    <n v="15000"/>
    <n v="16232"/>
    <x v="0"/>
    <x v="1"/>
    <x v="0"/>
    <n v="1434212714"/>
    <n v="1431620714"/>
    <b v="0"/>
    <x v="387"/>
    <b v="1"/>
    <x v="30"/>
    <n v="108"/>
    <n v="90.18"/>
    <x v="2"/>
    <s v="hardware"/>
    <x v="2044"/>
    <x v="2043"/>
  </r>
  <r>
    <x v="2045"/>
    <x v="2045"/>
    <x v="2043"/>
    <n v="4900"/>
    <n v="40140.01"/>
    <x v="0"/>
    <x v="1"/>
    <x v="0"/>
    <n v="1341799647"/>
    <n v="1339207647"/>
    <b v="0"/>
    <x v="40"/>
    <b v="1"/>
    <x v="30"/>
    <n v="819"/>
    <n v="152.62"/>
    <x v="2"/>
    <s v="hardware"/>
    <x v="2045"/>
    <x v="2044"/>
  </r>
  <r>
    <x v="2046"/>
    <x v="2046"/>
    <x v="2044"/>
    <n v="10000"/>
    <n v="12110"/>
    <x v="0"/>
    <x v="1"/>
    <x v="0"/>
    <n v="1369282044"/>
    <n v="1366690044"/>
    <b v="0"/>
    <x v="37"/>
    <b v="1"/>
    <x v="30"/>
    <n v="121"/>
    <n v="55.81"/>
    <x v="2"/>
    <s v="hardware"/>
    <x v="2046"/>
    <x v="2045"/>
  </r>
  <r>
    <x v="2047"/>
    <x v="2047"/>
    <x v="2045"/>
    <n v="98000"/>
    <n v="100939"/>
    <x v="0"/>
    <x v="3"/>
    <x v="2"/>
    <n v="1429228800"/>
    <n v="1426714870"/>
    <b v="0"/>
    <x v="388"/>
    <b v="1"/>
    <x v="30"/>
    <n v="103"/>
    <n v="227.85"/>
    <x v="2"/>
    <s v="hardware"/>
    <x v="2047"/>
    <x v="2046"/>
  </r>
  <r>
    <x v="2048"/>
    <x v="2048"/>
    <x v="2046"/>
    <n v="85000"/>
    <n v="126082.45"/>
    <x v="0"/>
    <x v="1"/>
    <x v="0"/>
    <n v="1369323491"/>
    <n v="1366731491"/>
    <b v="0"/>
    <x v="389"/>
    <b v="1"/>
    <x v="30"/>
    <n v="148"/>
    <n v="91.83"/>
    <x v="2"/>
    <s v="hardware"/>
    <x v="2048"/>
    <x v="2047"/>
  </r>
  <r>
    <x v="2049"/>
    <x v="2049"/>
    <x v="2047"/>
    <n v="50000"/>
    <n v="60095.35"/>
    <x v="0"/>
    <x v="2"/>
    <x v="1"/>
    <n v="1386025140"/>
    <n v="1382963963"/>
    <b v="0"/>
    <x v="390"/>
    <b v="1"/>
    <x v="30"/>
    <n v="120"/>
    <n v="80.989999999999995"/>
    <x v="2"/>
    <s v="hardware"/>
    <x v="2049"/>
    <x v="2048"/>
  </r>
  <r>
    <x v="2050"/>
    <x v="2050"/>
    <x v="2048"/>
    <n v="10000"/>
    <n v="47327"/>
    <x v="0"/>
    <x v="1"/>
    <x v="0"/>
    <n v="1433036578"/>
    <n v="1429580578"/>
    <b v="0"/>
    <x v="203"/>
    <b v="1"/>
    <x v="30"/>
    <n v="473"/>
    <n v="278.39"/>
    <x v="2"/>
    <s v="hardware"/>
    <x v="2050"/>
    <x v="2049"/>
  </r>
  <r>
    <x v="2051"/>
    <x v="2051"/>
    <x v="2049"/>
    <n v="8000"/>
    <n v="10429"/>
    <x v="0"/>
    <x v="1"/>
    <x v="0"/>
    <n v="1388017937"/>
    <n v="1385425937"/>
    <b v="0"/>
    <x v="391"/>
    <b v="1"/>
    <x v="30"/>
    <n v="130"/>
    <n v="43.1"/>
    <x v="2"/>
    <s v="hardware"/>
    <x v="2051"/>
    <x v="2050"/>
  </r>
  <r>
    <x v="2052"/>
    <x v="2052"/>
    <x v="2050"/>
    <n v="50000"/>
    <n v="176524"/>
    <x v="0"/>
    <x v="1"/>
    <x v="0"/>
    <n v="1455933653"/>
    <n v="1452045653"/>
    <b v="0"/>
    <x v="392"/>
    <b v="1"/>
    <x v="30"/>
    <n v="353"/>
    <n v="326.29000000000002"/>
    <x v="2"/>
    <s v="hardware"/>
    <x v="2052"/>
    <x v="2051"/>
  </r>
  <r>
    <x v="2053"/>
    <x v="2053"/>
    <x v="2051"/>
    <n v="5000"/>
    <n v="5051"/>
    <x v="0"/>
    <x v="1"/>
    <x v="0"/>
    <n v="1448466551"/>
    <n v="1445870951"/>
    <b v="0"/>
    <x v="212"/>
    <b v="1"/>
    <x v="30"/>
    <n v="101"/>
    <n v="41.74"/>
    <x v="2"/>
    <s v="hardware"/>
    <x v="2053"/>
    <x v="2052"/>
  </r>
  <r>
    <x v="2054"/>
    <x v="2054"/>
    <x v="2052"/>
    <n v="35000"/>
    <n v="39757"/>
    <x v="0"/>
    <x v="2"/>
    <x v="1"/>
    <n v="1399033810"/>
    <n v="1396441810"/>
    <b v="0"/>
    <x v="393"/>
    <b v="1"/>
    <x v="30"/>
    <n v="114"/>
    <n v="64.02"/>
    <x v="2"/>
    <s v="hardware"/>
    <x v="2054"/>
    <x v="2053"/>
  </r>
  <r>
    <x v="2055"/>
    <x v="2055"/>
    <x v="2053"/>
    <n v="6000"/>
    <n v="10045"/>
    <x v="0"/>
    <x v="1"/>
    <x v="0"/>
    <n v="1417579200"/>
    <n v="1415031043"/>
    <b v="0"/>
    <x v="21"/>
    <b v="1"/>
    <x v="30"/>
    <n v="167"/>
    <n v="99.46"/>
    <x v="2"/>
    <s v="hardware"/>
    <x v="2055"/>
    <x v="2054"/>
  </r>
  <r>
    <x v="2056"/>
    <x v="2056"/>
    <x v="2054"/>
    <n v="50000"/>
    <n v="76726"/>
    <x v="0"/>
    <x v="1"/>
    <x v="0"/>
    <n v="1366222542"/>
    <n v="1363630542"/>
    <b v="0"/>
    <x v="394"/>
    <b v="1"/>
    <x v="30"/>
    <n v="153"/>
    <n v="138.49"/>
    <x v="2"/>
    <s v="hardware"/>
    <x v="2056"/>
    <x v="2055"/>
  </r>
  <r>
    <x v="2057"/>
    <x v="2057"/>
    <x v="2055"/>
    <n v="15000"/>
    <n v="30334.83"/>
    <x v="0"/>
    <x v="2"/>
    <x v="1"/>
    <n v="1456487532"/>
    <n v="1453895532"/>
    <b v="0"/>
    <x v="395"/>
    <b v="1"/>
    <x v="30"/>
    <n v="202"/>
    <n v="45.55"/>
    <x v="2"/>
    <s v="hardware"/>
    <x v="2057"/>
    <x v="2056"/>
  </r>
  <r>
    <x v="2058"/>
    <x v="2058"/>
    <x v="2056"/>
    <n v="2560"/>
    <n v="4308"/>
    <x v="0"/>
    <x v="2"/>
    <x v="1"/>
    <n v="1425326400"/>
    <n v="1421916830"/>
    <b v="0"/>
    <x v="396"/>
    <b v="1"/>
    <x v="30"/>
    <n v="168"/>
    <n v="10.51"/>
    <x v="2"/>
    <s v="hardware"/>
    <x v="2058"/>
    <x v="2057"/>
  </r>
  <r>
    <x v="2059"/>
    <x v="2059"/>
    <x v="2057"/>
    <n v="30000"/>
    <n v="43037"/>
    <x v="0"/>
    <x v="1"/>
    <x v="0"/>
    <n v="1454277540"/>
    <n v="1450880854"/>
    <b v="0"/>
    <x v="269"/>
    <b v="1"/>
    <x v="30"/>
    <n v="143"/>
    <n v="114.77"/>
    <x v="2"/>
    <s v="hardware"/>
    <x v="2059"/>
    <x v="2058"/>
  </r>
  <r>
    <x v="2060"/>
    <x v="2060"/>
    <x v="2058"/>
    <n v="25000"/>
    <n v="49100"/>
    <x v="0"/>
    <x v="1"/>
    <x v="0"/>
    <n v="1406129150"/>
    <n v="1400945150"/>
    <b v="0"/>
    <x v="397"/>
    <b v="1"/>
    <x v="30"/>
    <n v="196"/>
    <n v="36"/>
    <x v="2"/>
    <s v="hardware"/>
    <x v="2060"/>
    <x v="2059"/>
  </r>
  <r>
    <x v="2061"/>
    <x v="2061"/>
    <x v="2059"/>
    <n v="5000"/>
    <n v="5396"/>
    <x v="0"/>
    <x v="1"/>
    <x v="0"/>
    <n v="1483208454"/>
    <n v="1480616454"/>
    <b v="0"/>
    <x v="2"/>
    <b v="1"/>
    <x v="30"/>
    <n v="108"/>
    <n v="154.16999999999999"/>
    <x v="2"/>
    <s v="hardware"/>
    <x v="2061"/>
    <x v="2060"/>
  </r>
  <r>
    <x v="2062"/>
    <x v="2062"/>
    <x v="2060"/>
    <n v="100000"/>
    <n v="114977"/>
    <x v="0"/>
    <x v="9"/>
    <x v="7"/>
    <n v="1458807098"/>
    <n v="1456218698"/>
    <b v="0"/>
    <x v="398"/>
    <b v="1"/>
    <x v="30"/>
    <n v="115"/>
    <n v="566.39"/>
    <x v="2"/>
    <s v="hardware"/>
    <x v="2062"/>
    <x v="2061"/>
  </r>
  <r>
    <x v="2063"/>
    <x v="2063"/>
    <x v="2061"/>
    <n v="4000"/>
    <n v="5922"/>
    <x v="0"/>
    <x v="13"/>
    <x v="3"/>
    <n v="1463333701"/>
    <n v="1460482501"/>
    <b v="0"/>
    <x v="72"/>
    <b v="1"/>
    <x v="30"/>
    <n v="148"/>
    <n v="120.86"/>
    <x v="2"/>
    <s v="hardware"/>
    <x v="2063"/>
    <x v="2062"/>
  </r>
  <r>
    <x v="2064"/>
    <x v="2064"/>
    <x v="2062"/>
    <n v="261962"/>
    <n v="500784.27"/>
    <x v="0"/>
    <x v="1"/>
    <x v="0"/>
    <n v="1370001600"/>
    <n v="1366879523"/>
    <b v="0"/>
    <x v="399"/>
    <b v="1"/>
    <x v="30"/>
    <n v="191"/>
    <n v="86.16"/>
    <x v="2"/>
    <s v="hardware"/>
    <x v="2064"/>
    <x v="2063"/>
  </r>
  <r>
    <x v="2065"/>
    <x v="2065"/>
    <x v="2063"/>
    <n v="40000"/>
    <n v="79686.05"/>
    <x v="0"/>
    <x v="2"/>
    <x v="1"/>
    <n v="1387958429"/>
    <n v="1385366429"/>
    <b v="0"/>
    <x v="400"/>
    <b v="1"/>
    <x v="30"/>
    <n v="199"/>
    <n v="51.21"/>
    <x v="2"/>
    <s v="hardware"/>
    <x v="2065"/>
    <x v="2064"/>
  </r>
  <r>
    <x v="2066"/>
    <x v="2066"/>
    <x v="2064"/>
    <n v="2000"/>
    <n v="4372"/>
    <x v="0"/>
    <x v="1"/>
    <x v="0"/>
    <n v="1408818683"/>
    <n v="1406226683"/>
    <b v="0"/>
    <x v="71"/>
    <b v="1"/>
    <x v="30"/>
    <n v="219"/>
    <n v="67.260000000000005"/>
    <x v="2"/>
    <s v="hardware"/>
    <x v="2066"/>
    <x v="2065"/>
  </r>
  <r>
    <x v="2067"/>
    <x v="2067"/>
    <x v="2065"/>
    <n v="495"/>
    <n v="628"/>
    <x v="0"/>
    <x v="2"/>
    <x v="1"/>
    <n v="1432499376"/>
    <n v="1429648176"/>
    <b v="0"/>
    <x v="73"/>
    <b v="1"/>
    <x v="30"/>
    <n v="127"/>
    <n v="62.8"/>
    <x v="2"/>
    <s v="hardware"/>
    <x v="2067"/>
    <x v="2066"/>
  </r>
  <r>
    <x v="2068"/>
    <x v="2068"/>
    <x v="2066"/>
    <n v="25000"/>
    <n v="26305.97"/>
    <x v="0"/>
    <x v="1"/>
    <x v="0"/>
    <n v="1476994315"/>
    <n v="1474402315"/>
    <b v="0"/>
    <x v="88"/>
    <b v="1"/>
    <x v="30"/>
    <n v="105"/>
    <n v="346.13"/>
    <x v="2"/>
    <s v="hardware"/>
    <x v="2068"/>
    <x v="2067"/>
  </r>
  <r>
    <x v="2069"/>
    <x v="2069"/>
    <x v="2067"/>
    <n v="50000"/>
    <n v="64203.33"/>
    <x v="0"/>
    <x v="1"/>
    <x v="0"/>
    <n v="1451776791"/>
    <n v="1449098391"/>
    <b v="0"/>
    <x v="40"/>
    <b v="1"/>
    <x v="30"/>
    <n v="128"/>
    <n v="244.12"/>
    <x v="2"/>
    <s v="hardware"/>
    <x v="2069"/>
    <x v="2068"/>
  </r>
  <r>
    <x v="2070"/>
    <x v="2070"/>
    <x v="2068"/>
    <n v="125000"/>
    <n v="396659"/>
    <x v="0"/>
    <x v="13"/>
    <x v="3"/>
    <n v="1467128723"/>
    <n v="1464536723"/>
    <b v="0"/>
    <x v="401"/>
    <b v="1"/>
    <x v="30"/>
    <n v="317"/>
    <n v="259.25"/>
    <x v="2"/>
    <s v="hardware"/>
    <x v="2070"/>
    <x v="2069"/>
  </r>
  <r>
    <x v="2071"/>
    <x v="2071"/>
    <x v="2069"/>
    <n v="20000"/>
    <n v="56146"/>
    <x v="0"/>
    <x v="1"/>
    <x v="0"/>
    <n v="1475390484"/>
    <n v="1471502484"/>
    <b v="0"/>
    <x v="402"/>
    <b v="1"/>
    <x v="30"/>
    <n v="281"/>
    <n v="201.96"/>
    <x v="2"/>
    <s v="hardware"/>
    <x v="2071"/>
    <x v="2070"/>
  </r>
  <r>
    <x v="2072"/>
    <x v="2072"/>
    <x v="2070"/>
    <n v="71500"/>
    <n v="79173"/>
    <x v="0"/>
    <x v="1"/>
    <x v="0"/>
    <n v="1462629432"/>
    <n v="1460037432"/>
    <b v="0"/>
    <x v="403"/>
    <b v="1"/>
    <x v="30"/>
    <n v="111"/>
    <n v="226.21"/>
    <x v="2"/>
    <s v="hardware"/>
    <x v="2072"/>
    <x v="2071"/>
  </r>
  <r>
    <x v="2073"/>
    <x v="2073"/>
    <x v="2071"/>
    <n v="100000"/>
    <n v="152604.29999999999"/>
    <x v="0"/>
    <x v="1"/>
    <x v="0"/>
    <n v="1431100918"/>
    <n v="1427212918"/>
    <b v="0"/>
    <x v="404"/>
    <b v="1"/>
    <x v="30"/>
    <n v="153"/>
    <n v="324.69"/>
    <x v="2"/>
    <s v="hardware"/>
    <x v="2073"/>
    <x v="2072"/>
  </r>
  <r>
    <x v="2074"/>
    <x v="2074"/>
    <x v="2072"/>
    <n v="600"/>
    <n v="615"/>
    <x v="0"/>
    <x v="1"/>
    <x v="0"/>
    <n v="1462564182"/>
    <n v="1459972182"/>
    <b v="0"/>
    <x v="83"/>
    <b v="1"/>
    <x v="30"/>
    <n v="103"/>
    <n v="205"/>
    <x v="2"/>
    <s v="hardware"/>
    <x v="2074"/>
    <x v="2073"/>
  </r>
  <r>
    <x v="2075"/>
    <x v="2075"/>
    <x v="2073"/>
    <n v="9999"/>
    <n v="167820.6"/>
    <x v="0"/>
    <x v="1"/>
    <x v="0"/>
    <n v="1374769288"/>
    <n v="1372177288"/>
    <b v="0"/>
    <x v="405"/>
    <b v="1"/>
    <x v="30"/>
    <n v="1678"/>
    <n v="20.47"/>
    <x v="2"/>
    <s v="hardware"/>
    <x v="2075"/>
    <x v="2074"/>
  </r>
  <r>
    <x v="2076"/>
    <x v="2076"/>
    <x v="2074"/>
    <n v="179000"/>
    <n v="972594.99"/>
    <x v="0"/>
    <x v="2"/>
    <x v="1"/>
    <n v="1406149689"/>
    <n v="1402693689"/>
    <b v="0"/>
    <x v="406"/>
    <b v="1"/>
    <x v="30"/>
    <n v="543"/>
    <n v="116.35"/>
    <x v="2"/>
    <s v="hardware"/>
    <x v="2076"/>
    <x v="2075"/>
  </r>
  <r>
    <x v="2077"/>
    <x v="2077"/>
    <x v="2075"/>
    <n v="50000"/>
    <n v="57754"/>
    <x v="0"/>
    <x v="1"/>
    <x v="0"/>
    <n v="1433538000"/>
    <n v="1428541276"/>
    <b v="0"/>
    <x v="101"/>
    <b v="1"/>
    <x v="30"/>
    <n v="116"/>
    <n v="307.2"/>
    <x v="2"/>
    <s v="hardware"/>
    <x v="2077"/>
    <x v="2076"/>
  </r>
  <r>
    <x v="2078"/>
    <x v="2078"/>
    <x v="2076"/>
    <n v="20000"/>
    <n v="26241"/>
    <x v="0"/>
    <x v="4"/>
    <x v="3"/>
    <n v="1482085857"/>
    <n v="1479493857"/>
    <b v="0"/>
    <x v="53"/>
    <b v="1"/>
    <x v="30"/>
    <n v="131"/>
    <n v="546.69000000000005"/>
    <x v="2"/>
    <s v="hardware"/>
    <x v="2078"/>
    <x v="2077"/>
  </r>
  <r>
    <x v="2079"/>
    <x v="2079"/>
    <x v="2077"/>
    <n v="10000"/>
    <n v="28817"/>
    <x v="0"/>
    <x v="2"/>
    <x v="1"/>
    <n v="1435258800"/>
    <n v="1432659793"/>
    <b v="0"/>
    <x v="407"/>
    <b v="1"/>
    <x v="30"/>
    <n v="288"/>
    <n v="47.47"/>
    <x v="2"/>
    <s v="hardware"/>
    <x v="2079"/>
    <x v="2078"/>
  </r>
  <r>
    <x v="2080"/>
    <x v="2080"/>
    <x v="2078"/>
    <n v="1000"/>
    <n v="5078"/>
    <x v="0"/>
    <x v="1"/>
    <x v="0"/>
    <n v="1447286300"/>
    <n v="1444690700"/>
    <b v="0"/>
    <x v="133"/>
    <b v="1"/>
    <x v="30"/>
    <n v="508"/>
    <n v="101.56"/>
    <x v="2"/>
    <s v="hardware"/>
    <x v="2080"/>
    <x v="2079"/>
  </r>
  <r>
    <x v="2081"/>
    <x v="2081"/>
    <x v="2079"/>
    <n v="3500"/>
    <n v="4010"/>
    <x v="0"/>
    <x v="1"/>
    <x v="0"/>
    <n v="1337144340"/>
    <n v="1333597555"/>
    <b v="0"/>
    <x v="165"/>
    <b v="1"/>
    <x v="14"/>
    <n v="115"/>
    <n v="72.91"/>
    <x v="4"/>
    <s v="indie rock"/>
    <x v="2081"/>
    <x v="2080"/>
  </r>
  <r>
    <x v="2082"/>
    <x v="2082"/>
    <x v="2080"/>
    <n v="1500"/>
    <n v="1661"/>
    <x v="0"/>
    <x v="1"/>
    <x v="0"/>
    <n v="1322106796"/>
    <n v="1316919196"/>
    <b v="0"/>
    <x v="44"/>
    <b v="1"/>
    <x v="14"/>
    <n v="111"/>
    <n v="43.71"/>
    <x v="4"/>
    <s v="indie rock"/>
    <x v="2082"/>
    <x v="2081"/>
  </r>
  <r>
    <x v="2083"/>
    <x v="2083"/>
    <x v="2081"/>
    <n v="750"/>
    <n v="850"/>
    <x v="0"/>
    <x v="1"/>
    <x v="0"/>
    <n v="1338830395"/>
    <n v="1336238395"/>
    <b v="0"/>
    <x v="20"/>
    <b v="1"/>
    <x v="14"/>
    <n v="113"/>
    <n v="34"/>
    <x v="4"/>
    <s v="indie rock"/>
    <x v="2083"/>
    <x v="2082"/>
  </r>
  <r>
    <x v="2084"/>
    <x v="2084"/>
    <x v="2082"/>
    <n v="3000"/>
    <n v="3250"/>
    <x v="0"/>
    <x v="1"/>
    <x v="0"/>
    <n v="1399186740"/>
    <n v="1396468782"/>
    <b v="0"/>
    <x v="67"/>
    <b v="1"/>
    <x v="14"/>
    <n v="108"/>
    <n v="70.650000000000006"/>
    <x v="4"/>
    <s v="indie rock"/>
    <x v="2084"/>
    <x v="2083"/>
  </r>
  <r>
    <x v="2085"/>
    <x v="2085"/>
    <x v="2083"/>
    <n v="6000"/>
    <n v="7412"/>
    <x v="0"/>
    <x v="1"/>
    <x v="0"/>
    <n v="1342382587"/>
    <n v="1339790587"/>
    <b v="0"/>
    <x v="183"/>
    <b v="1"/>
    <x v="14"/>
    <n v="124"/>
    <n v="89.3"/>
    <x v="4"/>
    <s v="indie rock"/>
    <x v="2085"/>
    <x v="2084"/>
  </r>
  <r>
    <x v="2086"/>
    <x v="2086"/>
    <x v="2084"/>
    <n v="4000"/>
    <n v="4028"/>
    <x v="0"/>
    <x v="1"/>
    <x v="0"/>
    <n v="1323838740"/>
    <n v="1321200332"/>
    <b v="0"/>
    <x v="2"/>
    <b v="1"/>
    <x v="14"/>
    <n v="101"/>
    <n v="115.09"/>
    <x v="4"/>
    <s v="indie rock"/>
    <x v="2086"/>
    <x v="2085"/>
  </r>
  <r>
    <x v="2087"/>
    <x v="2087"/>
    <x v="2085"/>
    <n v="1500"/>
    <n v="1553"/>
    <x v="0"/>
    <x v="1"/>
    <x v="0"/>
    <n v="1315457658"/>
    <n v="1312865658"/>
    <b v="0"/>
    <x v="20"/>
    <b v="1"/>
    <x v="14"/>
    <n v="104"/>
    <n v="62.12"/>
    <x v="4"/>
    <s v="indie rock"/>
    <x v="2087"/>
    <x v="2086"/>
  </r>
  <r>
    <x v="2088"/>
    <x v="2088"/>
    <x v="2086"/>
    <n v="3000"/>
    <n v="3465.32"/>
    <x v="0"/>
    <x v="1"/>
    <x v="0"/>
    <n v="1284177540"/>
    <n v="1281028152"/>
    <b v="0"/>
    <x v="11"/>
    <b v="1"/>
    <x v="14"/>
    <n v="116"/>
    <n v="46.2"/>
    <x v="4"/>
    <s v="indie rock"/>
    <x v="2088"/>
    <x v="2087"/>
  </r>
  <r>
    <x v="2089"/>
    <x v="2089"/>
    <x v="2087"/>
    <n v="2500"/>
    <n v="3010.01"/>
    <x v="0"/>
    <x v="1"/>
    <x v="0"/>
    <n v="1375408194"/>
    <n v="1372384194"/>
    <b v="0"/>
    <x v="95"/>
    <b v="1"/>
    <x v="14"/>
    <n v="120"/>
    <n v="48.55"/>
    <x v="4"/>
    <s v="indie rock"/>
    <x v="2089"/>
    <x v="2088"/>
  </r>
  <r>
    <x v="2090"/>
    <x v="2090"/>
    <x v="2088"/>
    <n v="8000"/>
    <n v="9203.23"/>
    <x v="0"/>
    <x v="1"/>
    <x v="0"/>
    <n v="1361696955"/>
    <n v="1359104955"/>
    <b v="0"/>
    <x v="322"/>
    <b v="1"/>
    <x v="14"/>
    <n v="115"/>
    <n v="57.52"/>
    <x v="4"/>
    <s v="indie rock"/>
    <x v="2090"/>
    <x v="2089"/>
  </r>
  <r>
    <x v="2091"/>
    <x v="2091"/>
    <x v="2089"/>
    <n v="18000"/>
    <n v="21684.2"/>
    <x v="0"/>
    <x v="1"/>
    <x v="0"/>
    <n v="1299009600"/>
    <n v="1294818278"/>
    <b v="0"/>
    <x v="336"/>
    <b v="1"/>
    <x v="14"/>
    <n v="120"/>
    <n v="88.15"/>
    <x v="4"/>
    <s v="indie rock"/>
    <x v="2091"/>
    <x v="2090"/>
  </r>
  <r>
    <x v="2092"/>
    <x v="2092"/>
    <x v="2090"/>
    <n v="6000"/>
    <n v="6077"/>
    <x v="0"/>
    <x v="1"/>
    <x v="0"/>
    <n v="1318006732"/>
    <n v="1312822732"/>
    <b v="0"/>
    <x v="165"/>
    <b v="1"/>
    <x v="14"/>
    <n v="101"/>
    <n v="110.49"/>
    <x v="4"/>
    <s v="indie rock"/>
    <x v="2092"/>
    <x v="2091"/>
  </r>
  <r>
    <x v="2093"/>
    <x v="2093"/>
    <x v="2091"/>
    <n v="1500"/>
    <n v="1537"/>
    <x v="0"/>
    <x v="1"/>
    <x v="0"/>
    <n v="1356211832"/>
    <n v="1351024232"/>
    <b v="0"/>
    <x v="23"/>
    <b v="1"/>
    <x v="14"/>
    <n v="102"/>
    <n v="66.83"/>
    <x v="4"/>
    <s v="indie rock"/>
    <x v="2093"/>
    <x v="2092"/>
  </r>
  <r>
    <x v="2094"/>
    <x v="2094"/>
    <x v="2092"/>
    <n v="3500"/>
    <n v="4219"/>
    <x v="0"/>
    <x v="1"/>
    <x v="0"/>
    <n v="1330916400"/>
    <n v="1327969730"/>
    <b v="0"/>
    <x v="250"/>
    <b v="1"/>
    <x v="14"/>
    <n v="121"/>
    <n v="58.6"/>
    <x v="4"/>
    <s v="indie rock"/>
    <x v="2094"/>
    <x v="2093"/>
  </r>
  <r>
    <x v="2095"/>
    <x v="2095"/>
    <x v="2093"/>
    <n v="2500"/>
    <n v="2500"/>
    <x v="0"/>
    <x v="1"/>
    <x v="0"/>
    <n v="1317576973"/>
    <n v="1312392973"/>
    <b v="0"/>
    <x v="19"/>
    <b v="1"/>
    <x v="14"/>
    <n v="100"/>
    <n v="113.64"/>
    <x v="4"/>
    <s v="indie rock"/>
    <x v="2095"/>
    <x v="2094"/>
  </r>
  <r>
    <x v="2096"/>
    <x v="2096"/>
    <x v="2094"/>
    <n v="600"/>
    <n v="610"/>
    <x v="0"/>
    <x v="1"/>
    <x v="0"/>
    <n v="1351223940"/>
    <n v="1349892735"/>
    <b v="0"/>
    <x v="25"/>
    <b v="1"/>
    <x v="14"/>
    <n v="102"/>
    <n v="43.57"/>
    <x v="4"/>
    <s v="indie rock"/>
    <x v="2096"/>
    <x v="2095"/>
  </r>
  <r>
    <x v="2097"/>
    <x v="2097"/>
    <x v="2095"/>
    <n v="3000"/>
    <n v="3000"/>
    <x v="0"/>
    <x v="1"/>
    <x v="0"/>
    <n v="1322751735"/>
    <n v="1317564135"/>
    <b v="0"/>
    <x v="44"/>
    <b v="1"/>
    <x v="14"/>
    <n v="100"/>
    <n v="78.95"/>
    <x v="4"/>
    <s v="indie rock"/>
    <x v="2097"/>
    <x v="2096"/>
  </r>
  <r>
    <x v="2098"/>
    <x v="2098"/>
    <x v="2096"/>
    <n v="6000"/>
    <n v="6020"/>
    <x v="0"/>
    <x v="1"/>
    <x v="0"/>
    <n v="1331174635"/>
    <n v="1328582635"/>
    <b v="0"/>
    <x v="58"/>
    <b v="1"/>
    <x v="14"/>
    <n v="100"/>
    <n v="188.13"/>
    <x v="4"/>
    <s v="indie rock"/>
    <x v="2098"/>
    <x v="2097"/>
  </r>
  <r>
    <x v="2099"/>
    <x v="2099"/>
    <x v="2097"/>
    <n v="3000"/>
    <n v="3971"/>
    <x v="0"/>
    <x v="1"/>
    <x v="0"/>
    <n v="1435808400"/>
    <n v="1434650084"/>
    <b v="0"/>
    <x v="287"/>
    <b v="1"/>
    <x v="14"/>
    <n v="132"/>
    <n v="63.03"/>
    <x v="4"/>
    <s v="indie rock"/>
    <x v="2099"/>
    <x v="2098"/>
  </r>
  <r>
    <x v="2100"/>
    <x v="2100"/>
    <x v="2098"/>
    <n v="600"/>
    <n v="820"/>
    <x v="0"/>
    <x v="1"/>
    <x v="0"/>
    <n v="1341028740"/>
    <n v="1339704141"/>
    <b v="0"/>
    <x v="74"/>
    <b v="1"/>
    <x v="14"/>
    <n v="137"/>
    <n v="30.37"/>
    <x v="4"/>
    <s v="indie rock"/>
    <x v="2100"/>
    <x v="2099"/>
  </r>
  <r>
    <x v="2101"/>
    <x v="2101"/>
    <x v="2099"/>
    <n v="2000"/>
    <n v="2265"/>
    <x v="0"/>
    <x v="1"/>
    <x v="0"/>
    <n v="1329104114"/>
    <n v="1323920114"/>
    <b v="0"/>
    <x v="34"/>
    <b v="1"/>
    <x v="14"/>
    <n v="113"/>
    <n v="51.48"/>
    <x v="4"/>
    <s v="indie rock"/>
    <x v="2101"/>
    <x v="2100"/>
  </r>
  <r>
    <x v="2102"/>
    <x v="2102"/>
    <x v="2100"/>
    <n v="1000"/>
    <n v="1360"/>
    <x v="0"/>
    <x v="1"/>
    <x v="0"/>
    <n v="1304628648"/>
    <n v="1302036648"/>
    <b v="0"/>
    <x v="44"/>
    <b v="1"/>
    <x v="14"/>
    <n v="136"/>
    <n v="35.79"/>
    <x v="4"/>
    <s v="indie rock"/>
    <x v="2102"/>
    <x v="2101"/>
  </r>
  <r>
    <x v="2103"/>
    <x v="2103"/>
    <x v="2101"/>
    <n v="7777"/>
    <n v="11364"/>
    <x v="0"/>
    <x v="1"/>
    <x v="0"/>
    <n v="1352488027"/>
    <n v="1349892427"/>
    <b v="0"/>
    <x v="248"/>
    <b v="1"/>
    <x v="14"/>
    <n v="146"/>
    <n v="98.82"/>
    <x v="4"/>
    <s v="indie rock"/>
    <x v="2103"/>
    <x v="2102"/>
  </r>
  <r>
    <x v="2104"/>
    <x v="2104"/>
    <x v="2102"/>
    <n v="800"/>
    <n v="1036"/>
    <x v="0"/>
    <x v="1"/>
    <x v="0"/>
    <n v="1369958400"/>
    <n v="1367286434"/>
    <b v="0"/>
    <x v="77"/>
    <b v="1"/>
    <x v="14"/>
    <n v="130"/>
    <n v="28"/>
    <x v="4"/>
    <s v="indie rock"/>
    <x v="2104"/>
    <x v="2103"/>
  </r>
  <r>
    <x v="2105"/>
    <x v="2105"/>
    <x v="2103"/>
    <n v="2000"/>
    <n v="5080"/>
    <x v="0"/>
    <x v="1"/>
    <x v="0"/>
    <n v="1416542400"/>
    <n v="1415472953"/>
    <b v="0"/>
    <x v="221"/>
    <b v="1"/>
    <x v="14"/>
    <n v="254"/>
    <n v="51.31"/>
    <x v="4"/>
    <s v="indie rock"/>
    <x v="2105"/>
    <x v="2104"/>
  </r>
  <r>
    <x v="2106"/>
    <x v="2106"/>
    <x v="2104"/>
    <n v="2200"/>
    <n v="2355"/>
    <x v="0"/>
    <x v="1"/>
    <x v="0"/>
    <n v="1359176974"/>
    <n v="1356584974"/>
    <b v="0"/>
    <x v="34"/>
    <b v="1"/>
    <x v="14"/>
    <n v="107"/>
    <n v="53.52"/>
    <x v="4"/>
    <s v="indie rock"/>
    <x v="2106"/>
    <x v="2105"/>
  </r>
  <r>
    <x v="2107"/>
    <x v="2107"/>
    <x v="2105"/>
    <n v="2000"/>
    <n v="2154.66"/>
    <x v="0"/>
    <x v="1"/>
    <x v="0"/>
    <n v="1415815393"/>
    <n v="1413997393"/>
    <b v="0"/>
    <x v="6"/>
    <b v="1"/>
    <x v="14"/>
    <n v="108"/>
    <n v="37.15"/>
    <x v="4"/>
    <s v="indie rock"/>
    <x v="2107"/>
    <x v="2106"/>
  </r>
  <r>
    <x v="2108"/>
    <x v="2108"/>
    <x v="2106"/>
    <n v="16000"/>
    <n v="17170"/>
    <x v="0"/>
    <x v="1"/>
    <x v="0"/>
    <n v="1347249300"/>
    <n v="1344917580"/>
    <b v="0"/>
    <x v="277"/>
    <b v="1"/>
    <x v="14"/>
    <n v="107"/>
    <n v="89.9"/>
    <x v="4"/>
    <s v="indie rock"/>
    <x v="2108"/>
    <x v="2107"/>
  </r>
  <r>
    <x v="2109"/>
    <x v="2109"/>
    <x v="2107"/>
    <n v="4000"/>
    <n v="4261"/>
    <x v="0"/>
    <x v="1"/>
    <x v="0"/>
    <n v="1436115617"/>
    <n v="1433523617"/>
    <b v="0"/>
    <x v="244"/>
    <b v="1"/>
    <x v="14"/>
    <n v="107"/>
    <n v="106.53"/>
    <x v="4"/>
    <s v="indie rock"/>
    <x v="2109"/>
    <x v="2108"/>
  </r>
  <r>
    <x v="2110"/>
    <x v="2110"/>
    <x v="2108"/>
    <n v="2000"/>
    <n v="2007"/>
    <x v="0"/>
    <x v="1"/>
    <x v="0"/>
    <n v="1401253140"/>
    <n v="1398873969"/>
    <b v="0"/>
    <x v="44"/>
    <b v="1"/>
    <x v="14"/>
    <n v="100"/>
    <n v="52.82"/>
    <x v="4"/>
    <s v="indie rock"/>
    <x v="2110"/>
    <x v="2109"/>
  </r>
  <r>
    <x v="2111"/>
    <x v="2111"/>
    <x v="2109"/>
    <n v="2000"/>
    <n v="2130"/>
    <x v="0"/>
    <x v="1"/>
    <x v="0"/>
    <n v="1313370000"/>
    <n v="1307594625"/>
    <b v="0"/>
    <x v="70"/>
    <b v="1"/>
    <x v="14"/>
    <n v="107"/>
    <n v="54.62"/>
    <x v="4"/>
    <s v="indie rock"/>
    <x v="2111"/>
    <x v="2110"/>
  </r>
  <r>
    <x v="2112"/>
    <x v="2112"/>
    <x v="2110"/>
    <n v="300"/>
    <n v="300"/>
    <x v="0"/>
    <x v="1"/>
    <x v="0"/>
    <n v="1366064193"/>
    <n v="1364854593"/>
    <b v="0"/>
    <x v="202"/>
    <b v="1"/>
    <x v="14"/>
    <n v="100"/>
    <n v="27.27"/>
    <x v="4"/>
    <s v="indie rock"/>
    <x v="2112"/>
    <x v="2111"/>
  </r>
  <r>
    <x v="2113"/>
    <x v="2113"/>
    <x v="2111"/>
    <n v="7000"/>
    <n v="7340"/>
    <x v="0"/>
    <x v="1"/>
    <x v="0"/>
    <n v="1411505176"/>
    <n v="1408481176"/>
    <b v="0"/>
    <x v="329"/>
    <b v="1"/>
    <x v="14"/>
    <n v="105"/>
    <n v="68.599999999999994"/>
    <x v="4"/>
    <s v="indie rock"/>
    <x v="2113"/>
    <x v="2112"/>
  </r>
  <r>
    <x v="2114"/>
    <x v="2114"/>
    <x v="2112"/>
    <n v="5000"/>
    <n v="5235"/>
    <x v="0"/>
    <x v="1"/>
    <x v="0"/>
    <n v="1291870740"/>
    <n v="1286480070"/>
    <b v="0"/>
    <x v="206"/>
    <b v="1"/>
    <x v="14"/>
    <n v="105"/>
    <n v="35.61"/>
    <x v="4"/>
    <s v="indie rock"/>
    <x v="2114"/>
    <x v="2113"/>
  </r>
  <r>
    <x v="2115"/>
    <x v="2115"/>
    <x v="2113"/>
    <n v="1500"/>
    <n v="3385"/>
    <x v="0"/>
    <x v="1"/>
    <x v="0"/>
    <n v="1298167001"/>
    <n v="1295575001"/>
    <b v="0"/>
    <x v="17"/>
    <b v="1"/>
    <x v="14"/>
    <n v="226"/>
    <n v="94.03"/>
    <x v="4"/>
    <s v="indie rock"/>
    <x v="2115"/>
    <x v="2114"/>
  </r>
  <r>
    <x v="2116"/>
    <x v="2116"/>
    <x v="2114"/>
    <n v="48000"/>
    <n v="48434"/>
    <x v="0"/>
    <x v="1"/>
    <x v="0"/>
    <n v="1349203203"/>
    <n v="1345056003"/>
    <b v="0"/>
    <x v="297"/>
    <b v="1"/>
    <x v="14"/>
    <n v="101"/>
    <n v="526.46"/>
    <x v="4"/>
    <s v="indie rock"/>
    <x v="2116"/>
    <x v="2115"/>
  </r>
  <r>
    <x v="2117"/>
    <x v="2117"/>
    <x v="2115"/>
    <n v="1200"/>
    <n v="1773"/>
    <x v="0"/>
    <x v="1"/>
    <x v="0"/>
    <n v="1445921940"/>
    <n v="1444699549"/>
    <b v="0"/>
    <x v="2"/>
    <b v="1"/>
    <x v="14"/>
    <n v="148"/>
    <n v="50.66"/>
    <x v="4"/>
    <s v="indie rock"/>
    <x v="2117"/>
    <x v="2116"/>
  </r>
  <r>
    <x v="2118"/>
    <x v="2118"/>
    <x v="2116"/>
    <n v="1000"/>
    <n v="1346.11"/>
    <x v="0"/>
    <x v="1"/>
    <x v="0"/>
    <n v="1311538136"/>
    <n v="1308946136"/>
    <b v="0"/>
    <x v="57"/>
    <b v="1"/>
    <x v="14"/>
    <n v="135"/>
    <n v="79.180000000000007"/>
    <x v="4"/>
    <s v="indie rock"/>
    <x v="2118"/>
    <x v="2117"/>
  </r>
  <r>
    <x v="2119"/>
    <x v="2119"/>
    <x v="2117"/>
    <n v="2000"/>
    <n v="2015"/>
    <x v="0"/>
    <x v="1"/>
    <x v="0"/>
    <n v="1345086445"/>
    <n v="1342494445"/>
    <b v="0"/>
    <x v="19"/>
    <b v="1"/>
    <x v="14"/>
    <n v="101"/>
    <n v="91.59"/>
    <x v="4"/>
    <s v="indie rock"/>
    <x v="2119"/>
    <x v="2118"/>
  </r>
  <r>
    <x v="2120"/>
    <x v="2120"/>
    <x v="2118"/>
    <n v="8000"/>
    <n v="8070.43"/>
    <x v="0"/>
    <x v="1"/>
    <x v="0"/>
    <n v="1388617736"/>
    <n v="1384384136"/>
    <b v="0"/>
    <x v="50"/>
    <b v="1"/>
    <x v="14"/>
    <n v="101"/>
    <n v="116.96"/>
    <x v="4"/>
    <s v="indie rock"/>
    <x v="2120"/>
    <x v="2119"/>
  </r>
  <r>
    <x v="2121"/>
    <x v="2121"/>
    <x v="2119"/>
    <n v="50000"/>
    <n v="284"/>
    <x v="2"/>
    <x v="17"/>
    <x v="11"/>
    <n v="1484156948"/>
    <n v="1481564948"/>
    <b v="0"/>
    <x v="73"/>
    <b v="0"/>
    <x v="17"/>
    <n v="1"/>
    <n v="28.4"/>
    <x v="6"/>
    <s v="video games"/>
    <x v="2121"/>
    <x v="2120"/>
  </r>
  <r>
    <x v="2122"/>
    <x v="2122"/>
    <x v="2120"/>
    <n v="80000"/>
    <n v="310"/>
    <x v="2"/>
    <x v="15"/>
    <x v="10"/>
    <n v="1483773169"/>
    <n v="1481181169"/>
    <b v="0"/>
    <x v="83"/>
    <b v="0"/>
    <x v="17"/>
    <n v="0"/>
    <n v="103.33"/>
    <x v="6"/>
    <s v="video games"/>
    <x v="2122"/>
    <x v="2121"/>
  </r>
  <r>
    <x v="2123"/>
    <x v="2123"/>
    <x v="2121"/>
    <n v="500"/>
    <n v="50"/>
    <x v="2"/>
    <x v="1"/>
    <x v="0"/>
    <n v="1268636340"/>
    <n v="1263982307"/>
    <b v="0"/>
    <x v="81"/>
    <b v="0"/>
    <x v="17"/>
    <n v="10"/>
    <n v="10"/>
    <x v="6"/>
    <s v="video games"/>
    <x v="2123"/>
    <x v="2122"/>
  </r>
  <r>
    <x v="2124"/>
    <x v="2124"/>
    <x v="2122"/>
    <n v="1100"/>
    <n v="115"/>
    <x v="2"/>
    <x v="1"/>
    <x v="0"/>
    <n v="1291093200"/>
    <n v="1286930435"/>
    <b v="0"/>
    <x v="81"/>
    <b v="0"/>
    <x v="17"/>
    <n v="10"/>
    <n v="23"/>
    <x v="6"/>
    <s v="video games"/>
    <x v="2124"/>
    <x v="2123"/>
  </r>
  <r>
    <x v="2125"/>
    <x v="2125"/>
    <x v="2123"/>
    <n v="60000"/>
    <n v="852"/>
    <x v="2"/>
    <x v="1"/>
    <x v="0"/>
    <n v="1438734833"/>
    <n v="1436142833"/>
    <b v="0"/>
    <x v="74"/>
    <b v="0"/>
    <x v="17"/>
    <n v="1"/>
    <n v="31.56"/>
    <x v="6"/>
    <s v="video games"/>
    <x v="2125"/>
    <x v="2124"/>
  </r>
  <r>
    <x v="2126"/>
    <x v="2126"/>
    <x v="2124"/>
    <n v="20000"/>
    <n v="10"/>
    <x v="2"/>
    <x v="1"/>
    <x v="0"/>
    <n v="1418080887"/>
    <n v="1415488887"/>
    <b v="0"/>
    <x v="84"/>
    <b v="0"/>
    <x v="17"/>
    <n v="0"/>
    <n v="5"/>
    <x v="6"/>
    <s v="video games"/>
    <x v="2126"/>
    <x v="2125"/>
  </r>
  <r>
    <x v="2127"/>
    <x v="2127"/>
    <x v="2125"/>
    <n v="28000"/>
    <n v="8076"/>
    <x v="2"/>
    <x v="2"/>
    <x v="1"/>
    <n v="1426158463"/>
    <n v="1423570063"/>
    <b v="0"/>
    <x v="163"/>
    <b v="0"/>
    <x v="17"/>
    <n v="29"/>
    <n v="34.22"/>
    <x v="6"/>
    <s v="video games"/>
    <x v="2127"/>
    <x v="2126"/>
  </r>
  <r>
    <x v="2128"/>
    <x v="2128"/>
    <x v="2126"/>
    <n v="15000"/>
    <n v="25"/>
    <x v="2"/>
    <x v="6"/>
    <x v="5"/>
    <n v="1411324369"/>
    <n v="1406140369"/>
    <b v="0"/>
    <x v="29"/>
    <b v="0"/>
    <x v="17"/>
    <n v="0"/>
    <n v="25"/>
    <x v="6"/>
    <s v="video games"/>
    <x v="2128"/>
    <x v="2127"/>
  </r>
  <r>
    <x v="2129"/>
    <x v="2129"/>
    <x v="2127"/>
    <n v="2000"/>
    <n v="236"/>
    <x v="2"/>
    <x v="1"/>
    <x v="0"/>
    <n v="1457570100"/>
    <n v="1454978100"/>
    <b v="0"/>
    <x v="8"/>
    <b v="0"/>
    <x v="17"/>
    <n v="12"/>
    <n v="19.670000000000002"/>
    <x v="6"/>
    <s v="video games"/>
    <x v="2129"/>
    <x v="2128"/>
  </r>
  <r>
    <x v="2130"/>
    <x v="2130"/>
    <x v="2128"/>
    <n v="42000"/>
    <n v="85"/>
    <x v="2"/>
    <x v="1"/>
    <x v="0"/>
    <n v="1408154663"/>
    <n v="1405130663"/>
    <b v="0"/>
    <x v="80"/>
    <b v="0"/>
    <x v="17"/>
    <n v="0"/>
    <n v="21.25"/>
    <x v="6"/>
    <s v="video games"/>
    <x v="2130"/>
    <x v="2129"/>
  </r>
  <r>
    <x v="2131"/>
    <x v="2131"/>
    <x v="2129"/>
    <n v="500"/>
    <n v="25"/>
    <x v="2"/>
    <x v="1"/>
    <x v="0"/>
    <n v="1436677091"/>
    <n v="1434085091"/>
    <b v="0"/>
    <x v="83"/>
    <b v="0"/>
    <x v="17"/>
    <n v="5"/>
    <n v="8.33"/>
    <x v="6"/>
    <s v="video games"/>
    <x v="2131"/>
    <x v="2130"/>
  </r>
  <r>
    <x v="2132"/>
    <x v="2132"/>
    <x v="2130"/>
    <n v="100000"/>
    <n v="2112.9899999999998"/>
    <x v="2"/>
    <x v="1"/>
    <x v="0"/>
    <n v="1391427692"/>
    <n v="1388835692"/>
    <b v="0"/>
    <x v="221"/>
    <b v="0"/>
    <x v="17"/>
    <n v="2"/>
    <n v="21.34"/>
    <x v="6"/>
    <s v="video games"/>
    <x v="2132"/>
    <x v="2131"/>
  </r>
  <r>
    <x v="2133"/>
    <x v="2133"/>
    <x v="2131"/>
    <n v="1000"/>
    <n v="16"/>
    <x v="2"/>
    <x v="1"/>
    <x v="0"/>
    <n v="1303628340"/>
    <n v="1300328399"/>
    <b v="0"/>
    <x v="83"/>
    <b v="0"/>
    <x v="17"/>
    <n v="2"/>
    <n v="5.33"/>
    <x v="6"/>
    <s v="video games"/>
    <x v="2133"/>
    <x v="2132"/>
  </r>
  <r>
    <x v="2134"/>
    <x v="2134"/>
    <x v="2132"/>
    <n v="6000"/>
    <n v="104"/>
    <x v="2"/>
    <x v="1"/>
    <x v="0"/>
    <n v="1367097391"/>
    <n v="1364505391"/>
    <b v="0"/>
    <x v="83"/>
    <b v="0"/>
    <x v="17"/>
    <n v="2"/>
    <n v="34.67"/>
    <x v="6"/>
    <s v="video games"/>
    <x v="2134"/>
    <x v="2133"/>
  </r>
  <r>
    <x v="2135"/>
    <x v="2135"/>
    <x v="2133"/>
    <n v="5000"/>
    <n v="478"/>
    <x v="2"/>
    <x v="1"/>
    <x v="0"/>
    <n v="1349392033"/>
    <n v="1346800033"/>
    <b v="0"/>
    <x v="19"/>
    <b v="0"/>
    <x v="17"/>
    <n v="10"/>
    <n v="21.73"/>
    <x v="6"/>
    <s v="video games"/>
    <x v="2135"/>
    <x v="2134"/>
  </r>
  <r>
    <x v="2136"/>
    <x v="2136"/>
    <x v="2134"/>
    <n v="80000"/>
    <n v="47.69"/>
    <x v="2"/>
    <x v="1"/>
    <x v="0"/>
    <n v="1382184786"/>
    <n v="1379592786"/>
    <b v="0"/>
    <x v="80"/>
    <b v="0"/>
    <x v="17"/>
    <n v="0"/>
    <n v="11.92"/>
    <x v="6"/>
    <s v="video games"/>
    <x v="2136"/>
    <x v="2135"/>
  </r>
  <r>
    <x v="2137"/>
    <x v="2137"/>
    <x v="2135"/>
    <n v="50000"/>
    <n v="14203"/>
    <x v="2"/>
    <x v="6"/>
    <x v="5"/>
    <n v="1417804229"/>
    <n v="1415212229"/>
    <b v="0"/>
    <x v="408"/>
    <b v="0"/>
    <x v="17"/>
    <n v="28"/>
    <n v="26.6"/>
    <x v="6"/>
    <s v="video games"/>
    <x v="2137"/>
    <x v="2136"/>
  </r>
  <r>
    <x v="2138"/>
    <x v="2138"/>
    <x v="2136"/>
    <n v="1000"/>
    <n v="128"/>
    <x v="2"/>
    <x v="2"/>
    <x v="1"/>
    <n v="1383959939"/>
    <n v="1381364339"/>
    <b v="0"/>
    <x v="8"/>
    <b v="0"/>
    <x v="17"/>
    <n v="13"/>
    <n v="10.67"/>
    <x v="6"/>
    <s v="video games"/>
    <x v="2138"/>
    <x v="2137"/>
  </r>
  <r>
    <x v="2139"/>
    <x v="2139"/>
    <x v="2137"/>
    <n v="30000"/>
    <n v="1626"/>
    <x v="2"/>
    <x v="1"/>
    <x v="0"/>
    <n v="1478196008"/>
    <n v="1475604008"/>
    <b v="0"/>
    <x v="66"/>
    <b v="0"/>
    <x v="17"/>
    <n v="5"/>
    <n v="29.04"/>
    <x v="6"/>
    <s v="video games"/>
    <x v="2139"/>
    <x v="2138"/>
  </r>
  <r>
    <x v="2140"/>
    <x v="2140"/>
    <x v="2138"/>
    <n v="500000"/>
    <n v="560"/>
    <x v="2"/>
    <x v="1"/>
    <x v="0"/>
    <n v="1357934424"/>
    <n v="1355342424"/>
    <b v="0"/>
    <x v="202"/>
    <b v="0"/>
    <x v="17"/>
    <n v="0"/>
    <n v="50.91"/>
    <x v="6"/>
    <s v="video games"/>
    <x v="2140"/>
    <x v="2139"/>
  </r>
  <r>
    <x v="2141"/>
    <x v="2141"/>
    <x v="2139"/>
    <n v="15000"/>
    <n v="0"/>
    <x v="2"/>
    <x v="1"/>
    <x v="0"/>
    <n v="1415947159"/>
    <n v="1413351559"/>
    <b v="0"/>
    <x v="78"/>
    <b v="0"/>
    <x v="17"/>
    <n v="0"/>
    <n v="0"/>
    <x v="6"/>
    <s v="video games"/>
    <x v="2141"/>
    <x v="2140"/>
  </r>
  <r>
    <x v="2142"/>
    <x v="2142"/>
    <x v="2140"/>
    <n v="10500"/>
    <n v="601"/>
    <x v="2"/>
    <x v="13"/>
    <x v="3"/>
    <n v="1451494210"/>
    <n v="1449075010"/>
    <b v="0"/>
    <x v="8"/>
    <b v="0"/>
    <x v="17"/>
    <n v="6"/>
    <n v="50.08"/>
    <x v="6"/>
    <s v="video games"/>
    <x v="2142"/>
    <x v="2141"/>
  </r>
  <r>
    <x v="2143"/>
    <x v="2143"/>
    <x v="2141"/>
    <n v="2000"/>
    <n v="225"/>
    <x v="2"/>
    <x v="1"/>
    <x v="0"/>
    <n v="1279738800"/>
    <n v="1275599812"/>
    <b v="0"/>
    <x v="81"/>
    <b v="0"/>
    <x v="17"/>
    <n v="11"/>
    <n v="45"/>
    <x v="6"/>
    <s v="video games"/>
    <x v="2143"/>
    <x v="2142"/>
  </r>
  <r>
    <x v="2144"/>
    <x v="2144"/>
    <x v="2142"/>
    <n v="35500"/>
    <n v="607"/>
    <x v="2"/>
    <x v="1"/>
    <x v="0"/>
    <n v="1379164040"/>
    <n v="1376399240"/>
    <b v="0"/>
    <x v="54"/>
    <b v="0"/>
    <x v="17"/>
    <n v="2"/>
    <n v="25.29"/>
    <x v="6"/>
    <s v="video games"/>
    <x v="2144"/>
    <x v="2143"/>
  </r>
  <r>
    <x v="2145"/>
    <x v="2145"/>
    <x v="2143"/>
    <n v="15000"/>
    <n v="4565"/>
    <x v="2"/>
    <x v="1"/>
    <x v="0"/>
    <n v="1385534514"/>
    <n v="1382938914"/>
    <b v="0"/>
    <x v="30"/>
    <b v="0"/>
    <x v="17"/>
    <n v="30"/>
    <n v="51.29"/>
    <x v="6"/>
    <s v="video games"/>
    <x v="2145"/>
    <x v="2144"/>
  </r>
  <r>
    <x v="2146"/>
    <x v="2146"/>
    <x v="2144"/>
    <n v="5000"/>
    <n v="1"/>
    <x v="2"/>
    <x v="1"/>
    <x v="0"/>
    <n v="1455207510"/>
    <n v="1453997910"/>
    <b v="0"/>
    <x v="29"/>
    <b v="0"/>
    <x v="17"/>
    <n v="0"/>
    <n v="1"/>
    <x v="6"/>
    <s v="video games"/>
    <x v="2146"/>
    <x v="2145"/>
  </r>
  <r>
    <x v="2147"/>
    <x v="2147"/>
    <x v="2145"/>
    <n v="390000"/>
    <n v="2716"/>
    <x v="2"/>
    <x v="1"/>
    <x v="0"/>
    <n v="1416125148"/>
    <n v="1413356748"/>
    <b v="0"/>
    <x v="165"/>
    <b v="0"/>
    <x v="17"/>
    <n v="1"/>
    <n v="49.38"/>
    <x v="6"/>
    <s v="video games"/>
    <x v="2147"/>
    <x v="2146"/>
  </r>
  <r>
    <x v="2148"/>
    <x v="2148"/>
    <x v="2146"/>
    <n v="100"/>
    <n v="2"/>
    <x v="2"/>
    <x v="2"/>
    <x v="1"/>
    <n v="1427992582"/>
    <n v="1425404182"/>
    <b v="0"/>
    <x v="84"/>
    <b v="0"/>
    <x v="17"/>
    <n v="2"/>
    <n v="1"/>
    <x v="6"/>
    <s v="video games"/>
    <x v="2148"/>
    <x v="2147"/>
  </r>
  <r>
    <x v="2149"/>
    <x v="2149"/>
    <x v="2147"/>
    <n v="2000"/>
    <n v="0"/>
    <x v="2"/>
    <x v="1"/>
    <x v="0"/>
    <n v="1280534400"/>
    <n v="1277512556"/>
    <b v="0"/>
    <x v="78"/>
    <b v="0"/>
    <x v="17"/>
    <n v="0"/>
    <n v="0"/>
    <x v="6"/>
    <s v="video games"/>
    <x v="2149"/>
    <x v="2148"/>
  </r>
  <r>
    <x v="2150"/>
    <x v="2150"/>
    <x v="2148"/>
    <n v="50000"/>
    <n v="405"/>
    <x v="2"/>
    <x v="11"/>
    <x v="8"/>
    <n v="1468392599"/>
    <n v="1465800599"/>
    <b v="0"/>
    <x v="80"/>
    <b v="0"/>
    <x v="17"/>
    <n v="1"/>
    <n v="101.25"/>
    <x v="6"/>
    <s v="video games"/>
    <x v="2150"/>
    <x v="2149"/>
  </r>
  <r>
    <x v="2151"/>
    <x v="2151"/>
    <x v="2149"/>
    <n v="45000"/>
    <n v="118"/>
    <x v="2"/>
    <x v="1"/>
    <x v="0"/>
    <n v="1467231614"/>
    <n v="1464639614"/>
    <b v="0"/>
    <x v="79"/>
    <b v="0"/>
    <x v="17"/>
    <n v="0"/>
    <n v="19.670000000000002"/>
    <x v="6"/>
    <s v="video games"/>
    <x v="2151"/>
    <x v="2150"/>
  </r>
  <r>
    <x v="2152"/>
    <x v="2152"/>
    <x v="2150"/>
    <n v="30000"/>
    <n v="50"/>
    <x v="2"/>
    <x v="1"/>
    <x v="0"/>
    <n v="1394909909"/>
    <n v="1392321509"/>
    <b v="0"/>
    <x v="80"/>
    <b v="0"/>
    <x v="17"/>
    <n v="0"/>
    <n v="12.5"/>
    <x v="6"/>
    <s v="video games"/>
    <x v="2152"/>
    <x v="2151"/>
  </r>
  <r>
    <x v="2153"/>
    <x v="2153"/>
    <x v="2151"/>
    <n v="372625"/>
    <n v="34"/>
    <x v="2"/>
    <x v="1"/>
    <x v="0"/>
    <n v="1420876740"/>
    <n v="1417470718"/>
    <b v="0"/>
    <x v="80"/>
    <b v="0"/>
    <x v="17"/>
    <n v="0"/>
    <n v="8.5"/>
    <x v="6"/>
    <s v="video games"/>
    <x v="2153"/>
    <x v="2152"/>
  </r>
  <r>
    <x v="2154"/>
    <x v="2154"/>
    <x v="2152"/>
    <n v="250"/>
    <n v="2"/>
    <x v="2"/>
    <x v="1"/>
    <x v="0"/>
    <n v="1390921827"/>
    <n v="1389193827"/>
    <b v="0"/>
    <x v="84"/>
    <b v="0"/>
    <x v="17"/>
    <n v="1"/>
    <n v="1"/>
    <x v="6"/>
    <s v="video games"/>
    <x v="2154"/>
    <x v="2153"/>
  </r>
  <r>
    <x v="2155"/>
    <x v="2155"/>
    <x v="2153"/>
    <n v="5000"/>
    <n v="115"/>
    <x v="2"/>
    <x v="2"/>
    <x v="1"/>
    <n v="1459443385"/>
    <n v="1456854985"/>
    <b v="0"/>
    <x v="81"/>
    <b v="0"/>
    <x v="17"/>
    <n v="2"/>
    <n v="23"/>
    <x v="6"/>
    <s v="video games"/>
    <x v="2155"/>
    <x v="2154"/>
  </r>
  <r>
    <x v="2156"/>
    <x v="2156"/>
    <x v="2154"/>
    <n v="56000"/>
    <n v="1493"/>
    <x v="2"/>
    <x v="1"/>
    <x v="0"/>
    <n v="1379363406"/>
    <n v="1375475406"/>
    <b v="0"/>
    <x v="183"/>
    <b v="0"/>
    <x v="17"/>
    <n v="3"/>
    <n v="17.989999999999998"/>
    <x v="6"/>
    <s v="video games"/>
    <x v="2156"/>
    <x v="2155"/>
  </r>
  <r>
    <x v="2157"/>
    <x v="2157"/>
    <x v="2155"/>
    <n v="75000"/>
    <n v="21144"/>
    <x v="2"/>
    <x v="1"/>
    <x v="0"/>
    <n v="1482479940"/>
    <n v="1479684783"/>
    <b v="0"/>
    <x v="7"/>
    <b v="0"/>
    <x v="17"/>
    <n v="28"/>
    <n v="370.95"/>
    <x v="6"/>
    <s v="video games"/>
    <x v="2157"/>
    <x v="2156"/>
  </r>
  <r>
    <x v="2158"/>
    <x v="2158"/>
    <x v="2156"/>
    <n v="300000"/>
    <n v="19770.11"/>
    <x v="2"/>
    <x v="1"/>
    <x v="0"/>
    <n v="1360009774"/>
    <n v="1356121774"/>
    <b v="0"/>
    <x v="409"/>
    <b v="0"/>
    <x v="17"/>
    <n v="7"/>
    <n v="63.57"/>
    <x v="6"/>
    <s v="video games"/>
    <x v="2158"/>
    <x v="2157"/>
  </r>
  <r>
    <x v="2159"/>
    <x v="2159"/>
    <x v="2157"/>
    <n v="3600"/>
    <n v="26"/>
    <x v="2"/>
    <x v="1"/>
    <x v="0"/>
    <n v="1310837574"/>
    <n v="1308245574"/>
    <b v="0"/>
    <x v="84"/>
    <b v="0"/>
    <x v="17"/>
    <n v="1"/>
    <n v="13"/>
    <x v="6"/>
    <s v="video games"/>
    <x v="2159"/>
    <x v="2158"/>
  </r>
  <r>
    <x v="2160"/>
    <x v="2160"/>
    <x v="2158"/>
    <n v="10000"/>
    <n v="85"/>
    <x v="2"/>
    <x v="1"/>
    <x v="0"/>
    <n v="1337447105"/>
    <n v="1334855105"/>
    <b v="0"/>
    <x v="38"/>
    <b v="0"/>
    <x v="17"/>
    <n v="1"/>
    <n v="5.31"/>
    <x v="6"/>
    <s v="video games"/>
    <x v="2160"/>
    <x v="2159"/>
  </r>
  <r>
    <x v="2161"/>
    <x v="2161"/>
    <x v="2159"/>
    <n v="400"/>
    <n v="463"/>
    <x v="0"/>
    <x v="1"/>
    <x v="0"/>
    <n v="1443040059"/>
    <n v="1440448059"/>
    <b v="0"/>
    <x v="62"/>
    <b v="1"/>
    <x v="11"/>
    <n v="116"/>
    <n v="35.619999999999997"/>
    <x v="4"/>
    <s v="rock"/>
    <x v="2161"/>
    <x v="2160"/>
  </r>
  <r>
    <x v="2162"/>
    <x v="2162"/>
    <x v="2160"/>
    <n v="4500"/>
    <n v="5052"/>
    <x v="0"/>
    <x v="1"/>
    <x v="0"/>
    <n v="1406226191"/>
    <n v="1403547791"/>
    <b v="0"/>
    <x v="6"/>
    <b v="1"/>
    <x v="11"/>
    <n v="112"/>
    <n v="87.1"/>
    <x v="4"/>
    <s v="rock"/>
    <x v="2162"/>
    <x v="2161"/>
  </r>
  <r>
    <x v="2163"/>
    <x v="2163"/>
    <x v="2161"/>
    <n v="2500"/>
    <n v="3305"/>
    <x v="0"/>
    <x v="1"/>
    <x v="0"/>
    <n v="1433735400"/>
    <n v="1429306520"/>
    <b v="0"/>
    <x v="34"/>
    <b v="1"/>
    <x v="11"/>
    <n v="132"/>
    <n v="75.11"/>
    <x v="4"/>
    <s v="rock"/>
    <x v="2163"/>
    <x v="2162"/>
  </r>
  <r>
    <x v="2164"/>
    <x v="2164"/>
    <x v="2162"/>
    <n v="5500"/>
    <n v="5645"/>
    <x v="0"/>
    <x v="1"/>
    <x v="0"/>
    <n v="1466827140"/>
    <n v="1464196414"/>
    <b v="0"/>
    <x v="183"/>
    <b v="1"/>
    <x v="11"/>
    <n v="103"/>
    <n v="68.010000000000005"/>
    <x v="4"/>
    <s v="rock"/>
    <x v="2164"/>
    <x v="2163"/>
  </r>
  <r>
    <x v="2165"/>
    <x v="2165"/>
    <x v="2163"/>
    <n v="2500"/>
    <n v="3466"/>
    <x v="0"/>
    <x v="7"/>
    <x v="3"/>
    <n v="1460127635"/>
    <n v="1457539235"/>
    <b v="0"/>
    <x v="27"/>
    <b v="1"/>
    <x v="11"/>
    <n v="139"/>
    <n v="29.62"/>
    <x v="4"/>
    <s v="rock"/>
    <x v="2165"/>
    <x v="2164"/>
  </r>
  <r>
    <x v="2166"/>
    <x v="2166"/>
    <x v="2164"/>
    <n v="2000"/>
    <n v="2932"/>
    <x v="0"/>
    <x v="1"/>
    <x v="0"/>
    <n v="1417813618"/>
    <n v="1413922018"/>
    <b v="0"/>
    <x v="58"/>
    <b v="1"/>
    <x v="11"/>
    <n v="147"/>
    <n v="91.63"/>
    <x v="4"/>
    <s v="rock"/>
    <x v="2166"/>
    <x v="2165"/>
  </r>
  <r>
    <x v="2167"/>
    <x v="2167"/>
    <x v="2165"/>
    <n v="150"/>
    <n v="180"/>
    <x v="0"/>
    <x v="1"/>
    <x v="0"/>
    <n v="1347672937"/>
    <n v="1346463337"/>
    <b v="0"/>
    <x v="22"/>
    <b v="1"/>
    <x v="11"/>
    <n v="120"/>
    <n v="22.5"/>
    <x v="4"/>
    <s v="rock"/>
    <x v="2167"/>
    <x v="2166"/>
  </r>
  <r>
    <x v="2168"/>
    <x v="2168"/>
    <x v="2166"/>
    <n v="18000"/>
    <n v="21884.69"/>
    <x v="0"/>
    <x v="1"/>
    <x v="0"/>
    <n v="1486702800"/>
    <n v="1484058261"/>
    <b v="0"/>
    <x v="158"/>
    <b v="1"/>
    <x v="11"/>
    <n v="122"/>
    <n v="64.37"/>
    <x v="4"/>
    <s v="rock"/>
    <x v="2168"/>
    <x v="2167"/>
  </r>
  <r>
    <x v="2169"/>
    <x v="2169"/>
    <x v="2167"/>
    <n v="153"/>
    <n v="153"/>
    <x v="0"/>
    <x v="1"/>
    <x v="0"/>
    <n v="1488473351"/>
    <n v="1488214151"/>
    <b v="0"/>
    <x v="63"/>
    <b v="1"/>
    <x v="11"/>
    <n v="100"/>
    <n v="21.86"/>
    <x v="4"/>
    <s v="rock"/>
    <x v="2169"/>
    <x v="2168"/>
  </r>
  <r>
    <x v="2170"/>
    <x v="2170"/>
    <x v="2168"/>
    <n v="350"/>
    <n v="633"/>
    <x v="0"/>
    <x v="1"/>
    <x v="0"/>
    <n v="1440266422"/>
    <n v="1436810422"/>
    <b v="0"/>
    <x v="10"/>
    <b v="1"/>
    <x v="11"/>
    <n v="181"/>
    <n v="33.32"/>
    <x v="4"/>
    <s v="rock"/>
    <x v="2170"/>
    <x v="2169"/>
  </r>
  <r>
    <x v="2171"/>
    <x v="2171"/>
    <x v="2169"/>
    <n v="4000"/>
    <n v="4243"/>
    <x v="0"/>
    <x v="1"/>
    <x v="0"/>
    <n v="1434949200"/>
    <n v="1431903495"/>
    <b v="0"/>
    <x v="5"/>
    <b v="1"/>
    <x v="11"/>
    <n v="106"/>
    <n v="90.28"/>
    <x v="4"/>
    <s v="rock"/>
    <x v="2171"/>
    <x v="2170"/>
  </r>
  <r>
    <x v="2172"/>
    <x v="2172"/>
    <x v="2170"/>
    <n v="1000"/>
    <n v="1000"/>
    <x v="0"/>
    <x v="1"/>
    <x v="0"/>
    <n v="1429365320"/>
    <n v="1426773320"/>
    <b v="0"/>
    <x v="62"/>
    <b v="1"/>
    <x v="11"/>
    <n v="100"/>
    <n v="76.92"/>
    <x v="4"/>
    <s v="rock"/>
    <x v="2172"/>
    <x v="2171"/>
  </r>
  <r>
    <x v="2173"/>
    <x v="2173"/>
    <x v="2171"/>
    <n v="4200"/>
    <n v="5331"/>
    <x v="0"/>
    <x v="1"/>
    <x v="0"/>
    <n v="1378785540"/>
    <n v="1376066243"/>
    <b v="0"/>
    <x v="240"/>
    <b v="1"/>
    <x v="11"/>
    <n v="127"/>
    <n v="59.23"/>
    <x v="4"/>
    <s v="rock"/>
    <x v="2173"/>
    <x v="2172"/>
  </r>
  <r>
    <x v="2174"/>
    <x v="2174"/>
    <x v="2172"/>
    <n v="4000"/>
    <n v="4119"/>
    <x v="0"/>
    <x v="2"/>
    <x v="1"/>
    <n v="1462453307"/>
    <n v="1459861307"/>
    <b v="0"/>
    <x v="287"/>
    <b v="1"/>
    <x v="11"/>
    <n v="103"/>
    <n v="65.38"/>
    <x v="4"/>
    <s v="rock"/>
    <x v="2174"/>
    <x v="2173"/>
  </r>
  <r>
    <x v="2175"/>
    <x v="2175"/>
    <x v="2173"/>
    <n v="700"/>
    <n v="1750"/>
    <x v="0"/>
    <x v="1"/>
    <x v="0"/>
    <n v="1469059986"/>
    <n v="1468455186"/>
    <b v="0"/>
    <x v="55"/>
    <b v="1"/>
    <x v="11"/>
    <n v="250"/>
    <n v="67.31"/>
    <x v="4"/>
    <s v="rock"/>
    <x v="2175"/>
    <x v="2174"/>
  </r>
  <r>
    <x v="2176"/>
    <x v="2176"/>
    <x v="2174"/>
    <n v="5000"/>
    <n v="6301"/>
    <x v="0"/>
    <x v="1"/>
    <x v="0"/>
    <n v="1430579509"/>
    <n v="1427987509"/>
    <b v="0"/>
    <x v="26"/>
    <b v="1"/>
    <x v="11"/>
    <n v="126"/>
    <n v="88.75"/>
    <x v="4"/>
    <s v="rock"/>
    <x v="2176"/>
    <x v="2175"/>
  </r>
  <r>
    <x v="2177"/>
    <x v="2177"/>
    <x v="2175"/>
    <n v="2500"/>
    <n v="2503"/>
    <x v="0"/>
    <x v="1"/>
    <x v="0"/>
    <n v="1465192867"/>
    <n v="1463032867"/>
    <b v="0"/>
    <x v="44"/>
    <b v="1"/>
    <x v="11"/>
    <n v="100"/>
    <n v="65.87"/>
    <x v="4"/>
    <s v="rock"/>
    <x v="2177"/>
    <x v="2176"/>
  </r>
  <r>
    <x v="2178"/>
    <x v="2178"/>
    <x v="2176"/>
    <n v="25000"/>
    <n v="34660"/>
    <x v="0"/>
    <x v="1"/>
    <x v="0"/>
    <n v="1484752597"/>
    <n v="1482160597"/>
    <b v="0"/>
    <x v="410"/>
    <b v="1"/>
    <x v="11"/>
    <n v="139"/>
    <n v="40.35"/>
    <x v="4"/>
    <s v="rock"/>
    <x v="2178"/>
    <x v="2177"/>
  </r>
  <r>
    <x v="2179"/>
    <x v="2179"/>
    <x v="2177"/>
    <n v="1000"/>
    <n v="1614"/>
    <x v="0"/>
    <x v="1"/>
    <x v="0"/>
    <n v="1428725192"/>
    <n v="1426133192"/>
    <b v="0"/>
    <x v="64"/>
    <b v="1"/>
    <x v="11"/>
    <n v="161"/>
    <n v="76.86"/>
    <x v="4"/>
    <s v="rock"/>
    <x v="2179"/>
    <x v="2178"/>
  </r>
  <r>
    <x v="2180"/>
    <x v="2180"/>
    <x v="2178"/>
    <n v="5000"/>
    <n v="5359.21"/>
    <x v="0"/>
    <x v="1"/>
    <x v="0"/>
    <n v="1447434268"/>
    <n v="1443801868"/>
    <b v="0"/>
    <x v="76"/>
    <b v="1"/>
    <x v="11"/>
    <n v="107"/>
    <n v="68.709999999999994"/>
    <x v="4"/>
    <s v="rock"/>
    <x v="2180"/>
    <x v="2179"/>
  </r>
  <r>
    <x v="2181"/>
    <x v="2181"/>
    <x v="2179"/>
    <n v="2000"/>
    <n v="3062"/>
    <x v="0"/>
    <x v="1"/>
    <x v="0"/>
    <n v="1487635653"/>
    <n v="1486426053"/>
    <b v="0"/>
    <x v="28"/>
    <b v="1"/>
    <x v="32"/>
    <n v="153"/>
    <n v="57.77"/>
    <x v="6"/>
    <s v="tabletop games"/>
    <x v="2181"/>
    <x v="2180"/>
  </r>
  <r>
    <x v="2182"/>
    <x v="2182"/>
    <x v="2180"/>
    <n v="3000"/>
    <n v="15725"/>
    <x v="0"/>
    <x v="6"/>
    <x v="5"/>
    <n v="1412285825"/>
    <n v="1409261825"/>
    <b v="0"/>
    <x v="289"/>
    <b v="1"/>
    <x v="32"/>
    <n v="524"/>
    <n v="44.17"/>
    <x v="6"/>
    <s v="tabletop games"/>
    <x v="2182"/>
    <x v="2181"/>
  </r>
  <r>
    <x v="2183"/>
    <x v="2183"/>
    <x v="2181"/>
    <n v="1800"/>
    <n v="8807"/>
    <x v="0"/>
    <x v="1"/>
    <x v="0"/>
    <n v="1486616400"/>
    <n v="1484037977"/>
    <b v="0"/>
    <x v="411"/>
    <b v="1"/>
    <x v="32"/>
    <n v="489"/>
    <n v="31.57"/>
    <x v="6"/>
    <s v="tabletop games"/>
    <x v="2183"/>
    <x v="2182"/>
  </r>
  <r>
    <x v="2184"/>
    <x v="2184"/>
    <x v="2182"/>
    <n v="10000"/>
    <n v="28474"/>
    <x v="0"/>
    <x v="1"/>
    <x v="0"/>
    <n v="1453737600"/>
    <n v="1452530041"/>
    <b v="1"/>
    <x v="161"/>
    <b v="1"/>
    <x v="32"/>
    <n v="285"/>
    <n v="107.05"/>
    <x v="6"/>
    <s v="tabletop games"/>
    <x v="2184"/>
    <x v="2183"/>
  </r>
  <r>
    <x v="2185"/>
    <x v="2185"/>
    <x v="2183"/>
    <n v="5000"/>
    <n v="92848.5"/>
    <x v="0"/>
    <x v="2"/>
    <x v="1"/>
    <n v="1364286239"/>
    <n v="1360830239"/>
    <b v="0"/>
    <x v="412"/>
    <b v="1"/>
    <x v="32"/>
    <n v="1857"/>
    <n v="149.03"/>
    <x v="6"/>
    <s v="tabletop games"/>
    <x v="2185"/>
    <x v="2184"/>
  </r>
  <r>
    <x v="2186"/>
    <x v="2186"/>
    <x v="2184"/>
    <n v="20000"/>
    <n v="21935"/>
    <x v="0"/>
    <x v="1"/>
    <x v="0"/>
    <n v="1473213600"/>
    <n v="1470062743"/>
    <b v="0"/>
    <x v="413"/>
    <b v="1"/>
    <x v="32"/>
    <n v="110"/>
    <n v="55.96"/>
    <x v="6"/>
    <s v="tabletop games"/>
    <x v="2186"/>
    <x v="2185"/>
  </r>
  <r>
    <x v="2187"/>
    <x v="2187"/>
    <x v="2185"/>
    <n v="20000"/>
    <n v="202928.5"/>
    <x v="0"/>
    <x v="1"/>
    <x v="0"/>
    <n v="1428033540"/>
    <n v="1425531666"/>
    <b v="1"/>
    <x v="414"/>
    <b v="1"/>
    <x v="32"/>
    <n v="1015"/>
    <n v="56.97"/>
    <x v="6"/>
    <s v="tabletop games"/>
    <x v="2187"/>
    <x v="2186"/>
  </r>
  <r>
    <x v="2188"/>
    <x v="2188"/>
    <x v="2186"/>
    <n v="5494"/>
    <n v="22645"/>
    <x v="0"/>
    <x v="3"/>
    <x v="2"/>
    <n v="1477414800"/>
    <n v="1474380241"/>
    <b v="0"/>
    <x v="415"/>
    <b v="1"/>
    <x v="32"/>
    <n v="412"/>
    <n v="44.06"/>
    <x v="6"/>
    <s v="tabletop games"/>
    <x v="2188"/>
    <x v="2187"/>
  </r>
  <r>
    <x v="2189"/>
    <x v="2189"/>
    <x v="2187"/>
    <n v="1200"/>
    <n v="6039"/>
    <x v="0"/>
    <x v="2"/>
    <x v="1"/>
    <n v="1461276000"/>
    <n v="1460055300"/>
    <b v="0"/>
    <x v="106"/>
    <b v="1"/>
    <x v="32"/>
    <n v="503"/>
    <n v="68.63"/>
    <x v="6"/>
    <s v="tabletop games"/>
    <x v="2189"/>
    <x v="2188"/>
  </r>
  <r>
    <x v="2190"/>
    <x v="2190"/>
    <x v="2188"/>
    <n v="19000"/>
    <n v="35076"/>
    <x v="0"/>
    <x v="1"/>
    <x v="0"/>
    <n v="1458716340"/>
    <n v="1455721204"/>
    <b v="0"/>
    <x v="416"/>
    <b v="1"/>
    <x v="32"/>
    <n v="185"/>
    <n v="65.319999999999993"/>
    <x v="6"/>
    <s v="tabletop games"/>
    <x v="2190"/>
    <x v="2189"/>
  </r>
  <r>
    <x v="2191"/>
    <x v="2191"/>
    <x v="2189"/>
    <n v="750"/>
    <n v="898"/>
    <x v="0"/>
    <x v="2"/>
    <x v="1"/>
    <n v="1487102427"/>
    <n v="1486065627"/>
    <b v="0"/>
    <x v="20"/>
    <b v="1"/>
    <x v="32"/>
    <n v="120"/>
    <n v="35.92"/>
    <x v="6"/>
    <s v="tabletop games"/>
    <x v="2191"/>
    <x v="2190"/>
  </r>
  <r>
    <x v="2192"/>
    <x v="2192"/>
    <x v="2190"/>
    <n v="12000"/>
    <n v="129748.82"/>
    <x v="0"/>
    <x v="2"/>
    <x v="1"/>
    <n v="1481842800"/>
    <n v="1479414344"/>
    <b v="0"/>
    <x v="417"/>
    <b v="1"/>
    <x v="32"/>
    <n v="1081"/>
    <n v="40.07"/>
    <x v="6"/>
    <s v="tabletop games"/>
    <x v="2192"/>
    <x v="2191"/>
  </r>
  <r>
    <x v="2193"/>
    <x v="2193"/>
    <x v="2191"/>
    <n v="15000"/>
    <n v="67856"/>
    <x v="0"/>
    <x v="1"/>
    <x v="0"/>
    <n v="1479704340"/>
    <n v="1477043072"/>
    <b v="0"/>
    <x v="418"/>
    <b v="1"/>
    <x v="32"/>
    <n v="452"/>
    <n v="75.650000000000006"/>
    <x v="6"/>
    <s v="tabletop games"/>
    <x v="2193"/>
    <x v="2192"/>
  </r>
  <r>
    <x v="2194"/>
    <x v="2194"/>
    <x v="2192"/>
    <n v="10000"/>
    <n v="53737"/>
    <x v="0"/>
    <x v="1"/>
    <x v="0"/>
    <n v="1459012290"/>
    <n v="1456423890"/>
    <b v="0"/>
    <x v="419"/>
    <b v="1"/>
    <x v="32"/>
    <n v="537"/>
    <n v="61.2"/>
    <x v="6"/>
    <s v="tabletop games"/>
    <x v="2194"/>
    <x v="2193"/>
  </r>
  <r>
    <x v="2195"/>
    <x v="2195"/>
    <x v="2193"/>
    <n v="4600"/>
    <n v="5535"/>
    <x v="0"/>
    <x v="1"/>
    <x v="0"/>
    <n v="1439317900"/>
    <n v="1436725900"/>
    <b v="0"/>
    <x v="248"/>
    <b v="1"/>
    <x v="32"/>
    <n v="120"/>
    <n v="48.13"/>
    <x v="6"/>
    <s v="tabletop games"/>
    <x v="2195"/>
    <x v="2194"/>
  </r>
  <r>
    <x v="2196"/>
    <x v="2196"/>
    <x v="2194"/>
    <n v="14000"/>
    <n v="15937"/>
    <x v="0"/>
    <x v="1"/>
    <x v="0"/>
    <n v="1480662000"/>
    <n v="1478000502"/>
    <b v="0"/>
    <x v="302"/>
    <b v="1"/>
    <x v="32"/>
    <n v="114"/>
    <n v="68.11"/>
    <x v="6"/>
    <s v="tabletop games"/>
    <x v="2196"/>
    <x v="2195"/>
  </r>
  <r>
    <x v="2197"/>
    <x v="2197"/>
    <x v="2195"/>
    <n v="30000"/>
    <n v="285309.33"/>
    <x v="0"/>
    <x v="1"/>
    <x v="0"/>
    <n v="1425132059"/>
    <n v="1422540059"/>
    <b v="0"/>
    <x v="420"/>
    <b v="1"/>
    <x v="32"/>
    <n v="951"/>
    <n v="65.89"/>
    <x v="6"/>
    <s v="tabletop games"/>
    <x v="2197"/>
    <x v="2196"/>
  </r>
  <r>
    <x v="2198"/>
    <x v="2198"/>
    <x v="2196"/>
    <n v="40000"/>
    <n v="53157"/>
    <x v="0"/>
    <x v="1"/>
    <x v="0"/>
    <n v="1447507200"/>
    <n v="1444911600"/>
    <b v="0"/>
    <x v="421"/>
    <b v="1"/>
    <x v="32"/>
    <n v="133"/>
    <n v="81.650000000000006"/>
    <x v="6"/>
    <s v="tabletop games"/>
    <x v="2198"/>
    <x v="2197"/>
  </r>
  <r>
    <x v="2199"/>
    <x v="2199"/>
    <x v="2197"/>
    <n v="9000"/>
    <n v="13228"/>
    <x v="0"/>
    <x v="18"/>
    <x v="3"/>
    <n v="1444903198"/>
    <n v="1442311198"/>
    <b v="1"/>
    <x v="140"/>
    <b v="1"/>
    <x v="32"/>
    <n v="147"/>
    <n v="52.7"/>
    <x v="6"/>
    <s v="tabletop games"/>
    <x v="2199"/>
    <x v="2198"/>
  </r>
  <r>
    <x v="2200"/>
    <x v="2200"/>
    <x v="2198"/>
    <n v="2000"/>
    <n v="10843"/>
    <x v="0"/>
    <x v="2"/>
    <x v="1"/>
    <n v="1436151600"/>
    <n v="1433775668"/>
    <b v="0"/>
    <x v="40"/>
    <b v="1"/>
    <x v="32"/>
    <n v="542"/>
    <n v="41.23"/>
    <x v="6"/>
    <s v="tabletop games"/>
    <x v="2200"/>
    <x v="2199"/>
  </r>
  <r>
    <x v="2201"/>
    <x v="2201"/>
    <x v="2199"/>
    <n v="110"/>
    <n v="420.99"/>
    <x v="0"/>
    <x v="2"/>
    <x v="1"/>
    <n v="1358367565"/>
    <n v="1357157965"/>
    <b v="0"/>
    <x v="33"/>
    <b v="1"/>
    <x v="15"/>
    <n v="383"/>
    <n v="15.04"/>
    <x v="4"/>
    <s v="electronic music"/>
    <x v="2201"/>
    <x v="2200"/>
  </r>
  <r>
    <x v="2202"/>
    <x v="2202"/>
    <x v="2200"/>
    <n v="4000"/>
    <n v="28167.25"/>
    <x v="0"/>
    <x v="1"/>
    <x v="0"/>
    <n v="1351801368"/>
    <n v="1349209368"/>
    <b v="0"/>
    <x v="422"/>
    <b v="1"/>
    <x v="15"/>
    <n v="704"/>
    <n v="39.07"/>
    <x v="4"/>
    <s v="electronic music"/>
    <x v="2202"/>
    <x v="2201"/>
  </r>
  <r>
    <x v="2203"/>
    <x v="2203"/>
    <x v="2201"/>
    <n v="2000"/>
    <n v="2191"/>
    <x v="0"/>
    <x v="6"/>
    <x v="5"/>
    <n v="1443127082"/>
    <n v="1440535082"/>
    <b v="0"/>
    <x v="133"/>
    <b v="1"/>
    <x v="15"/>
    <n v="110"/>
    <n v="43.82"/>
    <x v="4"/>
    <s v="electronic music"/>
    <x v="2203"/>
    <x v="2202"/>
  </r>
  <r>
    <x v="2204"/>
    <x v="2204"/>
    <x v="2202"/>
    <n v="1500"/>
    <n v="1993"/>
    <x v="0"/>
    <x v="1"/>
    <x v="0"/>
    <n v="1362814119"/>
    <n v="1360222119"/>
    <b v="0"/>
    <x v="196"/>
    <b v="1"/>
    <x v="15"/>
    <n v="133"/>
    <n v="27.3"/>
    <x v="4"/>
    <s v="electronic music"/>
    <x v="2204"/>
    <x v="2203"/>
  </r>
  <r>
    <x v="2205"/>
    <x v="2205"/>
    <x v="2203"/>
    <n v="750"/>
    <n v="1140"/>
    <x v="0"/>
    <x v="1"/>
    <x v="0"/>
    <n v="1338579789"/>
    <n v="1335987789"/>
    <b v="0"/>
    <x v="74"/>
    <b v="1"/>
    <x v="15"/>
    <n v="152"/>
    <n v="42.22"/>
    <x v="4"/>
    <s v="electronic music"/>
    <x v="2205"/>
    <x v="2204"/>
  </r>
  <r>
    <x v="2206"/>
    <x v="2206"/>
    <x v="2204"/>
    <n v="1100"/>
    <n v="1130"/>
    <x v="0"/>
    <x v="1"/>
    <x v="0"/>
    <n v="1334556624"/>
    <n v="1333001424"/>
    <b v="0"/>
    <x v="69"/>
    <b v="1"/>
    <x v="15"/>
    <n v="103"/>
    <n v="33.24"/>
    <x v="4"/>
    <s v="electronic music"/>
    <x v="2206"/>
    <x v="2205"/>
  </r>
  <r>
    <x v="2207"/>
    <x v="2207"/>
    <x v="2205"/>
    <n v="2000"/>
    <n v="2000"/>
    <x v="0"/>
    <x v="1"/>
    <x v="0"/>
    <n v="1384580373"/>
    <n v="1381984773"/>
    <b v="0"/>
    <x v="63"/>
    <b v="1"/>
    <x v="15"/>
    <n v="100"/>
    <n v="285.70999999999998"/>
    <x v="4"/>
    <s v="electronic music"/>
    <x v="2207"/>
    <x v="2206"/>
  </r>
  <r>
    <x v="2208"/>
    <x v="2208"/>
    <x v="2206"/>
    <n v="1000"/>
    <n v="1016"/>
    <x v="0"/>
    <x v="1"/>
    <x v="0"/>
    <n v="1333771200"/>
    <n v="1328649026"/>
    <b v="0"/>
    <x v="54"/>
    <b v="1"/>
    <x v="15"/>
    <n v="102"/>
    <n v="42.33"/>
    <x v="4"/>
    <s v="electronic music"/>
    <x v="2208"/>
    <x v="2207"/>
  </r>
  <r>
    <x v="2209"/>
    <x v="2209"/>
    <x v="2207"/>
    <n v="500"/>
    <n v="754"/>
    <x v="0"/>
    <x v="2"/>
    <x v="1"/>
    <n v="1397516400"/>
    <n v="1396524644"/>
    <b v="0"/>
    <x v="41"/>
    <b v="1"/>
    <x v="15"/>
    <n v="151"/>
    <n v="50.27"/>
    <x v="4"/>
    <s v="electronic music"/>
    <x v="2209"/>
    <x v="2208"/>
  </r>
  <r>
    <x v="2210"/>
    <x v="2210"/>
    <x v="2208"/>
    <n v="4000"/>
    <n v="4457"/>
    <x v="0"/>
    <x v="1"/>
    <x v="0"/>
    <n v="1334424960"/>
    <n v="1329442510"/>
    <b v="0"/>
    <x v="250"/>
    <b v="1"/>
    <x v="15"/>
    <n v="111"/>
    <n v="61.9"/>
    <x v="4"/>
    <s v="electronic music"/>
    <x v="2210"/>
    <x v="2209"/>
  </r>
  <r>
    <x v="2211"/>
    <x v="2211"/>
    <x v="2209"/>
    <n v="2500"/>
    <n v="4890"/>
    <x v="0"/>
    <x v="1"/>
    <x v="0"/>
    <n v="1397113140"/>
    <n v="1395168625"/>
    <b v="0"/>
    <x v="148"/>
    <b v="1"/>
    <x v="15"/>
    <n v="196"/>
    <n v="40.75"/>
    <x v="4"/>
    <s v="electronic music"/>
    <x v="2211"/>
    <x v="2210"/>
  </r>
  <r>
    <x v="2212"/>
    <x v="2212"/>
    <x v="2210"/>
    <n v="6000"/>
    <n v="6863"/>
    <x v="0"/>
    <x v="1"/>
    <x v="0"/>
    <n v="1383526800"/>
    <n v="1380650177"/>
    <b v="0"/>
    <x v="252"/>
    <b v="1"/>
    <x v="15"/>
    <n v="114"/>
    <n v="55.8"/>
    <x v="4"/>
    <s v="electronic music"/>
    <x v="2212"/>
    <x v="2211"/>
  </r>
  <r>
    <x v="2213"/>
    <x v="2213"/>
    <x v="2211"/>
    <n v="5"/>
    <n v="10"/>
    <x v="0"/>
    <x v="1"/>
    <x v="0"/>
    <n v="1431719379"/>
    <n v="1429127379"/>
    <b v="0"/>
    <x v="29"/>
    <b v="1"/>
    <x v="15"/>
    <n v="200"/>
    <n v="10"/>
    <x v="4"/>
    <s v="electronic music"/>
    <x v="2213"/>
    <x v="2212"/>
  </r>
  <r>
    <x v="2214"/>
    <x v="2214"/>
    <x v="2212"/>
    <n v="600"/>
    <n v="1755.01"/>
    <x v="0"/>
    <x v="1"/>
    <x v="0"/>
    <n v="1391713248"/>
    <n v="1389121248"/>
    <b v="0"/>
    <x v="54"/>
    <b v="1"/>
    <x v="15"/>
    <n v="293"/>
    <n v="73.13"/>
    <x v="4"/>
    <s v="electronic music"/>
    <x v="2214"/>
    <x v="2213"/>
  </r>
  <r>
    <x v="2215"/>
    <x v="2215"/>
    <x v="2213"/>
    <n v="550"/>
    <n v="860"/>
    <x v="0"/>
    <x v="1"/>
    <x v="0"/>
    <n v="1331621940"/>
    <n v="1329671572"/>
    <b v="0"/>
    <x v="51"/>
    <b v="1"/>
    <x v="15"/>
    <n v="156"/>
    <n v="26.06"/>
    <x v="4"/>
    <s v="electronic music"/>
    <x v="2215"/>
    <x v="2214"/>
  </r>
  <r>
    <x v="2216"/>
    <x v="2216"/>
    <x v="2214"/>
    <n v="300"/>
    <n v="317"/>
    <x v="0"/>
    <x v="1"/>
    <x v="0"/>
    <n v="1437674545"/>
    <n v="1436464945"/>
    <b v="0"/>
    <x v="25"/>
    <b v="1"/>
    <x v="15"/>
    <n v="106"/>
    <n v="22.64"/>
    <x v="4"/>
    <s v="electronic music"/>
    <x v="2216"/>
    <x v="2215"/>
  </r>
  <r>
    <x v="2217"/>
    <x v="2217"/>
    <x v="2215"/>
    <n v="420"/>
    <n v="425"/>
    <x v="0"/>
    <x v="1"/>
    <x v="0"/>
    <n v="1446451200"/>
    <n v="1445539113"/>
    <b v="0"/>
    <x v="82"/>
    <b v="1"/>
    <x v="15"/>
    <n v="101"/>
    <n v="47.22"/>
    <x v="4"/>
    <s v="electronic music"/>
    <x v="2217"/>
    <x v="2216"/>
  </r>
  <r>
    <x v="2218"/>
    <x v="2218"/>
    <x v="2216"/>
    <n v="2000"/>
    <n v="2456.66"/>
    <x v="0"/>
    <x v="1"/>
    <x v="0"/>
    <n v="1346198400"/>
    <n v="1344281383"/>
    <b v="0"/>
    <x v="88"/>
    <b v="1"/>
    <x v="15"/>
    <n v="123"/>
    <n v="32.32"/>
    <x v="4"/>
    <s v="electronic music"/>
    <x v="2218"/>
    <x v="2217"/>
  </r>
  <r>
    <x v="2219"/>
    <x v="2219"/>
    <x v="2217"/>
    <n v="1000"/>
    <n v="1015"/>
    <x v="0"/>
    <x v="1"/>
    <x v="0"/>
    <n v="1440004512"/>
    <n v="1437412512"/>
    <b v="0"/>
    <x v="10"/>
    <b v="1"/>
    <x v="15"/>
    <n v="102"/>
    <n v="53.42"/>
    <x v="4"/>
    <s v="electronic music"/>
    <x v="2219"/>
    <x v="2218"/>
  </r>
  <r>
    <x v="2220"/>
    <x v="2220"/>
    <x v="2218"/>
    <n v="3500"/>
    <n v="3540"/>
    <x v="0"/>
    <x v="1"/>
    <x v="0"/>
    <n v="1374888436"/>
    <n v="1372296436"/>
    <b v="0"/>
    <x v="50"/>
    <b v="1"/>
    <x v="15"/>
    <n v="101"/>
    <n v="51.3"/>
    <x v="4"/>
    <s v="electronic music"/>
    <x v="2220"/>
    <x v="2219"/>
  </r>
  <r>
    <x v="2221"/>
    <x v="2221"/>
    <x v="2219"/>
    <n v="7500"/>
    <n v="8109"/>
    <x v="0"/>
    <x v="1"/>
    <x v="0"/>
    <n v="1461369600"/>
    <n v="1458748809"/>
    <b v="0"/>
    <x v="423"/>
    <b v="1"/>
    <x v="32"/>
    <n v="108"/>
    <n v="37.200000000000003"/>
    <x v="6"/>
    <s v="tabletop games"/>
    <x v="2221"/>
    <x v="2220"/>
  </r>
  <r>
    <x v="2222"/>
    <x v="2222"/>
    <x v="2220"/>
    <n v="500"/>
    <n v="813"/>
    <x v="0"/>
    <x v="1"/>
    <x v="0"/>
    <n v="1327776847"/>
    <n v="1325184847"/>
    <b v="0"/>
    <x v="209"/>
    <b v="1"/>
    <x v="32"/>
    <n v="163"/>
    <n v="27.1"/>
    <x v="6"/>
    <s v="tabletop games"/>
    <x v="2222"/>
    <x v="2221"/>
  </r>
  <r>
    <x v="2223"/>
    <x v="2223"/>
    <x v="2221"/>
    <n v="19500"/>
    <n v="20631"/>
    <x v="0"/>
    <x v="6"/>
    <x v="5"/>
    <n v="1435418568"/>
    <n v="1432826568"/>
    <b v="0"/>
    <x v="61"/>
    <b v="1"/>
    <x v="32"/>
    <n v="106"/>
    <n v="206.31"/>
    <x v="6"/>
    <s v="tabletop games"/>
    <x v="2223"/>
    <x v="2222"/>
  </r>
  <r>
    <x v="2224"/>
    <x v="2224"/>
    <x v="2222"/>
    <n v="10000"/>
    <n v="24315"/>
    <x v="0"/>
    <x v="1"/>
    <x v="0"/>
    <n v="1477767600"/>
    <n v="1475337675"/>
    <b v="0"/>
    <x v="228"/>
    <b v="1"/>
    <x v="32"/>
    <n v="243"/>
    <n v="82.15"/>
    <x v="6"/>
    <s v="tabletop games"/>
    <x v="2224"/>
    <x v="2223"/>
  </r>
  <r>
    <x v="2225"/>
    <x v="2225"/>
    <x v="2223"/>
    <n v="21000"/>
    <n v="198415.01"/>
    <x v="0"/>
    <x v="2"/>
    <x v="1"/>
    <n v="1411326015"/>
    <n v="1408734015"/>
    <b v="0"/>
    <x v="424"/>
    <b v="1"/>
    <x v="32"/>
    <n v="945"/>
    <n v="164.8"/>
    <x v="6"/>
    <s v="tabletop games"/>
    <x v="2225"/>
    <x v="2224"/>
  </r>
  <r>
    <x v="2226"/>
    <x v="2226"/>
    <x v="2224"/>
    <n v="18000"/>
    <n v="19523.310000000001"/>
    <x v="0"/>
    <x v="1"/>
    <x v="0"/>
    <n v="1455253140"/>
    <n v="1452625822"/>
    <b v="0"/>
    <x v="306"/>
    <b v="1"/>
    <x v="32"/>
    <n v="108"/>
    <n v="60.82"/>
    <x v="6"/>
    <s v="tabletop games"/>
    <x v="2226"/>
    <x v="2225"/>
  </r>
  <r>
    <x v="2227"/>
    <x v="2227"/>
    <x v="2225"/>
    <n v="13000"/>
    <n v="20459"/>
    <x v="0"/>
    <x v="2"/>
    <x v="1"/>
    <n v="1384374155"/>
    <n v="1381778555"/>
    <b v="0"/>
    <x v="425"/>
    <b v="1"/>
    <x v="32"/>
    <n v="157"/>
    <n v="67.97"/>
    <x v="6"/>
    <s v="tabletop games"/>
    <x v="2227"/>
    <x v="2226"/>
  </r>
  <r>
    <x v="2228"/>
    <x v="2228"/>
    <x v="2226"/>
    <n v="1000"/>
    <n v="11744.9"/>
    <x v="0"/>
    <x v="13"/>
    <x v="3"/>
    <n v="1439707236"/>
    <n v="1437115236"/>
    <b v="0"/>
    <x v="296"/>
    <b v="1"/>
    <x v="32"/>
    <n v="1174"/>
    <n v="81.56"/>
    <x v="6"/>
    <s v="tabletop games"/>
    <x v="2228"/>
    <x v="2227"/>
  </r>
  <r>
    <x v="2229"/>
    <x v="2229"/>
    <x v="2227"/>
    <n v="8012"/>
    <n v="13704.33"/>
    <x v="0"/>
    <x v="1"/>
    <x v="0"/>
    <n v="1378180800"/>
    <n v="1375113391"/>
    <b v="0"/>
    <x v="380"/>
    <b v="1"/>
    <x v="32"/>
    <n v="171"/>
    <n v="25.43"/>
    <x v="6"/>
    <s v="tabletop games"/>
    <x v="2229"/>
    <x v="2228"/>
  </r>
  <r>
    <x v="2230"/>
    <x v="2230"/>
    <x v="2228"/>
    <n v="8500"/>
    <n v="10706"/>
    <x v="0"/>
    <x v="1"/>
    <x v="0"/>
    <n v="1398460127"/>
    <n v="1395868127"/>
    <b v="0"/>
    <x v="156"/>
    <b v="1"/>
    <x v="32"/>
    <n v="126"/>
    <n v="21.5"/>
    <x v="6"/>
    <s v="tabletop games"/>
    <x v="2230"/>
    <x v="2229"/>
  </r>
  <r>
    <x v="2231"/>
    <x v="2231"/>
    <x v="2229"/>
    <n v="2500"/>
    <n v="30303.24"/>
    <x v="0"/>
    <x v="1"/>
    <x v="0"/>
    <n v="1372136400"/>
    <n v="1369864301"/>
    <b v="0"/>
    <x v="426"/>
    <b v="1"/>
    <x v="32"/>
    <n v="1212"/>
    <n v="27.23"/>
    <x v="6"/>
    <s v="tabletop games"/>
    <x v="2231"/>
    <x v="2230"/>
  </r>
  <r>
    <x v="2232"/>
    <x v="2232"/>
    <x v="2230"/>
    <n v="5000"/>
    <n v="24790"/>
    <x v="0"/>
    <x v="1"/>
    <x v="0"/>
    <n v="1405738800"/>
    <n v="1402945408"/>
    <b v="0"/>
    <x v="427"/>
    <b v="1"/>
    <x v="32"/>
    <n v="496"/>
    <n v="25.09"/>
    <x v="6"/>
    <s v="tabletop games"/>
    <x v="2232"/>
    <x v="2231"/>
  </r>
  <r>
    <x v="2233"/>
    <x v="2233"/>
    <x v="2231"/>
    <n v="2500"/>
    <n v="8301"/>
    <x v="0"/>
    <x v="2"/>
    <x v="1"/>
    <n v="1450051200"/>
    <n v="1448269539"/>
    <b v="0"/>
    <x v="428"/>
    <b v="1"/>
    <x v="32"/>
    <n v="332"/>
    <n v="21.23"/>
    <x v="6"/>
    <s v="tabletop games"/>
    <x v="2233"/>
    <x v="2232"/>
  </r>
  <r>
    <x v="2234"/>
    <x v="2234"/>
    <x v="2232"/>
    <n v="100"/>
    <n v="1165"/>
    <x v="0"/>
    <x v="1"/>
    <x v="0"/>
    <n v="1483645647"/>
    <n v="1481053647"/>
    <b v="0"/>
    <x v="33"/>
    <b v="1"/>
    <x v="32"/>
    <n v="1165"/>
    <n v="41.61"/>
    <x v="6"/>
    <s v="tabletop games"/>
    <x v="2234"/>
    <x v="2233"/>
  </r>
  <r>
    <x v="2235"/>
    <x v="2235"/>
    <x v="2233"/>
    <n v="13000"/>
    <n v="19931"/>
    <x v="0"/>
    <x v="6"/>
    <x v="5"/>
    <n v="1427585511"/>
    <n v="1424997111"/>
    <b v="0"/>
    <x v="206"/>
    <b v="1"/>
    <x v="32"/>
    <n v="153"/>
    <n v="135.59"/>
    <x v="6"/>
    <s v="tabletop games"/>
    <x v="2235"/>
    <x v="2234"/>
  </r>
  <r>
    <x v="2236"/>
    <x v="2236"/>
    <x v="2234"/>
    <n v="2800"/>
    <n v="15039"/>
    <x v="0"/>
    <x v="1"/>
    <x v="0"/>
    <n v="1454338123"/>
    <n v="1451746123"/>
    <b v="0"/>
    <x v="340"/>
    <b v="1"/>
    <x v="32"/>
    <n v="537"/>
    <n v="22.12"/>
    <x v="6"/>
    <s v="tabletop games"/>
    <x v="2236"/>
    <x v="2235"/>
  </r>
  <r>
    <x v="2237"/>
    <x v="2237"/>
    <x v="2235"/>
    <n v="18000"/>
    <n v="63527"/>
    <x v="0"/>
    <x v="1"/>
    <x v="0"/>
    <n v="1415779140"/>
    <n v="1412294683"/>
    <b v="0"/>
    <x v="429"/>
    <b v="1"/>
    <x v="32"/>
    <n v="353"/>
    <n v="64.63"/>
    <x v="6"/>
    <s v="tabletop games"/>
    <x v="2237"/>
    <x v="2236"/>
  </r>
  <r>
    <x v="2238"/>
    <x v="2238"/>
    <x v="2236"/>
    <n v="4000"/>
    <n v="5496"/>
    <x v="0"/>
    <x v="13"/>
    <x v="3"/>
    <n v="1489157716"/>
    <n v="1486565716"/>
    <b v="0"/>
    <x v="1"/>
    <b v="1"/>
    <x v="32"/>
    <n v="137"/>
    <n v="69.569999999999993"/>
    <x v="6"/>
    <s v="tabletop games"/>
    <x v="2238"/>
    <x v="2237"/>
  </r>
  <r>
    <x v="2239"/>
    <x v="2239"/>
    <x v="2237"/>
    <n v="25000"/>
    <n v="32006.67"/>
    <x v="0"/>
    <x v="1"/>
    <x v="0"/>
    <n v="1385870520"/>
    <n v="1382742014"/>
    <b v="0"/>
    <x v="374"/>
    <b v="1"/>
    <x v="32"/>
    <n v="128"/>
    <n v="75.13"/>
    <x v="6"/>
    <s v="tabletop games"/>
    <x v="2239"/>
    <x v="2238"/>
  </r>
  <r>
    <x v="2240"/>
    <x v="2240"/>
    <x v="2238"/>
    <n v="5000"/>
    <n v="13534"/>
    <x v="0"/>
    <x v="1"/>
    <x v="0"/>
    <n v="1461354544"/>
    <n v="1458762544"/>
    <b v="0"/>
    <x v="93"/>
    <b v="1"/>
    <x v="32"/>
    <n v="271"/>
    <n v="140.97999999999999"/>
    <x v="6"/>
    <s v="tabletop games"/>
    <x v="2240"/>
    <x v="2239"/>
  </r>
  <r>
    <x v="2241"/>
    <x v="2241"/>
    <x v="2239"/>
    <n v="1000"/>
    <n v="8064"/>
    <x v="0"/>
    <x v="2"/>
    <x v="1"/>
    <n v="1488484300"/>
    <n v="1485892300"/>
    <b v="0"/>
    <x v="430"/>
    <b v="1"/>
    <x v="32"/>
    <n v="806"/>
    <n v="49.47"/>
    <x v="6"/>
    <s v="tabletop games"/>
    <x v="2241"/>
    <x v="2240"/>
  </r>
  <r>
    <x v="2242"/>
    <x v="2242"/>
    <x v="2240"/>
    <n v="10000"/>
    <n v="136009.76"/>
    <x v="0"/>
    <x v="1"/>
    <x v="0"/>
    <n v="1385521320"/>
    <n v="1382449733"/>
    <b v="0"/>
    <x v="431"/>
    <b v="1"/>
    <x v="32"/>
    <n v="1360"/>
    <n v="53.87"/>
    <x v="6"/>
    <s v="tabletop games"/>
    <x v="2242"/>
    <x v="2241"/>
  </r>
  <r>
    <x v="2243"/>
    <x v="2243"/>
    <x v="2241"/>
    <n v="1"/>
    <n v="9302.5"/>
    <x v="0"/>
    <x v="1"/>
    <x v="0"/>
    <n v="1489374000"/>
    <n v="1488823290"/>
    <b v="0"/>
    <x v="432"/>
    <b v="1"/>
    <x v="32"/>
    <n v="930250"/>
    <n v="4.57"/>
    <x v="6"/>
    <s v="tabletop games"/>
    <x v="2243"/>
    <x v="2242"/>
  </r>
  <r>
    <x v="2244"/>
    <x v="2244"/>
    <x v="2242"/>
    <n v="5000"/>
    <n v="18851"/>
    <x v="0"/>
    <x v="1"/>
    <x v="0"/>
    <n v="1476649800"/>
    <n v="1475609946"/>
    <b v="0"/>
    <x v="126"/>
    <b v="1"/>
    <x v="32"/>
    <n v="377"/>
    <n v="65"/>
    <x v="6"/>
    <s v="tabletop games"/>
    <x v="2244"/>
    <x v="2243"/>
  </r>
  <r>
    <x v="2245"/>
    <x v="2245"/>
    <x v="2243"/>
    <n v="4000"/>
    <n v="105881"/>
    <x v="0"/>
    <x v="1"/>
    <x v="0"/>
    <n v="1393005600"/>
    <n v="1390323617"/>
    <b v="0"/>
    <x v="433"/>
    <b v="1"/>
    <x v="32"/>
    <n v="2647"/>
    <n v="53.48"/>
    <x v="6"/>
    <s v="tabletop games"/>
    <x v="2245"/>
    <x v="2244"/>
  </r>
  <r>
    <x v="2246"/>
    <x v="2246"/>
    <x v="2244"/>
    <n v="2500"/>
    <n v="2503"/>
    <x v="0"/>
    <x v="2"/>
    <x v="1"/>
    <n v="1441393210"/>
    <n v="1438801210"/>
    <b v="0"/>
    <x v="7"/>
    <b v="1"/>
    <x v="32"/>
    <n v="100"/>
    <n v="43.91"/>
    <x v="6"/>
    <s v="tabletop games"/>
    <x v="2246"/>
    <x v="2245"/>
  </r>
  <r>
    <x v="2247"/>
    <x v="2247"/>
    <x v="2245"/>
    <n v="18500"/>
    <n v="19324"/>
    <x v="0"/>
    <x v="1"/>
    <x v="0"/>
    <n v="1438185565"/>
    <n v="1436975965"/>
    <b v="0"/>
    <x v="434"/>
    <b v="1"/>
    <x v="32"/>
    <n v="104"/>
    <n v="50.85"/>
    <x v="6"/>
    <s v="tabletop games"/>
    <x v="2247"/>
    <x v="2246"/>
  </r>
  <r>
    <x v="2248"/>
    <x v="2248"/>
    <x v="2246"/>
    <n v="7000"/>
    <n v="7505"/>
    <x v="0"/>
    <x v="2"/>
    <x v="1"/>
    <n v="1481749278"/>
    <n v="1479157278"/>
    <b v="0"/>
    <x v="130"/>
    <b v="1"/>
    <x v="32"/>
    <n v="107"/>
    <n v="58.63"/>
    <x v="6"/>
    <s v="tabletop games"/>
    <x v="2248"/>
    <x v="2247"/>
  </r>
  <r>
    <x v="2249"/>
    <x v="2249"/>
    <x v="2247"/>
    <n v="3500"/>
    <n v="5907"/>
    <x v="0"/>
    <x v="1"/>
    <x v="0"/>
    <n v="1364917965"/>
    <n v="1362329565"/>
    <b v="0"/>
    <x v="387"/>
    <b v="1"/>
    <x v="32"/>
    <n v="169"/>
    <n v="32.82"/>
    <x v="6"/>
    <s v="tabletop games"/>
    <x v="2249"/>
    <x v="2248"/>
  </r>
  <r>
    <x v="2250"/>
    <x v="2250"/>
    <x v="2248"/>
    <n v="25000"/>
    <n v="243778"/>
    <x v="0"/>
    <x v="1"/>
    <x v="0"/>
    <n v="1480727273"/>
    <n v="1478131673"/>
    <b v="0"/>
    <x v="435"/>
    <b v="1"/>
    <x v="32"/>
    <n v="975"/>
    <n v="426.93"/>
    <x v="6"/>
    <s v="tabletop games"/>
    <x v="2250"/>
    <x v="2249"/>
  </r>
  <r>
    <x v="2251"/>
    <x v="2251"/>
    <x v="2249"/>
    <n v="8500"/>
    <n v="11428.19"/>
    <x v="0"/>
    <x v="1"/>
    <x v="0"/>
    <n v="1408177077"/>
    <n v="1406362677"/>
    <b v="0"/>
    <x v="436"/>
    <b v="1"/>
    <x v="32"/>
    <n v="134"/>
    <n v="23.81"/>
    <x v="6"/>
    <s v="tabletop games"/>
    <x v="2251"/>
    <x v="2250"/>
  </r>
  <r>
    <x v="2252"/>
    <x v="2252"/>
    <x v="2250"/>
    <n v="9000"/>
    <n v="24505"/>
    <x v="0"/>
    <x v="4"/>
    <x v="3"/>
    <n v="1470469938"/>
    <n v="1469173938"/>
    <b v="0"/>
    <x v="437"/>
    <b v="1"/>
    <x v="32"/>
    <n v="272"/>
    <n v="98.41"/>
    <x v="6"/>
    <s v="tabletop games"/>
    <x v="2252"/>
    <x v="2251"/>
  </r>
  <r>
    <x v="2253"/>
    <x v="2253"/>
    <x v="2251"/>
    <n v="8000"/>
    <n v="9015"/>
    <x v="0"/>
    <x v="1"/>
    <x v="0"/>
    <n v="1447862947"/>
    <n v="1445267347"/>
    <b v="0"/>
    <x v="87"/>
    <b v="1"/>
    <x v="32"/>
    <n v="113"/>
    <n v="107.32"/>
    <x v="6"/>
    <s v="tabletop games"/>
    <x v="2253"/>
    <x v="2252"/>
  </r>
  <r>
    <x v="2254"/>
    <x v="2254"/>
    <x v="2252"/>
    <n v="500"/>
    <n v="2299"/>
    <x v="0"/>
    <x v="1"/>
    <x v="0"/>
    <n v="1485271968"/>
    <n v="1484667168"/>
    <b v="0"/>
    <x v="438"/>
    <b v="1"/>
    <x v="32"/>
    <n v="460"/>
    <n v="11.67"/>
    <x v="6"/>
    <s v="tabletop games"/>
    <x v="2254"/>
    <x v="2253"/>
  </r>
  <r>
    <x v="2255"/>
    <x v="2255"/>
    <x v="2253"/>
    <n v="3950"/>
    <n v="11323"/>
    <x v="0"/>
    <x v="1"/>
    <x v="0"/>
    <n v="1462661451"/>
    <n v="1460069451"/>
    <b v="0"/>
    <x v="197"/>
    <b v="1"/>
    <x v="32"/>
    <n v="287"/>
    <n v="41.78"/>
    <x v="6"/>
    <s v="tabletop games"/>
    <x v="2255"/>
    <x v="2254"/>
  </r>
  <r>
    <x v="2256"/>
    <x v="2256"/>
    <x v="2254"/>
    <n v="480"/>
    <n v="1069"/>
    <x v="0"/>
    <x v="2"/>
    <x v="1"/>
    <n v="1479811846"/>
    <n v="1478602246"/>
    <b v="0"/>
    <x v="133"/>
    <b v="1"/>
    <x v="32"/>
    <n v="223"/>
    <n v="21.38"/>
    <x v="6"/>
    <s v="tabletop games"/>
    <x v="2256"/>
    <x v="2255"/>
  </r>
  <r>
    <x v="2257"/>
    <x v="2257"/>
    <x v="2255"/>
    <n v="2500"/>
    <n v="15903.5"/>
    <x v="0"/>
    <x v="2"/>
    <x v="1"/>
    <n v="1466377200"/>
    <n v="1463351329"/>
    <b v="0"/>
    <x v="39"/>
    <b v="1"/>
    <x v="32"/>
    <n v="636"/>
    <n v="94.1"/>
    <x v="6"/>
    <s v="tabletop games"/>
    <x v="2257"/>
    <x v="2256"/>
  </r>
  <r>
    <x v="2258"/>
    <x v="2258"/>
    <x v="2256"/>
    <n v="2200"/>
    <n v="3223"/>
    <x v="0"/>
    <x v="1"/>
    <x v="0"/>
    <n v="1434045687"/>
    <n v="1431453687"/>
    <b v="0"/>
    <x v="242"/>
    <b v="1"/>
    <x v="32"/>
    <n v="147"/>
    <n v="15.72"/>
    <x v="6"/>
    <s v="tabletop games"/>
    <x v="2258"/>
    <x v="2257"/>
  </r>
  <r>
    <x v="2259"/>
    <x v="2259"/>
    <x v="2257"/>
    <n v="1000"/>
    <n v="18671"/>
    <x v="0"/>
    <x v="2"/>
    <x v="1"/>
    <n v="1481224736"/>
    <n v="1480360736"/>
    <b v="0"/>
    <x v="190"/>
    <b v="1"/>
    <x v="32"/>
    <n v="1867"/>
    <n v="90.64"/>
    <x v="6"/>
    <s v="tabletop games"/>
    <x v="2259"/>
    <x v="2258"/>
  </r>
  <r>
    <x v="2260"/>
    <x v="2260"/>
    <x v="2258"/>
    <n v="2500"/>
    <n v="8173"/>
    <x v="0"/>
    <x v="1"/>
    <x v="0"/>
    <n v="1395876250"/>
    <n v="1393287850"/>
    <b v="0"/>
    <x v="87"/>
    <b v="1"/>
    <x v="32"/>
    <n v="327"/>
    <n v="97.3"/>
    <x v="6"/>
    <s v="tabletop games"/>
    <x v="2260"/>
    <x v="2259"/>
  </r>
  <r>
    <x v="2261"/>
    <x v="2261"/>
    <x v="2259"/>
    <n v="1000"/>
    <n v="7795"/>
    <x v="0"/>
    <x v="3"/>
    <x v="2"/>
    <n v="1487093020"/>
    <n v="1485278620"/>
    <b v="0"/>
    <x v="439"/>
    <b v="1"/>
    <x v="32"/>
    <n v="780"/>
    <n v="37.119999999999997"/>
    <x v="6"/>
    <s v="tabletop games"/>
    <x v="2261"/>
    <x v="2260"/>
  </r>
  <r>
    <x v="2262"/>
    <x v="2262"/>
    <x v="2260"/>
    <n v="3300"/>
    <n v="5087"/>
    <x v="0"/>
    <x v="1"/>
    <x v="0"/>
    <n v="1416268800"/>
    <n v="1413295358"/>
    <b v="0"/>
    <x v="331"/>
    <b v="1"/>
    <x v="32"/>
    <n v="154"/>
    <n v="28.1"/>
    <x v="6"/>
    <s v="tabletop games"/>
    <x v="2262"/>
    <x v="2261"/>
  </r>
  <r>
    <x v="2263"/>
    <x v="2263"/>
    <x v="2261"/>
    <n v="7500"/>
    <n v="8666"/>
    <x v="0"/>
    <x v="12"/>
    <x v="9"/>
    <n v="1422734313"/>
    <n v="1420919913"/>
    <b v="0"/>
    <x v="65"/>
    <b v="1"/>
    <x v="32"/>
    <n v="116"/>
    <n v="144.43"/>
    <x v="6"/>
    <s v="tabletop games"/>
    <x v="2263"/>
    <x v="2262"/>
  </r>
  <r>
    <x v="2264"/>
    <x v="2264"/>
    <x v="2262"/>
    <n v="6000"/>
    <n v="10802"/>
    <x v="0"/>
    <x v="1"/>
    <x v="0"/>
    <n v="1463972400"/>
    <n v="1462543114"/>
    <b v="0"/>
    <x v="440"/>
    <b v="1"/>
    <x v="32"/>
    <n v="180"/>
    <n v="24.27"/>
    <x v="6"/>
    <s v="tabletop games"/>
    <x v="2264"/>
    <x v="2263"/>
  </r>
  <r>
    <x v="2265"/>
    <x v="2265"/>
    <x v="2263"/>
    <n v="200"/>
    <n v="597"/>
    <x v="0"/>
    <x v="2"/>
    <x v="1"/>
    <n v="1479846507"/>
    <n v="1479241707"/>
    <b v="0"/>
    <x v="57"/>
    <b v="1"/>
    <x v="32"/>
    <n v="299"/>
    <n v="35.119999999999997"/>
    <x v="6"/>
    <s v="tabletop games"/>
    <x v="2265"/>
    <x v="2264"/>
  </r>
  <r>
    <x v="2266"/>
    <x v="2266"/>
    <x v="2264"/>
    <n v="1500"/>
    <n v="4804"/>
    <x v="0"/>
    <x v="1"/>
    <x v="0"/>
    <n v="1461722400"/>
    <n v="1460235592"/>
    <b v="0"/>
    <x v="441"/>
    <b v="1"/>
    <x v="32"/>
    <n v="320"/>
    <n v="24.76"/>
    <x v="6"/>
    <s v="tabletop games"/>
    <x v="2266"/>
    <x v="2265"/>
  </r>
  <r>
    <x v="2267"/>
    <x v="2267"/>
    <x v="2265"/>
    <n v="20000"/>
    <n v="76105"/>
    <x v="0"/>
    <x v="1"/>
    <x v="0"/>
    <n v="1419123600"/>
    <n v="1416945297"/>
    <b v="0"/>
    <x v="442"/>
    <b v="1"/>
    <x v="32"/>
    <n v="381"/>
    <n v="188.38"/>
    <x v="6"/>
    <s v="tabletop games"/>
    <x v="2267"/>
    <x v="2266"/>
  </r>
  <r>
    <x v="2268"/>
    <x v="2268"/>
    <x v="2266"/>
    <n v="28000"/>
    <n v="28728"/>
    <x v="0"/>
    <x v="1"/>
    <x v="0"/>
    <n v="1489283915"/>
    <n v="1486691915"/>
    <b v="0"/>
    <x v="441"/>
    <b v="1"/>
    <x v="32"/>
    <n v="103"/>
    <n v="148.08000000000001"/>
    <x v="6"/>
    <s v="tabletop games"/>
    <x v="2268"/>
    <x v="2267"/>
  </r>
  <r>
    <x v="2269"/>
    <x v="2269"/>
    <x v="2267"/>
    <n v="2500"/>
    <n v="45041"/>
    <x v="0"/>
    <x v="1"/>
    <x v="0"/>
    <n v="1488862800"/>
    <n v="1486745663"/>
    <b v="0"/>
    <x v="443"/>
    <b v="1"/>
    <x v="32"/>
    <n v="1802"/>
    <n v="49.93"/>
    <x v="6"/>
    <s v="tabletop games"/>
    <x v="2269"/>
    <x v="2268"/>
  </r>
  <r>
    <x v="2270"/>
    <x v="2270"/>
    <x v="2268"/>
    <n v="25000"/>
    <n v="180062"/>
    <x v="0"/>
    <x v="1"/>
    <x v="0"/>
    <n v="1484085540"/>
    <n v="1482353513"/>
    <b v="0"/>
    <x v="444"/>
    <b v="1"/>
    <x v="32"/>
    <n v="720"/>
    <n v="107.82"/>
    <x v="6"/>
    <s v="tabletop games"/>
    <x v="2270"/>
    <x v="2269"/>
  </r>
  <r>
    <x v="2271"/>
    <x v="2271"/>
    <x v="2269"/>
    <n v="20000"/>
    <n v="56618"/>
    <x v="0"/>
    <x v="1"/>
    <x v="0"/>
    <n v="1481328004"/>
    <n v="1478736004"/>
    <b v="0"/>
    <x v="445"/>
    <b v="1"/>
    <x v="32"/>
    <n v="283"/>
    <n v="42.63"/>
    <x v="6"/>
    <s v="tabletop games"/>
    <x v="2271"/>
    <x v="2270"/>
  </r>
  <r>
    <x v="2272"/>
    <x v="2272"/>
    <x v="2270"/>
    <n v="1000"/>
    <n v="13566"/>
    <x v="0"/>
    <x v="1"/>
    <x v="0"/>
    <n v="1449506836"/>
    <n v="1446914836"/>
    <b v="0"/>
    <x v="446"/>
    <b v="1"/>
    <x v="32"/>
    <n v="1357"/>
    <n v="14.37"/>
    <x v="6"/>
    <s v="tabletop games"/>
    <x v="2272"/>
    <x v="2271"/>
  </r>
  <r>
    <x v="2273"/>
    <x v="2273"/>
    <x v="2271"/>
    <n v="2500"/>
    <n v="5509"/>
    <x v="0"/>
    <x v="6"/>
    <x v="5"/>
    <n v="1489320642"/>
    <n v="1487164242"/>
    <b v="0"/>
    <x v="206"/>
    <b v="1"/>
    <x v="32"/>
    <n v="220"/>
    <n v="37.479999999999997"/>
    <x v="6"/>
    <s v="tabletop games"/>
    <x v="2273"/>
    <x v="2272"/>
  </r>
  <r>
    <x v="2274"/>
    <x v="2274"/>
    <x v="2272"/>
    <n v="2500"/>
    <n v="2990"/>
    <x v="0"/>
    <x v="1"/>
    <x v="0"/>
    <n v="1393156857"/>
    <n v="1390564857"/>
    <b v="0"/>
    <x v="221"/>
    <b v="1"/>
    <x v="32"/>
    <n v="120"/>
    <n v="30.2"/>
    <x v="6"/>
    <s v="tabletop games"/>
    <x v="2274"/>
    <x v="2273"/>
  </r>
  <r>
    <x v="2275"/>
    <x v="2275"/>
    <x v="2273"/>
    <n v="650"/>
    <n v="2650.5"/>
    <x v="0"/>
    <x v="2"/>
    <x v="1"/>
    <n v="1419259679"/>
    <n v="1416667679"/>
    <b v="0"/>
    <x v="1"/>
    <b v="1"/>
    <x v="32"/>
    <n v="408"/>
    <n v="33.549999999999997"/>
    <x v="6"/>
    <s v="tabletop games"/>
    <x v="2275"/>
    <x v="2274"/>
  </r>
  <r>
    <x v="2276"/>
    <x v="2276"/>
    <x v="2274"/>
    <n v="4589"/>
    <n v="4856"/>
    <x v="0"/>
    <x v="1"/>
    <x v="0"/>
    <n v="1388936289"/>
    <n v="1386344289"/>
    <b v="0"/>
    <x v="11"/>
    <b v="1"/>
    <x v="32"/>
    <n v="106"/>
    <n v="64.75"/>
    <x v="6"/>
    <s v="tabletop games"/>
    <x v="2276"/>
    <x v="2275"/>
  </r>
  <r>
    <x v="2277"/>
    <x v="2277"/>
    <x v="2275"/>
    <n v="8500"/>
    <n v="11992"/>
    <x v="0"/>
    <x v="1"/>
    <x v="0"/>
    <n v="1330359423"/>
    <n v="1327767423"/>
    <b v="0"/>
    <x v="447"/>
    <b v="1"/>
    <x v="32"/>
    <n v="141"/>
    <n v="57.93"/>
    <x v="6"/>
    <s v="tabletop games"/>
    <x v="2277"/>
    <x v="2276"/>
  </r>
  <r>
    <x v="2278"/>
    <x v="2278"/>
    <x v="2276"/>
    <n v="2000"/>
    <n v="5414"/>
    <x v="0"/>
    <x v="14"/>
    <x v="3"/>
    <n v="1451861940"/>
    <n v="1448902867"/>
    <b v="0"/>
    <x v="332"/>
    <b v="1"/>
    <x v="32"/>
    <n v="271"/>
    <n v="53.08"/>
    <x v="6"/>
    <s v="tabletop games"/>
    <x v="2278"/>
    <x v="2277"/>
  </r>
  <r>
    <x v="2279"/>
    <x v="2279"/>
    <x v="2277"/>
    <n v="1000"/>
    <n v="1538"/>
    <x v="0"/>
    <x v="1"/>
    <x v="0"/>
    <n v="1423022400"/>
    <n v="1421436099"/>
    <b v="0"/>
    <x v="58"/>
    <b v="1"/>
    <x v="32"/>
    <n v="154"/>
    <n v="48.06"/>
    <x v="6"/>
    <s v="tabletop games"/>
    <x v="2279"/>
    <x v="2278"/>
  </r>
  <r>
    <x v="2280"/>
    <x v="2280"/>
    <x v="2278"/>
    <n v="9800"/>
    <n v="39550.5"/>
    <x v="0"/>
    <x v="1"/>
    <x v="0"/>
    <n v="1442501991"/>
    <n v="1439909991"/>
    <b v="0"/>
    <x v="436"/>
    <b v="1"/>
    <x v="32"/>
    <n v="404"/>
    <n v="82.4"/>
    <x v="6"/>
    <s v="tabletop games"/>
    <x v="2280"/>
    <x v="2279"/>
  </r>
  <r>
    <x v="2281"/>
    <x v="2281"/>
    <x v="2279"/>
    <n v="300"/>
    <n v="555"/>
    <x v="0"/>
    <x v="1"/>
    <x v="0"/>
    <n v="1311576600"/>
    <n v="1306219897"/>
    <b v="0"/>
    <x v="202"/>
    <b v="1"/>
    <x v="11"/>
    <n v="185"/>
    <n v="50.45"/>
    <x v="4"/>
    <s v="rock"/>
    <x v="2281"/>
    <x v="2280"/>
  </r>
  <r>
    <x v="2282"/>
    <x v="2282"/>
    <x v="2280"/>
    <n v="750"/>
    <n v="1390"/>
    <x v="0"/>
    <x v="1"/>
    <x v="0"/>
    <n v="1452744686"/>
    <n v="1447560686"/>
    <b v="0"/>
    <x v="8"/>
    <b v="1"/>
    <x v="11"/>
    <n v="185"/>
    <n v="115.83"/>
    <x v="4"/>
    <s v="rock"/>
    <x v="2282"/>
    <x v="2281"/>
  </r>
  <r>
    <x v="2283"/>
    <x v="2283"/>
    <x v="2281"/>
    <n v="3000"/>
    <n v="3025.66"/>
    <x v="0"/>
    <x v="1"/>
    <x v="0"/>
    <n v="1336528804"/>
    <n v="1331348404"/>
    <b v="0"/>
    <x v="53"/>
    <b v="1"/>
    <x v="11"/>
    <n v="101"/>
    <n v="63.03"/>
    <x v="4"/>
    <s v="rock"/>
    <x v="2283"/>
    <x v="2282"/>
  </r>
  <r>
    <x v="2284"/>
    <x v="2284"/>
    <x v="2282"/>
    <n v="6000"/>
    <n v="6373.27"/>
    <x v="0"/>
    <x v="1"/>
    <x v="0"/>
    <n v="1299902400"/>
    <n v="1297451245"/>
    <b v="0"/>
    <x v="211"/>
    <b v="1"/>
    <x v="11"/>
    <n v="106"/>
    <n v="108.02"/>
    <x v="4"/>
    <s v="rock"/>
    <x v="2284"/>
    <x v="2283"/>
  </r>
  <r>
    <x v="2285"/>
    <x v="2285"/>
    <x v="2283"/>
    <n v="3000"/>
    <n v="3641"/>
    <x v="0"/>
    <x v="1"/>
    <x v="0"/>
    <n v="1340944043"/>
    <n v="1338352043"/>
    <b v="0"/>
    <x v="1"/>
    <b v="1"/>
    <x v="11"/>
    <n v="121"/>
    <n v="46.09"/>
    <x v="4"/>
    <s v="rock"/>
    <x v="2285"/>
    <x v="2284"/>
  </r>
  <r>
    <x v="2286"/>
    <x v="2286"/>
    <x v="2284"/>
    <n v="1500"/>
    <n v="1501"/>
    <x v="0"/>
    <x v="1"/>
    <x v="0"/>
    <n v="1378439940"/>
    <n v="1376003254"/>
    <b v="0"/>
    <x v="25"/>
    <b v="1"/>
    <x v="11"/>
    <n v="100"/>
    <n v="107.21"/>
    <x v="4"/>
    <s v="rock"/>
    <x v="2286"/>
    <x v="2285"/>
  </r>
  <r>
    <x v="2287"/>
    <x v="2287"/>
    <x v="2285"/>
    <n v="4500"/>
    <n v="5398.99"/>
    <x v="0"/>
    <x v="1"/>
    <x v="0"/>
    <n v="1403539260"/>
    <n v="1401724860"/>
    <b v="0"/>
    <x v="448"/>
    <b v="1"/>
    <x v="11"/>
    <n v="120"/>
    <n v="50.93"/>
    <x v="4"/>
    <s v="rock"/>
    <x v="2287"/>
    <x v="2286"/>
  </r>
  <r>
    <x v="2288"/>
    <x v="2288"/>
    <x v="2286"/>
    <n v="1000"/>
    <n v="1001"/>
    <x v="0"/>
    <x v="1"/>
    <x v="0"/>
    <n v="1340733600"/>
    <n v="1339098689"/>
    <b v="0"/>
    <x v="20"/>
    <b v="1"/>
    <x v="11"/>
    <n v="100"/>
    <n v="40.04"/>
    <x v="4"/>
    <s v="rock"/>
    <x v="2288"/>
    <x v="2287"/>
  </r>
  <r>
    <x v="2289"/>
    <x v="2289"/>
    <x v="2287"/>
    <n v="1500"/>
    <n v="1611"/>
    <x v="0"/>
    <x v="1"/>
    <x v="0"/>
    <n v="1386372120"/>
    <n v="1382659060"/>
    <b v="0"/>
    <x v="20"/>
    <b v="1"/>
    <x v="11"/>
    <n v="107"/>
    <n v="64.44"/>
    <x v="4"/>
    <s v="rock"/>
    <x v="2289"/>
    <x v="2288"/>
  </r>
  <r>
    <x v="2290"/>
    <x v="2290"/>
    <x v="2288"/>
    <n v="1500"/>
    <n v="1561"/>
    <x v="0"/>
    <x v="1"/>
    <x v="0"/>
    <n v="1259686800"/>
    <n v="1252908330"/>
    <b v="0"/>
    <x v="60"/>
    <b v="1"/>
    <x v="11"/>
    <n v="104"/>
    <n v="53.83"/>
    <x v="4"/>
    <s v="rock"/>
    <x v="2290"/>
    <x v="2289"/>
  </r>
  <r>
    <x v="2291"/>
    <x v="2291"/>
    <x v="2289"/>
    <n v="2500"/>
    <n v="4320"/>
    <x v="0"/>
    <x v="1"/>
    <x v="0"/>
    <n v="1335153600"/>
    <n v="1332199618"/>
    <b v="0"/>
    <x v="68"/>
    <b v="1"/>
    <x v="11"/>
    <n v="173"/>
    <n v="100.47"/>
    <x v="4"/>
    <s v="rock"/>
    <x v="2291"/>
    <x v="2290"/>
  </r>
  <r>
    <x v="2292"/>
    <x v="2292"/>
    <x v="2290"/>
    <n v="2000"/>
    <n v="2145.0100000000002"/>
    <x v="0"/>
    <x v="1"/>
    <x v="0"/>
    <n v="1334767476"/>
    <n v="1332175476"/>
    <b v="0"/>
    <x v="67"/>
    <b v="1"/>
    <x v="11"/>
    <n v="107"/>
    <n v="46.63"/>
    <x v="4"/>
    <s v="rock"/>
    <x v="2292"/>
    <x v="2291"/>
  </r>
  <r>
    <x v="2293"/>
    <x v="2293"/>
    <x v="2291"/>
    <n v="850"/>
    <n v="920"/>
    <x v="0"/>
    <x v="1"/>
    <x v="0"/>
    <n v="1348545540"/>
    <n v="1346345999"/>
    <b v="0"/>
    <x v="74"/>
    <b v="1"/>
    <x v="11"/>
    <n v="108"/>
    <n v="34.07"/>
    <x v="4"/>
    <s v="rock"/>
    <x v="2293"/>
    <x v="2292"/>
  </r>
  <r>
    <x v="2294"/>
    <x v="2294"/>
    <x v="2292"/>
    <n v="5000"/>
    <n v="7304.04"/>
    <x v="0"/>
    <x v="1"/>
    <x v="0"/>
    <n v="1358702480"/>
    <n v="1356110480"/>
    <b v="0"/>
    <x v="300"/>
    <b v="1"/>
    <x v="11"/>
    <n v="146"/>
    <n v="65.209999999999994"/>
    <x v="4"/>
    <s v="rock"/>
    <x v="2294"/>
    <x v="2293"/>
  </r>
  <r>
    <x v="2295"/>
    <x v="2295"/>
    <x v="2293"/>
    <n v="1200"/>
    <n v="1503"/>
    <x v="0"/>
    <x v="1"/>
    <x v="0"/>
    <n v="1359240856"/>
    <n v="1356648856"/>
    <b v="0"/>
    <x v="69"/>
    <b v="1"/>
    <x v="11"/>
    <n v="125"/>
    <n v="44.21"/>
    <x v="4"/>
    <s v="rock"/>
    <x v="2295"/>
    <x v="2294"/>
  </r>
  <r>
    <x v="2296"/>
    <x v="2296"/>
    <x v="2294"/>
    <n v="7000"/>
    <n v="10435"/>
    <x v="0"/>
    <x v="1"/>
    <x v="0"/>
    <n v="1330018426"/>
    <n v="1326994426"/>
    <b v="0"/>
    <x v="108"/>
    <b v="1"/>
    <x v="11"/>
    <n v="149"/>
    <n v="71.97"/>
    <x v="4"/>
    <s v="rock"/>
    <x v="2296"/>
    <x v="2295"/>
  </r>
  <r>
    <x v="2297"/>
    <x v="2297"/>
    <x v="2295"/>
    <n v="1000"/>
    <n v="1006"/>
    <x v="0"/>
    <x v="1"/>
    <x v="0"/>
    <n v="1331697540"/>
    <n v="1328749249"/>
    <b v="0"/>
    <x v="10"/>
    <b v="1"/>
    <x v="11"/>
    <n v="101"/>
    <n v="52.95"/>
    <x v="4"/>
    <s v="rock"/>
    <x v="2297"/>
    <x v="2296"/>
  </r>
  <r>
    <x v="2298"/>
    <x v="2298"/>
    <x v="2296"/>
    <n v="30000"/>
    <n v="31522"/>
    <x v="0"/>
    <x v="1"/>
    <x v="0"/>
    <n v="1395861033"/>
    <n v="1393272633"/>
    <b v="0"/>
    <x v="449"/>
    <b v="1"/>
    <x v="11"/>
    <n v="105"/>
    <n v="109.45"/>
    <x v="4"/>
    <s v="rock"/>
    <x v="2298"/>
    <x v="2297"/>
  </r>
  <r>
    <x v="2299"/>
    <x v="2299"/>
    <x v="2297"/>
    <n v="300"/>
    <n v="1050.5"/>
    <x v="0"/>
    <x v="1"/>
    <x v="0"/>
    <n v="1296953209"/>
    <n v="1295657209"/>
    <b v="0"/>
    <x v="25"/>
    <b v="1"/>
    <x v="11"/>
    <n v="350"/>
    <n v="75.040000000000006"/>
    <x v="4"/>
    <s v="rock"/>
    <x v="2299"/>
    <x v="2298"/>
  </r>
  <r>
    <x v="2300"/>
    <x v="2300"/>
    <x v="2298"/>
    <n v="800"/>
    <n v="810"/>
    <x v="0"/>
    <x v="1"/>
    <x v="0"/>
    <n v="1340904416"/>
    <n v="1339694816"/>
    <b v="0"/>
    <x v="63"/>
    <b v="1"/>
    <x v="11"/>
    <n v="101"/>
    <n v="115.71"/>
    <x v="4"/>
    <s v="rock"/>
    <x v="2300"/>
    <x v="2299"/>
  </r>
  <r>
    <x v="2301"/>
    <x v="2301"/>
    <x v="2299"/>
    <n v="5000"/>
    <n v="6680.22"/>
    <x v="0"/>
    <x v="1"/>
    <x v="0"/>
    <n v="1371785496"/>
    <n v="1369193496"/>
    <b v="1"/>
    <x v="263"/>
    <b v="1"/>
    <x v="14"/>
    <n v="134"/>
    <n v="31.66"/>
    <x v="4"/>
    <s v="indie rock"/>
    <x v="2301"/>
    <x v="2300"/>
  </r>
  <r>
    <x v="2302"/>
    <x v="2302"/>
    <x v="2300"/>
    <n v="2300"/>
    <n v="3925"/>
    <x v="0"/>
    <x v="1"/>
    <x v="0"/>
    <n v="1388473200"/>
    <n v="1385585434"/>
    <b v="1"/>
    <x v="268"/>
    <b v="1"/>
    <x v="14"/>
    <n v="171"/>
    <n v="46.18"/>
    <x v="4"/>
    <s v="indie rock"/>
    <x v="2302"/>
    <x v="2301"/>
  </r>
  <r>
    <x v="2303"/>
    <x v="2303"/>
    <x v="2301"/>
    <n v="6450"/>
    <n v="7053.61"/>
    <x v="0"/>
    <x v="1"/>
    <x v="0"/>
    <n v="1323747596"/>
    <n v="1320287996"/>
    <b v="1"/>
    <x v="273"/>
    <b v="1"/>
    <x v="14"/>
    <n v="109"/>
    <n v="68.48"/>
    <x v="4"/>
    <s v="indie rock"/>
    <x v="2303"/>
    <x v="2302"/>
  </r>
  <r>
    <x v="2304"/>
    <x v="2304"/>
    <x v="2302"/>
    <n v="6000"/>
    <n v="6042.02"/>
    <x v="0"/>
    <x v="1"/>
    <x v="0"/>
    <n v="1293857940"/>
    <n v="1290281691"/>
    <b v="1"/>
    <x v="116"/>
    <b v="1"/>
    <x v="14"/>
    <n v="101"/>
    <n v="53.47"/>
    <x v="4"/>
    <s v="indie rock"/>
    <x v="2304"/>
    <x v="1254"/>
  </r>
  <r>
    <x v="2305"/>
    <x v="2305"/>
    <x v="2303"/>
    <n v="18000"/>
    <n v="18221"/>
    <x v="0"/>
    <x v="1"/>
    <x v="0"/>
    <n v="1407520800"/>
    <n v="1405356072"/>
    <b v="1"/>
    <x v="157"/>
    <b v="1"/>
    <x v="14"/>
    <n v="101"/>
    <n v="109.11"/>
    <x v="4"/>
    <s v="indie rock"/>
    <x v="2305"/>
    <x v="2303"/>
  </r>
  <r>
    <x v="2306"/>
    <x v="2306"/>
    <x v="2304"/>
    <n v="3500"/>
    <n v="3736.55"/>
    <x v="0"/>
    <x v="1"/>
    <x v="0"/>
    <n v="1331352129"/>
    <n v="1328760129"/>
    <b v="1"/>
    <x v="196"/>
    <b v="1"/>
    <x v="14"/>
    <n v="107"/>
    <n v="51.19"/>
    <x v="4"/>
    <s v="indie rock"/>
    <x v="2306"/>
    <x v="2304"/>
  </r>
  <r>
    <x v="2307"/>
    <x v="2307"/>
    <x v="2305"/>
    <n v="1964.47"/>
    <n v="2095.2600000000002"/>
    <x v="0"/>
    <x v="1"/>
    <x v="0"/>
    <n v="1336245328"/>
    <n v="1333653333"/>
    <b v="1"/>
    <x v="11"/>
    <b v="1"/>
    <x v="14"/>
    <n v="107"/>
    <n v="27.94"/>
    <x v="4"/>
    <s v="indie rock"/>
    <x v="2307"/>
    <x v="2305"/>
  </r>
  <r>
    <x v="2308"/>
    <x v="2308"/>
    <x v="2306"/>
    <n v="50000"/>
    <n v="50653.11"/>
    <x v="0"/>
    <x v="1"/>
    <x v="0"/>
    <n v="1409274000"/>
    <n v="1406847996"/>
    <b v="1"/>
    <x v="450"/>
    <b v="1"/>
    <x v="14"/>
    <n v="101"/>
    <n v="82.5"/>
    <x v="4"/>
    <s v="indie rock"/>
    <x v="2308"/>
    <x v="2306"/>
  </r>
  <r>
    <x v="2309"/>
    <x v="2309"/>
    <x v="2307"/>
    <n v="6000"/>
    <n v="6400.47"/>
    <x v="0"/>
    <x v="1"/>
    <x v="0"/>
    <n v="1362872537"/>
    <n v="1359848537"/>
    <b v="1"/>
    <x v="329"/>
    <b v="1"/>
    <x v="14"/>
    <n v="107"/>
    <n v="59.82"/>
    <x v="4"/>
    <s v="indie rock"/>
    <x v="2309"/>
    <x v="2307"/>
  </r>
  <r>
    <x v="2310"/>
    <x v="2310"/>
    <x v="2308"/>
    <n v="18500"/>
    <n v="79335.360000000001"/>
    <x v="0"/>
    <x v="1"/>
    <x v="0"/>
    <n v="1363889015"/>
    <n v="1361300615"/>
    <b v="1"/>
    <x v="451"/>
    <b v="1"/>
    <x v="14"/>
    <n v="429"/>
    <n v="64.819999999999993"/>
    <x v="4"/>
    <s v="indie rock"/>
    <x v="2310"/>
    <x v="2308"/>
  </r>
  <r>
    <x v="2311"/>
    <x v="2311"/>
    <x v="2309"/>
    <n v="9000"/>
    <n v="9370"/>
    <x v="0"/>
    <x v="1"/>
    <x v="0"/>
    <n v="1399421189"/>
    <n v="1396829189"/>
    <b v="1"/>
    <x v="201"/>
    <b v="1"/>
    <x v="14"/>
    <n v="104"/>
    <n v="90.1"/>
    <x v="4"/>
    <s v="indie rock"/>
    <x v="2311"/>
    <x v="2309"/>
  </r>
  <r>
    <x v="2312"/>
    <x v="2312"/>
    <x v="2310"/>
    <n v="3000"/>
    <n v="3236"/>
    <x v="0"/>
    <x v="1"/>
    <x v="0"/>
    <n v="1397862000"/>
    <n v="1395155478"/>
    <b v="1"/>
    <x v="1"/>
    <b v="1"/>
    <x v="14"/>
    <n v="108"/>
    <n v="40.96"/>
    <x v="4"/>
    <s v="indie rock"/>
    <x v="2312"/>
    <x v="2310"/>
  </r>
  <r>
    <x v="2313"/>
    <x v="2313"/>
    <x v="2311"/>
    <n v="5000"/>
    <n v="8792.02"/>
    <x v="0"/>
    <x v="1"/>
    <x v="0"/>
    <n v="1336086026"/>
    <n v="1333494026"/>
    <b v="1"/>
    <x v="328"/>
    <b v="1"/>
    <x v="14"/>
    <n v="176"/>
    <n v="56"/>
    <x v="4"/>
    <s v="indie rock"/>
    <x v="2313"/>
    <x v="2311"/>
  </r>
  <r>
    <x v="2314"/>
    <x v="2314"/>
    <x v="2312"/>
    <n v="1200"/>
    <n v="1883.64"/>
    <x v="0"/>
    <x v="1"/>
    <x v="0"/>
    <n v="1339074857"/>
    <n v="1336482857"/>
    <b v="1"/>
    <x v="133"/>
    <b v="1"/>
    <x v="14"/>
    <n v="157"/>
    <n v="37.67"/>
    <x v="4"/>
    <s v="indie rock"/>
    <x v="2314"/>
    <x v="2312"/>
  </r>
  <r>
    <x v="2315"/>
    <x v="2315"/>
    <x v="2313"/>
    <n v="2500"/>
    <n v="2565"/>
    <x v="0"/>
    <x v="1"/>
    <x v="0"/>
    <n v="1336238743"/>
    <n v="1333646743"/>
    <b v="1"/>
    <x v="31"/>
    <b v="1"/>
    <x v="14"/>
    <n v="103"/>
    <n v="40.08"/>
    <x v="4"/>
    <s v="indie rock"/>
    <x v="2315"/>
    <x v="2313"/>
  </r>
  <r>
    <x v="2316"/>
    <x v="2316"/>
    <x v="2314"/>
    <n v="15000"/>
    <n v="15606.4"/>
    <x v="0"/>
    <x v="1"/>
    <x v="0"/>
    <n v="1260383040"/>
    <n v="1253726650"/>
    <b v="1"/>
    <x v="452"/>
    <b v="1"/>
    <x v="14"/>
    <n v="104"/>
    <n v="78.03"/>
    <x v="4"/>
    <s v="indie rock"/>
    <x v="2316"/>
    <x v="2314"/>
  </r>
  <r>
    <x v="2317"/>
    <x v="2317"/>
    <x v="2315"/>
    <n v="400"/>
    <n v="416"/>
    <x v="0"/>
    <x v="1"/>
    <x v="0"/>
    <n v="1266210000"/>
    <n v="1263474049"/>
    <b v="1"/>
    <x v="19"/>
    <b v="1"/>
    <x v="14"/>
    <n v="104"/>
    <n v="18.91"/>
    <x v="4"/>
    <s v="indie rock"/>
    <x v="2317"/>
    <x v="2315"/>
  </r>
  <r>
    <x v="2318"/>
    <x v="2318"/>
    <x v="2316"/>
    <n v="5000"/>
    <n v="6053"/>
    <x v="0"/>
    <x v="1"/>
    <x v="0"/>
    <n v="1253937540"/>
    <n v="1251214014"/>
    <b v="1"/>
    <x v="430"/>
    <b v="1"/>
    <x v="14"/>
    <n v="121"/>
    <n v="37.130000000000003"/>
    <x v="4"/>
    <s v="indie rock"/>
    <x v="2318"/>
    <x v="2316"/>
  </r>
  <r>
    <x v="2319"/>
    <x v="2319"/>
    <x v="2317"/>
    <n v="3000"/>
    <n v="3231"/>
    <x v="0"/>
    <x v="1"/>
    <x v="0"/>
    <n v="1387072685"/>
    <n v="1384480685"/>
    <b v="1"/>
    <x v="99"/>
    <b v="1"/>
    <x v="14"/>
    <n v="108"/>
    <n v="41.96"/>
    <x v="4"/>
    <s v="indie rock"/>
    <x v="2319"/>
    <x v="2317"/>
  </r>
  <r>
    <x v="2320"/>
    <x v="2320"/>
    <x v="2318"/>
    <n v="5000"/>
    <n v="5433"/>
    <x v="0"/>
    <x v="1"/>
    <x v="0"/>
    <n v="1396463800"/>
    <n v="1393443400"/>
    <b v="1"/>
    <x v="30"/>
    <b v="1"/>
    <x v="14"/>
    <n v="109"/>
    <n v="61.04"/>
    <x v="4"/>
    <s v="indie rock"/>
    <x v="2320"/>
    <x v="2318"/>
  </r>
  <r>
    <x v="2321"/>
    <x v="2321"/>
    <x v="2319"/>
    <n v="10557"/>
    <n v="4130"/>
    <x v="3"/>
    <x v="16"/>
    <x v="3"/>
    <n v="1491282901"/>
    <n v="1488694501"/>
    <b v="0"/>
    <x v="31"/>
    <b v="0"/>
    <x v="33"/>
    <n v="39"/>
    <n v="64.53"/>
    <x v="7"/>
    <s v="small batch"/>
    <x v="2321"/>
    <x v="2319"/>
  </r>
  <r>
    <x v="2322"/>
    <x v="2322"/>
    <x v="2320"/>
    <n v="2700"/>
    <n v="85"/>
    <x v="3"/>
    <x v="1"/>
    <x v="0"/>
    <n v="1491769769"/>
    <n v="1489181369"/>
    <b v="0"/>
    <x v="80"/>
    <b v="0"/>
    <x v="33"/>
    <n v="3"/>
    <n v="21.25"/>
    <x v="7"/>
    <s v="small batch"/>
    <x v="2322"/>
    <x v="2320"/>
  </r>
  <r>
    <x v="2323"/>
    <x v="2323"/>
    <x v="2321"/>
    <n v="250"/>
    <n v="120"/>
    <x v="3"/>
    <x v="1"/>
    <x v="0"/>
    <n v="1490033247"/>
    <n v="1489428447"/>
    <b v="0"/>
    <x v="80"/>
    <b v="0"/>
    <x v="33"/>
    <n v="48"/>
    <n v="30"/>
    <x v="7"/>
    <s v="small batch"/>
    <x v="2323"/>
    <x v="2321"/>
  </r>
  <r>
    <x v="2324"/>
    <x v="2324"/>
    <x v="2322"/>
    <n v="7500"/>
    <n v="1555"/>
    <x v="3"/>
    <x v="2"/>
    <x v="1"/>
    <n v="1490559285"/>
    <n v="1487970885"/>
    <b v="0"/>
    <x v="42"/>
    <b v="0"/>
    <x v="33"/>
    <n v="21"/>
    <n v="25.49"/>
    <x v="7"/>
    <s v="small batch"/>
    <x v="2324"/>
    <x v="2322"/>
  </r>
  <r>
    <x v="2325"/>
    <x v="2325"/>
    <x v="2323"/>
    <n v="1000"/>
    <n v="80"/>
    <x v="3"/>
    <x v="1"/>
    <x v="0"/>
    <n v="1490830331"/>
    <n v="1488241931"/>
    <b v="0"/>
    <x v="63"/>
    <b v="0"/>
    <x v="33"/>
    <n v="8"/>
    <n v="11.43"/>
    <x v="7"/>
    <s v="small batch"/>
    <x v="2325"/>
    <x v="2323"/>
  </r>
  <r>
    <x v="2326"/>
    <x v="2326"/>
    <x v="2324"/>
    <n v="15000"/>
    <n v="108"/>
    <x v="3"/>
    <x v="1"/>
    <x v="0"/>
    <n v="1493571600"/>
    <n v="1489106948"/>
    <b v="0"/>
    <x v="29"/>
    <b v="0"/>
    <x v="33"/>
    <n v="1"/>
    <n v="108"/>
    <x v="7"/>
    <s v="small batch"/>
    <x v="2326"/>
    <x v="2324"/>
  </r>
  <r>
    <x v="2327"/>
    <x v="2327"/>
    <x v="2325"/>
    <n v="35000"/>
    <n v="184133.01"/>
    <x v="0"/>
    <x v="1"/>
    <x v="0"/>
    <n v="1409090440"/>
    <n v="1406066440"/>
    <b v="1"/>
    <x v="453"/>
    <b v="1"/>
    <x v="33"/>
    <n v="526"/>
    <n v="54.88"/>
    <x v="7"/>
    <s v="small batch"/>
    <x v="2327"/>
    <x v="2325"/>
  </r>
  <r>
    <x v="2328"/>
    <x v="2328"/>
    <x v="2326"/>
    <n v="10000"/>
    <n v="25445"/>
    <x v="0"/>
    <x v="1"/>
    <x v="0"/>
    <n v="1434307537"/>
    <n v="1431715537"/>
    <b v="1"/>
    <x v="416"/>
    <b v="1"/>
    <x v="33"/>
    <n v="254"/>
    <n v="47.38"/>
    <x v="7"/>
    <s v="small batch"/>
    <x v="2328"/>
    <x v="2326"/>
  </r>
  <r>
    <x v="2329"/>
    <x v="2329"/>
    <x v="2327"/>
    <n v="25000"/>
    <n v="26480"/>
    <x v="0"/>
    <x v="1"/>
    <x v="0"/>
    <n v="1405609146"/>
    <n v="1403017146"/>
    <b v="1"/>
    <x v="207"/>
    <b v="1"/>
    <x v="33"/>
    <n v="106"/>
    <n v="211.84"/>
    <x v="7"/>
    <s v="small batch"/>
    <x v="2329"/>
    <x v="2327"/>
  </r>
  <r>
    <x v="2330"/>
    <x v="2330"/>
    <x v="2328"/>
    <n v="35000"/>
    <n v="35848"/>
    <x v="0"/>
    <x v="1"/>
    <x v="0"/>
    <n v="1451001600"/>
    <n v="1448400943"/>
    <b v="1"/>
    <x v="430"/>
    <b v="1"/>
    <x v="33"/>
    <n v="102"/>
    <n v="219.93"/>
    <x v="7"/>
    <s v="small batch"/>
    <x v="2330"/>
    <x v="2328"/>
  </r>
  <r>
    <x v="2331"/>
    <x v="2331"/>
    <x v="2329"/>
    <n v="8000"/>
    <n v="11545.1"/>
    <x v="0"/>
    <x v="1"/>
    <x v="0"/>
    <n v="1408320490"/>
    <n v="1405728490"/>
    <b v="1"/>
    <x v="454"/>
    <b v="1"/>
    <x v="33"/>
    <n v="144"/>
    <n v="40.799999999999997"/>
    <x v="7"/>
    <s v="small batch"/>
    <x v="2331"/>
    <x v="2329"/>
  </r>
  <r>
    <x v="2332"/>
    <x v="2332"/>
    <x v="2330"/>
    <n v="25000"/>
    <n v="26577"/>
    <x v="0"/>
    <x v="1"/>
    <x v="0"/>
    <n v="1423235071"/>
    <n v="1420643071"/>
    <b v="1"/>
    <x v="455"/>
    <b v="1"/>
    <x v="33"/>
    <n v="106"/>
    <n v="75.5"/>
    <x v="7"/>
    <s v="small batch"/>
    <x v="2332"/>
    <x v="2330"/>
  </r>
  <r>
    <x v="2333"/>
    <x v="2333"/>
    <x v="2331"/>
    <n v="600"/>
    <n v="1273"/>
    <x v="0"/>
    <x v="1"/>
    <x v="0"/>
    <n v="1401385800"/>
    <n v="1399563390"/>
    <b v="1"/>
    <x v="225"/>
    <b v="1"/>
    <x v="33"/>
    <n v="212"/>
    <n v="13.54"/>
    <x v="7"/>
    <s v="small batch"/>
    <x v="2333"/>
    <x v="2331"/>
  </r>
  <r>
    <x v="2334"/>
    <x v="2334"/>
    <x v="2332"/>
    <n v="4000"/>
    <n v="4078"/>
    <x v="0"/>
    <x v="1"/>
    <x v="0"/>
    <n v="1415208840"/>
    <n v="1412611498"/>
    <b v="1"/>
    <x v="85"/>
    <b v="1"/>
    <x v="33"/>
    <n v="102"/>
    <n v="60.87"/>
    <x v="7"/>
    <s v="small batch"/>
    <x v="2334"/>
    <x v="2332"/>
  </r>
  <r>
    <x v="2335"/>
    <x v="2335"/>
    <x v="2333"/>
    <n v="25000"/>
    <n v="25568"/>
    <x v="0"/>
    <x v="1"/>
    <x v="0"/>
    <n v="1402494243"/>
    <n v="1399902243"/>
    <b v="1"/>
    <x v="170"/>
    <b v="1"/>
    <x v="33"/>
    <n v="102"/>
    <n v="115.69"/>
    <x v="7"/>
    <s v="small batch"/>
    <x v="2335"/>
    <x v="2333"/>
  </r>
  <r>
    <x v="2336"/>
    <x v="2336"/>
    <x v="2334"/>
    <n v="20000"/>
    <n v="104146.51"/>
    <x v="0"/>
    <x v="1"/>
    <x v="0"/>
    <n v="1394316695"/>
    <n v="1390860695"/>
    <b v="1"/>
    <x v="456"/>
    <b v="1"/>
    <x v="33"/>
    <n v="521"/>
    <n v="48.1"/>
    <x v="7"/>
    <s v="small batch"/>
    <x v="2336"/>
    <x v="2334"/>
  </r>
  <r>
    <x v="2337"/>
    <x v="2337"/>
    <x v="2335"/>
    <n v="12000"/>
    <n v="13279"/>
    <x v="0"/>
    <x v="1"/>
    <x v="0"/>
    <n v="1403796143"/>
    <n v="1401204143"/>
    <b v="1"/>
    <x v="122"/>
    <b v="1"/>
    <x v="33"/>
    <n v="111"/>
    <n v="74.180000000000007"/>
    <x v="7"/>
    <s v="small batch"/>
    <x v="2337"/>
    <x v="2335"/>
  </r>
  <r>
    <x v="2338"/>
    <x v="2338"/>
    <x v="2336"/>
    <n v="15000"/>
    <n v="15171.5"/>
    <x v="0"/>
    <x v="1"/>
    <x v="0"/>
    <n v="1404077484"/>
    <n v="1401485484"/>
    <b v="1"/>
    <x v="252"/>
    <b v="1"/>
    <x v="33"/>
    <n v="101"/>
    <n v="123.35"/>
    <x v="7"/>
    <s v="small batch"/>
    <x v="2338"/>
    <x v="2336"/>
  </r>
  <r>
    <x v="2339"/>
    <x v="2339"/>
    <x v="2337"/>
    <n v="25000"/>
    <n v="73552"/>
    <x v="0"/>
    <x v="1"/>
    <x v="0"/>
    <n v="1482134340"/>
    <n v="1479496309"/>
    <b v="1"/>
    <x v="457"/>
    <b v="1"/>
    <x v="33"/>
    <n v="294"/>
    <n v="66.62"/>
    <x v="7"/>
    <s v="small batch"/>
    <x v="2339"/>
    <x v="2337"/>
  </r>
  <r>
    <x v="2340"/>
    <x v="2340"/>
    <x v="2338"/>
    <n v="40000"/>
    <n v="42311"/>
    <x v="0"/>
    <x v="1"/>
    <x v="0"/>
    <n v="1477841138"/>
    <n v="1475249138"/>
    <b v="1"/>
    <x v="458"/>
    <b v="1"/>
    <x v="33"/>
    <n v="106"/>
    <n v="104.99"/>
    <x v="7"/>
    <s v="small batch"/>
    <x v="2340"/>
    <x v="2338"/>
  </r>
  <r>
    <x v="2341"/>
    <x v="2341"/>
    <x v="2339"/>
    <n v="5000"/>
    <n v="0"/>
    <x v="1"/>
    <x v="1"/>
    <x v="0"/>
    <n v="1436729504"/>
    <n v="1434137504"/>
    <b v="0"/>
    <x v="78"/>
    <b v="0"/>
    <x v="7"/>
    <n v="0"/>
    <n v="0"/>
    <x v="2"/>
    <s v="web"/>
    <x v="2341"/>
    <x v="2339"/>
  </r>
  <r>
    <x v="2342"/>
    <x v="2342"/>
    <x v="2340"/>
    <n v="5500"/>
    <n v="0"/>
    <x v="1"/>
    <x v="1"/>
    <x v="0"/>
    <n v="1412571600"/>
    <n v="1410799870"/>
    <b v="0"/>
    <x v="78"/>
    <b v="0"/>
    <x v="7"/>
    <n v="0"/>
    <n v="0"/>
    <x v="2"/>
    <s v="web"/>
    <x v="2342"/>
    <x v="2340"/>
  </r>
  <r>
    <x v="2343"/>
    <x v="2343"/>
    <x v="2341"/>
    <n v="10000"/>
    <n v="300"/>
    <x v="1"/>
    <x v="1"/>
    <x v="0"/>
    <n v="1452282420"/>
    <n v="1447962505"/>
    <b v="0"/>
    <x v="29"/>
    <b v="0"/>
    <x v="7"/>
    <n v="3"/>
    <n v="300"/>
    <x v="2"/>
    <s v="web"/>
    <x v="2343"/>
    <x v="2341"/>
  </r>
  <r>
    <x v="2344"/>
    <x v="2344"/>
    <x v="2342"/>
    <n v="1000"/>
    <n v="1"/>
    <x v="1"/>
    <x v="6"/>
    <x v="5"/>
    <n v="1466789269"/>
    <n v="1464197269"/>
    <b v="0"/>
    <x v="29"/>
    <b v="0"/>
    <x v="7"/>
    <n v="0"/>
    <n v="1"/>
    <x v="2"/>
    <s v="web"/>
    <x v="2344"/>
    <x v="2342"/>
  </r>
  <r>
    <x v="2345"/>
    <x v="2345"/>
    <x v="2343"/>
    <n v="3000"/>
    <n v="0"/>
    <x v="1"/>
    <x v="1"/>
    <x v="0"/>
    <n v="1427845140"/>
    <n v="1424822556"/>
    <b v="0"/>
    <x v="78"/>
    <b v="0"/>
    <x v="7"/>
    <n v="0"/>
    <n v="0"/>
    <x v="2"/>
    <s v="web"/>
    <x v="2345"/>
    <x v="2343"/>
  </r>
  <r>
    <x v="2346"/>
    <x v="2346"/>
    <x v="2344"/>
    <n v="60000"/>
    <n v="39"/>
    <x v="1"/>
    <x v="1"/>
    <x v="0"/>
    <n v="1476731431"/>
    <n v="1472843431"/>
    <b v="0"/>
    <x v="83"/>
    <b v="0"/>
    <x v="7"/>
    <n v="0"/>
    <n v="13"/>
    <x v="2"/>
    <s v="web"/>
    <x v="2346"/>
    <x v="2344"/>
  </r>
  <r>
    <x v="2347"/>
    <x v="2347"/>
    <x v="2345"/>
    <n v="1000"/>
    <n v="15"/>
    <x v="1"/>
    <x v="1"/>
    <x v="0"/>
    <n v="1472135676"/>
    <n v="1469543676"/>
    <b v="0"/>
    <x v="29"/>
    <b v="0"/>
    <x v="7"/>
    <n v="2"/>
    <n v="15"/>
    <x v="2"/>
    <s v="web"/>
    <x v="2347"/>
    <x v="2345"/>
  </r>
  <r>
    <x v="2348"/>
    <x v="2348"/>
    <x v="2346"/>
    <n v="70000"/>
    <n v="270"/>
    <x v="1"/>
    <x v="1"/>
    <x v="0"/>
    <n v="1456006938"/>
    <n v="1450822938"/>
    <b v="0"/>
    <x v="81"/>
    <b v="0"/>
    <x v="7"/>
    <n v="0"/>
    <n v="54"/>
    <x v="2"/>
    <s v="web"/>
    <x v="2348"/>
    <x v="2346"/>
  </r>
  <r>
    <x v="2349"/>
    <x v="2349"/>
    <x v="2347"/>
    <n v="474900"/>
    <n v="0"/>
    <x v="1"/>
    <x v="12"/>
    <x v="9"/>
    <n v="1439318228"/>
    <n v="1436812628"/>
    <b v="0"/>
    <x v="78"/>
    <b v="0"/>
    <x v="7"/>
    <n v="0"/>
    <n v="0"/>
    <x v="2"/>
    <s v="web"/>
    <x v="2349"/>
    <x v="2347"/>
  </r>
  <r>
    <x v="2350"/>
    <x v="2350"/>
    <x v="2348"/>
    <n v="50000"/>
    <n v="0"/>
    <x v="1"/>
    <x v="18"/>
    <x v="3"/>
    <n v="1483474370"/>
    <n v="1480882370"/>
    <b v="0"/>
    <x v="78"/>
    <b v="0"/>
    <x v="7"/>
    <n v="0"/>
    <n v="0"/>
    <x v="2"/>
    <s v="web"/>
    <x v="2350"/>
    <x v="2348"/>
  </r>
  <r>
    <x v="2351"/>
    <x v="2351"/>
    <x v="2349"/>
    <n v="18900"/>
    <n v="108"/>
    <x v="1"/>
    <x v="5"/>
    <x v="4"/>
    <n v="1430360739"/>
    <n v="1427768739"/>
    <b v="0"/>
    <x v="63"/>
    <b v="0"/>
    <x v="7"/>
    <n v="1"/>
    <n v="15.43"/>
    <x v="2"/>
    <s v="web"/>
    <x v="2351"/>
    <x v="2349"/>
  </r>
  <r>
    <x v="2352"/>
    <x v="2352"/>
    <x v="2350"/>
    <n v="2000"/>
    <n v="0"/>
    <x v="1"/>
    <x v="1"/>
    <x v="0"/>
    <n v="1433603552"/>
    <n v="1428419552"/>
    <b v="0"/>
    <x v="78"/>
    <b v="0"/>
    <x v="7"/>
    <n v="0"/>
    <n v="0"/>
    <x v="2"/>
    <s v="web"/>
    <x v="2352"/>
    <x v="2350"/>
  </r>
  <r>
    <x v="2353"/>
    <x v="2353"/>
    <x v="2351"/>
    <n v="1000"/>
    <n v="0"/>
    <x v="1"/>
    <x v="1"/>
    <x v="0"/>
    <n v="1429632822"/>
    <n v="1428596022"/>
    <b v="0"/>
    <x v="78"/>
    <b v="0"/>
    <x v="7"/>
    <n v="0"/>
    <n v="0"/>
    <x v="2"/>
    <s v="web"/>
    <x v="2353"/>
    <x v="2351"/>
  </r>
  <r>
    <x v="2354"/>
    <x v="2354"/>
    <x v="2352"/>
    <n v="35000"/>
    <n v="25"/>
    <x v="1"/>
    <x v="1"/>
    <x v="0"/>
    <n v="1420910460"/>
    <n v="1415726460"/>
    <b v="0"/>
    <x v="29"/>
    <b v="0"/>
    <x v="7"/>
    <n v="0"/>
    <n v="25"/>
    <x v="2"/>
    <s v="web"/>
    <x v="2354"/>
    <x v="2352"/>
  </r>
  <r>
    <x v="2355"/>
    <x v="2355"/>
    <x v="2353"/>
    <n v="8000"/>
    <n v="55"/>
    <x v="1"/>
    <x v="3"/>
    <x v="2"/>
    <n v="1430604136"/>
    <n v="1428012136"/>
    <b v="0"/>
    <x v="84"/>
    <b v="0"/>
    <x v="7"/>
    <n v="1"/>
    <n v="27.5"/>
    <x v="2"/>
    <s v="web"/>
    <x v="2355"/>
    <x v="2353"/>
  </r>
  <r>
    <x v="2356"/>
    <x v="2356"/>
    <x v="2354"/>
    <n v="10000"/>
    <n v="0"/>
    <x v="1"/>
    <x v="10"/>
    <x v="3"/>
    <n v="1433530104"/>
    <n v="1430938104"/>
    <b v="0"/>
    <x v="78"/>
    <b v="0"/>
    <x v="7"/>
    <n v="0"/>
    <n v="0"/>
    <x v="2"/>
    <s v="web"/>
    <x v="2356"/>
    <x v="2354"/>
  </r>
  <r>
    <x v="2357"/>
    <x v="2357"/>
    <x v="2355"/>
    <n v="27000"/>
    <n v="0"/>
    <x v="1"/>
    <x v="2"/>
    <x v="1"/>
    <n v="1445093578"/>
    <n v="1442501578"/>
    <b v="0"/>
    <x v="78"/>
    <b v="0"/>
    <x v="7"/>
    <n v="0"/>
    <n v="0"/>
    <x v="2"/>
    <s v="web"/>
    <x v="2357"/>
    <x v="2355"/>
  </r>
  <r>
    <x v="2358"/>
    <x v="2358"/>
    <x v="2356"/>
    <n v="1500"/>
    <n v="0"/>
    <x v="1"/>
    <x v="2"/>
    <x v="1"/>
    <n v="1422664740"/>
    <n v="1417818036"/>
    <b v="0"/>
    <x v="78"/>
    <b v="0"/>
    <x v="7"/>
    <n v="0"/>
    <n v="0"/>
    <x v="2"/>
    <s v="web"/>
    <x v="2358"/>
    <x v="2356"/>
  </r>
  <r>
    <x v="2359"/>
    <x v="2359"/>
    <x v="2357"/>
    <n v="7500"/>
    <n v="1101"/>
    <x v="1"/>
    <x v="1"/>
    <x v="0"/>
    <n v="1438616124"/>
    <n v="1433432124"/>
    <b v="0"/>
    <x v="83"/>
    <b v="0"/>
    <x v="7"/>
    <n v="15"/>
    <n v="367"/>
    <x v="2"/>
    <s v="web"/>
    <x v="2359"/>
    <x v="2357"/>
  </r>
  <r>
    <x v="2360"/>
    <x v="2360"/>
    <x v="2358"/>
    <n v="5000"/>
    <n v="2"/>
    <x v="1"/>
    <x v="6"/>
    <x v="5"/>
    <n v="1454864280"/>
    <n v="1452272280"/>
    <b v="0"/>
    <x v="29"/>
    <b v="0"/>
    <x v="7"/>
    <n v="0"/>
    <n v="2"/>
    <x v="2"/>
    <s v="web"/>
    <x v="2360"/>
    <x v="2358"/>
  </r>
  <r>
    <x v="2361"/>
    <x v="2361"/>
    <x v="2359"/>
    <n v="200"/>
    <n v="0"/>
    <x v="1"/>
    <x v="6"/>
    <x v="5"/>
    <n v="1462053600"/>
    <n v="1459975008"/>
    <b v="0"/>
    <x v="78"/>
    <b v="0"/>
    <x v="7"/>
    <n v="0"/>
    <n v="0"/>
    <x v="2"/>
    <s v="web"/>
    <x v="2361"/>
    <x v="2359"/>
  </r>
  <r>
    <x v="2362"/>
    <x v="2362"/>
    <x v="2360"/>
    <n v="420"/>
    <n v="120"/>
    <x v="1"/>
    <x v="1"/>
    <x v="0"/>
    <n v="1418315470"/>
    <n v="1415723470"/>
    <b v="0"/>
    <x v="84"/>
    <b v="0"/>
    <x v="7"/>
    <n v="29"/>
    <n v="60"/>
    <x v="2"/>
    <s v="web"/>
    <x v="2362"/>
    <x v="2360"/>
  </r>
  <r>
    <x v="2363"/>
    <x v="2363"/>
    <x v="2361"/>
    <n v="175000"/>
    <n v="0"/>
    <x v="1"/>
    <x v="1"/>
    <x v="0"/>
    <n v="1451348200"/>
    <n v="1447460200"/>
    <b v="0"/>
    <x v="78"/>
    <b v="0"/>
    <x v="7"/>
    <n v="0"/>
    <n v="0"/>
    <x v="2"/>
    <s v="web"/>
    <x v="2363"/>
    <x v="2361"/>
  </r>
  <r>
    <x v="2364"/>
    <x v="2364"/>
    <x v="2362"/>
    <n v="128"/>
    <n v="0"/>
    <x v="1"/>
    <x v="1"/>
    <x v="0"/>
    <n v="1445898356"/>
    <n v="1441146356"/>
    <b v="0"/>
    <x v="78"/>
    <b v="0"/>
    <x v="7"/>
    <n v="0"/>
    <n v="0"/>
    <x v="2"/>
    <s v="web"/>
    <x v="2364"/>
    <x v="2362"/>
  </r>
  <r>
    <x v="2365"/>
    <x v="2365"/>
    <x v="2363"/>
    <n v="1000"/>
    <n v="0"/>
    <x v="1"/>
    <x v="14"/>
    <x v="3"/>
    <n v="1453071600"/>
    <n v="1449596425"/>
    <b v="0"/>
    <x v="78"/>
    <b v="0"/>
    <x v="7"/>
    <n v="0"/>
    <n v="0"/>
    <x v="2"/>
    <s v="web"/>
    <x v="2365"/>
    <x v="2363"/>
  </r>
  <r>
    <x v="2366"/>
    <x v="2366"/>
    <x v="2364"/>
    <n v="25000"/>
    <n v="2630"/>
    <x v="1"/>
    <x v="2"/>
    <x v="1"/>
    <n v="1445431533"/>
    <n v="1442839533"/>
    <b v="0"/>
    <x v="74"/>
    <b v="0"/>
    <x v="7"/>
    <n v="11"/>
    <n v="97.41"/>
    <x v="2"/>
    <s v="web"/>
    <x v="2366"/>
    <x v="2364"/>
  </r>
  <r>
    <x v="2367"/>
    <x v="2367"/>
    <x v="2365"/>
    <n v="50000"/>
    <n v="670"/>
    <x v="1"/>
    <x v="1"/>
    <x v="0"/>
    <n v="1461622616"/>
    <n v="1456442216"/>
    <b v="0"/>
    <x v="25"/>
    <b v="0"/>
    <x v="7"/>
    <n v="1"/>
    <n v="47.86"/>
    <x v="2"/>
    <s v="web"/>
    <x v="2367"/>
    <x v="2365"/>
  </r>
  <r>
    <x v="2368"/>
    <x v="2368"/>
    <x v="2366"/>
    <n v="40000"/>
    <n v="100"/>
    <x v="1"/>
    <x v="1"/>
    <x v="0"/>
    <n v="1429028365"/>
    <n v="1425143965"/>
    <b v="0"/>
    <x v="84"/>
    <b v="0"/>
    <x v="7"/>
    <n v="0"/>
    <n v="50"/>
    <x v="2"/>
    <s v="web"/>
    <x v="2368"/>
    <x v="2366"/>
  </r>
  <r>
    <x v="2369"/>
    <x v="2369"/>
    <x v="2367"/>
    <n v="25000"/>
    <n v="0"/>
    <x v="1"/>
    <x v="1"/>
    <x v="0"/>
    <n v="1455132611"/>
    <n v="1452540611"/>
    <b v="0"/>
    <x v="78"/>
    <b v="0"/>
    <x v="7"/>
    <n v="0"/>
    <n v="0"/>
    <x v="2"/>
    <s v="web"/>
    <x v="2369"/>
    <x v="2367"/>
  </r>
  <r>
    <x v="2370"/>
    <x v="2370"/>
    <x v="2368"/>
    <n v="25000"/>
    <n v="82"/>
    <x v="1"/>
    <x v="1"/>
    <x v="0"/>
    <n v="1418877141"/>
    <n v="1416285141"/>
    <b v="0"/>
    <x v="80"/>
    <b v="0"/>
    <x v="7"/>
    <n v="0"/>
    <n v="20.5"/>
    <x v="2"/>
    <s v="web"/>
    <x v="2370"/>
    <x v="2368"/>
  </r>
  <r>
    <x v="2371"/>
    <x v="2371"/>
    <x v="2369"/>
    <n v="2000"/>
    <n v="0"/>
    <x v="1"/>
    <x v="1"/>
    <x v="0"/>
    <n v="1435257596"/>
    <n v="1432665596"/>
    <b v="0"/>
    <x v="78"/>
    <b v="0"/>
    <x v="7"/>
    <n v="0"/>
    <n v="0"/>
    <x v="2"/>
    <s v="web"/>
    <x v="2371"/>
    <x v="2369"/>
  </r>
  <r>
    <x v="2372"/>
    <x v="2372"/>
    <x v="2370"/>
    <n v="5500"/>
    <n v="180"/>
    <x v="1"/>
    <x v="3"/>
    <x v="2"/>
    <n v="1429839571"/>
    <n v="1427247571"/>
    <b v="0"/>
    <x v="79"/>
    <b v="0"/>
    <x v="7"/>
    <n v="3"/>
    <n v="30"/>
    <x v="2"/>
    <s v="web"/>
    <x v="2372"/>
    <x v="2370"/>
  </r>
  <r>
    <x v="2373"/>
    <x v="2373"/>
    <x v="2371"/>
    <n v="850000"/>
    <n v="50"/>
    <x v="1"/>
    <x v="12"/>
    <x v="9"/>
    <n v="1440863624"/>
    <n v="1438271624"/>
    <b v="0"/>
    <x v="29"/>
    <b v="0"/>
    <x v="7"/>
    <n v="0"/>
    <n v="50"/>
    <x v="2"/>
    <s v="web"/>
    <x v="2373"/>
    <x v="2371"/>
  </r>
  <r>
    <x v="2374"/>
    <x v="2374"/>
    <x v="2372"/>
    <n v="22000"/>
    <n v="10"/>
    <x v="1"/>
    <x v="1"/>
    <x v="0"/>
    <n v="1423772060"/>
    <n v="1421180060"/>
    <b v="0"/>
    <x v="29"/>
    <b v="0"/>
    <x v="7"/>
    <n v="0"/>
    <n v="10"/>
    <x v="2"/>
    <s v="web"/>
    <x v="2374"/>
    <x v="2372"/>
  </r>
  <r>
    <x v="2375"/>
    <x v="2375"/>
    <x v="2373"/>
    <n v="10000"/>
    <n v="0"/>
    <x v="1"/>
    <x v="1"/>
    <x v="0"/>
    <n v="1473451437"/>
    <n v="1470859437"/>
    <b v="0"/>
    <x v="78"/>
    <b v="0"/>
    <x v="7"/>
    <n v="0"/>
    <n v="0"/>
    <x v="2"/>
    <s v="web"/>
    <x v="2375"/>
    <x v="2373"/>
  </r>
  <r>
    <x v="2376"/>
    <x v="2376"/>
    <x v="2374"/>
    <n v="3000"/>
    <n v="326.33"/>
    <x v="1"/>
    <x v="1"/>
    <x v="0"/>
    <n v="1449785566"/>
    <n v="1447193566"/>
    <b v="0"/>
    <x v="80"/>
    <b v="0"/>
    <x v="7"/>
    <n v="11"/>
    <n v="81.58"/>
    <x v="2"/>
    <s v="web"/>
    <x v="2376"/>
    <x v="2374"/>
  </r>
  <r>
    <x v="2377"/>
    <x v="2377"/>
    <x v="2375"/>
    <n v="2500"/>
    <n v="0"/>
    <x v="1"/>
    <x v="6"/>
    <x v="5"/>
    <n v="1480110783"/>
    <n v="1477515183"/>
    <b v="0"/>
    <x v="78"/>
    <b v="0"/>
    <x v="7"/>
    <n v="0"/>
    <n v="0"/>
    <x v="2"/>
    <s v="web"/>
    <x v="2377"/>
    <x v="2375"/>
  </r>
  <r>
    <x v="2378"/>
    <x v="2378"/>
    <x v="2376"/>
    <n v="110000"/>
    <n v="0"/>
    <x v="1"/>
    <x v="1"/>
    <x v="0"/>
    <n v="1440548330"/>
    <n v="1438042730"/>
    <b v="0"/>
    <x v="78"/>
    <b v="0"/>
    <x v="7"/>
    <n v="0"/>
    <n v="0"/>
    <x v="2"/>
    <s v="web"/>
    <x v="2378"/>
    <x v="2376"/>
  </r>
  <r>
    <x v="2379"/>
    <x v="2379"/>
    <x v="2377"/>
    <n v="30000"/>
    <n v="0"/>
    <x v="1"/>
    <x v="1"/>
    <x v="0"/>
    <n v="1444004616"/>
    <n v="1440116616"/>
    <b v="0"/>
    <x v="78"/>
    <b v="0"/>
    <x v="7"/>
    <n v="0"/>
    <n v="0"/>
    <x v="2"/>
    <s v="web"/>
    <x v="2379"/>
    <x v="2377"/>
  </r>
  <r>
    <x v="2380"/>
    <x v="2380"/>
    <x v="2378"/>
    <n v="15000"/>
    <n v="55"/>
    <x v="1"/>
    <x v="1"/>
    <x v="0"/>
    <n v="1443726142"/>
    <n v="1441134142"/>
    <b v="0"/>
    <x v="83"/>
    <b v="0"/>
    <x v="7"/>
    <n v="0"/>
    <n v="18.329999999999998"/>
    <x v="2"/>
    <s v="web"/>
    <x v="2380"/>
    <x v="2378"/>
  </r>
  <r>
    <x v="2381"/>
    <x v="2381"/>
    <x v="2379"/>
    <n v="86350"/>
    <n v="1571"/>
    <x v="1"/>
    <x v="1"/>
    <x v="0"/>
    <n v="1428704848"/>
    <n v="1426112848"/>
    <b v="0"/>
    <x v="63"/>
    <b v="0"/>
    <x v="7"/>
    <n v="2"/>
    <n v="224.43"/>
    <x v="2"/>
    <s v="web"/>
    <x v="2381"/>
    <x v="2379"/>
  </r>
  <r>
    <x v="2382"/>
    <x v="2382"/>
    <x v="2380"/>
    <n v="3000"/>
    <n v="75"/>
    <x v="1"/>
    <x v="1"/>
    <x v="0"/>
    <n v="1438662603"/>
    <n v="1436502603"/>
    <b v="0"/>
    <x v="84"/>
    <b v="0"/>
    <x v="7"/>
    <n v="3"/>
    <n v="37.5"/>
    <x v="2"/>
    <s v="web"/>
    <x v="2382"/>
    <x v="2380"/>
  </r>
  <r>
    <x v="2383"/>
    <x v="2383"/>
    <x v="2381"/>
    <n v="10000"/>
    <n v="435"/>
    <x v="1"/>
    <x v="5"/>
    <x v="4"/>
    <n v="1424568107"/>
    <n v="1421976107"/>
    <b v="0"/>
    <x v="83"/>
    <b v="0"/>
    <x v="7"/>
    <n v="4"/>
    <n v="145"/>
    <x v="2"/>
    <s v="web"/>
    <x v="2383"/>
    <x v="2381"/>
  </r>
  <r>
    <x v="2384"/>
    <x v="2384"/>
    <x v="2382"/>
    <n v="1000"/>
    <n v="8"/>
    <x v="1"/>
    <x v="1"/>
    <x v="0"/>
    <n v="1415932643"/>
    <n v="1413337043"/>
    <b v="0"/>
    <x v="22"/>
    <b v="0"/>
    <x v="7"/>
    <n v="1"/>
    <n v="1"/>
    <x v="2"/>
    <s v="web"/>
    <x v="2384"/>
    <x v="2382"/>
  </r>
  <r>
    <x v="2385"/>
    <x v="2385"/>
    <x v="2383"/>
    <n v="65000"/>
    <n v="788"/>
    <x v="1"/>
    <x v="1"/>
    <x v="0"/>
    <n v="1438793432"/>
    <n v="1436201432"/>
    <b v="0"/>
    <x v="63"/>
    <b v="0"/>
    <x v="7"/>
    <n v="1"/>
    <n v="112.57"/>
    <x v="2"/>
    <s v="web"/>
    <x v="2385"/>
    <x v="2383"/>
  </r>
  <r>
    <x v="2386"/>
    <x v="2386"/>
    <x v="2384"/>
    <n v="30000"/>
    <n v="0"/>
    <x v="1"/>
    <x v="6"/>
    <x v="5"/>
    <n v="1420920424"/>
    <n v="1415736424"/>
    <b v="0"/>
    <x v="78"/>
    <b v="0"/>
    <x v="7"/>
    <n v="0"/>
    <n v="0"/>
    <x v="2"/>
    <s v="web"/>
    <x v="2386"/>
    <x v="2384"/>
  </r>
  <r>
    <x v="2387"/>
    <x v="2387"/>
    <x v="2385"/>
    <n v="150000"/>
    <n v="1026"/>
    <x v="1"/>
    <x v="1"/>
    <x v="0"/>
    <n v="1469199740"/>
    <n v="1465311740"/>
    <b v="0"/>
    <x v="83"/>
    <b v="0"/>
    <x v="7"/>
    <n v="1"/>
    <n v="342"/>
    <x v="2"/>
    <s v="web"/>
    <x v="2387"/>
    <x v="2385"/>
  </r>
  <r>
    <x v="2388"/>
    <x v="2388"/>
    <x v="2386"/>
    <n v="37000"/>
    <n v="463"/>
    <x v="1"/>
    <x v="1"/>
    <x v="0"/>
    <n v="1421350140"/>
    <n v="1418761759"/>
    <b v="0"/>
    <x v="22"/>
    <b v="0"/>
    <x v="7"/>
    <n v="1"/>
    <n v="57.88"/>
    <x v="2"/>
    <s v="web"/>
    <x v="2388"/>
    <x v="2386"/>
  </r>
  <r>
    <x v="2389"/>
    <x v="2389"/>
    <x v="2387"/>
    <n v="16000"/>
    <n v="30"/>
    <x v="1"/>
    <x v="7"/>
    <x v="3"/>
    <n v="1437861540"/>
    <n v="1435160452"/>
    <b v="0"/>
    <x v="29"/>
    <b v="0"/>
    <x v="7"/>
    <n v="0"/>
    <n v="30"/>
    <x v="2"/>
    <s v="web"/>
    <x v="2389"/>
    <x v="2387"/>
  </r>
  <r>
    <x v="2390"/>
    <x v="2390"/>
    <x v="2388"/>
    <n v="510000"/>
    <n v="0"/>
    <x v="1"/>
    <x v="3"/>
    <x v="2"/>
    <n v="1420352264"/>
    <n v="1416896264"/>
    <b v="0"/>
    <x v="78"/>
    <b v="0"/>
    <x v="7"/>
    <n v="0"/>
    <n v="0"/>
    <x v="2"/>
    <s v="web"/>
    <x v="2390"/>
    <x v="2388"/>
  </r>
  <r>
    <x v="2391"/>
    <x v="2391"/>
    <x v="2389"/>
    <n v="20000"/>
    <n v="25"/>
    <x v="1"/>
    <x v="1"/>
    <x v="0"/>
    <n v="1427825044"/>
    <n v="1425236644"/>
    <b v="0"/>
    <x v="29"/>
    <b v="0"/>
    <x v="7"/>
    <n v="0"/>
    <n v="25"/>
    <x v="2"/>
    <s v="web"/>
    <x v="2391"/>
    <x v="2389"/>
  </r>
  <r>
    <x v="2392"/>
    <x v="2392"/>
    <x v="2390"/>
    <n v="4200"/>
    <n v="0"/>
    <x v="1"/>
    <x v="1"/>
    <x v="0"/>
    <n v="1446087223"/>
    <n v="1443495223"/>
    <b v="0"/>
    <x v="78"/>
    <b v="0"/>
    <x v="7"/>
    <n v="0"/>
    <n v="0"/>
    <x v="2"/>
    <s v="web"/>
    <x v="2392"/>
    <x v="2390"/>
  </r>
  <r>
    <x v="2393"/>
    <x v="2393"/>
    <x v="2391"/>
    <n v="100000"/>
    <n v="50"/>
    <x v="1"/>
    <x v="1"/>
    <x v="0"/>
    <n v="1439048017"/>
    <n v="1436456017"/>
    <b v="0"/>
    <x v="29"/>
    <b v="0"/>
    <x v="7"/>
    <n v="0"/>
    <n v="50"/>
    <x v="2"/>
    <s v="web"/>
    <x v="2393"/>
    <x v="2391"/>
  </r>
  <r>
    <x v="2394"/>
    <x v="2394"/>
    <x v="2392"/>
    <n v="5000"/>
    <n v="3"/>
    <x v="1"/>
    <x v="18"/>
    <x v="3"/>
    <n v="1424940093"/>
    <n v="1422348093"/>
    <b v="0"/>
    <x v="84"/>
    <b v="0"/>
    <x v="7"/>
    <n v="0"/>
    <n v="1.5"/>
    <x v="2"/>
    <s v="web"/>
    <x v="2394"/>
    <x v="2392"/>
  </r>
  <r>
    <x v="2395"/>
    <x v="2395"/>
    <x v="2393"/>
    <n v="33000"/>
    <n v="0"/>
    <x v="1"/>
    <x v="1"/>
    <x v="0"/>
    <n v="1484038620"/>
    <n v="1481597687"/>
    <b v="0"/>
    <x v="78"/>
    <b v="0"/>
    <x v="7"/>
    <n v="0"/>
    <n v="0"/>
    <x v="2"/>
    <s v="web"/>
    <x v="2395"/>
    <x v="2393"/>
  </r>
  <r>
    <x v="2396"/>
    <x v="2396"/>
    <x v="2394"/>
    <n v="5000"/>
    <n v="10"/>
    <x v="1"/>
    <x v="17"/>
    <x v="11"/>
    <n v="1444940558"/>
    <n v="1442348558"/>
    <b v="0"/>
    <x v="29"/>
    <b v="0"/>
    <x v="7"/>
    <n v="0"/>
    <n v="10"/>
    <x v="2"/>
    <s v="web"/>
    <x v="2396"/>
    <x v="2394"/>
  </r>
  <r>
    <x v="2397"/>
    <x v="2397"/>
    <x v="2395"/>
    <n v="124000"/>
    <n v="0"/>
    <x v="1"/>
    <x v="1"/>
    <x v="0"/>
    <n v="1420233256"/>
    <n v="1417641256"/>
    <b v="0"/>
    <x v="78"/>
    <b v="0"/>
    <x v="7"/>
    <n v="0"/>
    <n v="0"/>
    <x v="2"/>
    <s v="web"/>
    <x v="2397"/>
    <x v="2395"/>
  </r>
  <r>
    <x v="2398"/>
    <x v="2398"/>
    <x v="2396"/>
    <n v="4000"/>
    <n v="0"/>
    <x v="1"/>
    <x v="1"/>
    <x v="0"/>
    <n v="1435874384"/>
    <n v="1433282384"/>
    <b v="0"/>
    <x v="78"/>
    <b v="0"/>
    <x v="7"/>
    <n v="0"/>
    <n v="0"/>
    <x v="2"/>
    <s v="web"/>
    <x v="2398"/>
    <x v="2396"/>
  </r>
  <r>
    <x v="2399"/>
    <x v="2399"/>
    <x v="2397"/>
    <n v="13000"/>
    <n v="0"/>
    <x v="1"/>
    <x v="12"/>
    <x v="9"/>
    <n v="1418934506"/>
    <n v="1415910506"/>
    <b v="0"/>
    <x v="78"/>
    <b v="0"/>
    <x v="7"/>
    <n v="0"/>
    <n v="0"/>
    <x v="2"/>
    <s v="web"/>
    <x v="2399"/>
    <x v="2397"/>
  </r>
  <r>
    <x v="2400"/>
    <x v="2400"/>
    <x v="2398"/>
    <n v="50000"/>
    <n v="0"/>
    <x v="1"/>
    <x v="3"/>
    <x v="2"/>
    <n v="1460615164"/>
    <n v="1458023164"/>
    <b v="0"/>
    <x v="78"/>
    <b v="0"/>
    <x v="7"/>
    <n v="0"/>
    <n v="0"/>
    <x v="2"/>
    <s v="web"/>
    <x v="2400"/>
    <x v="2398"/>
  </r>
  <r>
    <x v="2401"/>
    <x v="2401"/>
    <x v="2399"/>
    <n v="28000"/>
    <n v="201"/>
    <x v="2"/>
    <x v="1"/>
    <x v="0"/>
    <n v="1457207096"/>
    <n v="1452023096"/>
    <b v="0"/>
    <x v="82"/>
    <b v="0"/>
    <x v="19"/>
    <n v="1"/>
    <n v="22.33"/>
    <x v="7"/>
    <s v="food trucks"/>
    <x v="2401"/>
    <x v="2399"/>
  </r>
  <r>
    <x v="2402"/>
    <x v="2402"/>
    <x v="2400"/>
    <n v="12000"/>
    <n v="52"/>
    <x v="2"/>
    <x v="1"/>
    <x v="0"/>
    <n v="1431533931"/>
    <n v="1428941931"/>
    <b v="0"/>
    <x v="29"/>
    <b v="0"/>
    <x v="19"/>
    <n v="0"/>
    <n v="52"/>
    <x v="7"/>
    <s v="food trucks"/>
    <x v="2402"/>
    <x v="2400"/>
  </r>
  <r>
    <x v="2403"/>
    <x v="2403"/>
    <x v="2401"/>
    <n v="1200"/>
    <n v="202"/>
    <x v="2"/>
    <x v="2"/>
    <x v="1"/>
    <n v="1459368658"/>
    <n v="1454188258"/>
    <b v="0"/>
    <x v="8"/>
    <b v="0"/>
    <x v="19"/>
    <n v="17"/>
    <n v="16.829999999999998"/>
    <x v="7"/>
    <s v="food trucks"/>
    <x v="2403"/>
    <x v="2401"/>
  </r>
  <r>
    <x v="2404"/>
    <x v="2404"/>
    <x v="2402"/>
    <n v="15000"/>
    <n v="0"/>
    <x v="2"/>
    <x v="1"/>
    <x v="0"/>
    <n v="1451782607"/>
    <n v="1449190607"/>
    <b v="0"/>
    <x v="78"/>
    <b v="0"/>
    <x v="19"/>
    <n v="0"/>
    <n v="0"/>
    <x v="7"/>
    <s v="food trucks"/>
    <x v="2404"/>
    <x v="2402"/>
  </r>
  <r>
    <x v="2405"/>
    <x v="2405"/>
    <x v="2403"/>
    <n v="5000"/>
    <n v="1126"/>
    <x v="2"/>
    <x v="1"/>
    <x v="0"/>
    <n v="1472911375"/>
    <n v="1471096975"/>
    <b v="0"/>
    <x v="9"/>
    <b v="0"/>
    <x v="19"/>
    <n v="23"/>
    <n v="56.3"/>
    <x v="7"/>
    <s v="food trucks"/>
    <x v="2405"/>
    <x v="2403"/>
  </r>
  <r>
    <x v="2406"/>
    <x v="2406"/>
    <x v="2404"/>
    <n v="3250"/>
    <n v="1345"/>
    <x v="2"/>
    <x v="1"/>
    <x v="0"/>
    <n v="1421635190"/>
    <n v="1418179190"/>
    <b v="0"/>
    <x v="38"/>
    <b v="0"/>
    <x v="19"/>
    <n v="41"/>
    <n v="84.06"/>
    <x v="7"/>
    <s v="food trucks"/>
    <x v="2406"/>
    <x v="2404"/>
  </r>
  <r>
    <x v="2407"/>
    <x v="2407"/>
    <x v="2405"/>
    <n v="22000"/>
    <n v="5557"/>
    <x v="2"/>
    <x v="1"/>
    <x v="0"/>
    <n v="1428732000"/>
    <n v="1426772928"/>
    <b v="0"/>
    <x v="51"/>
    <b v="0"/>
    <x v="19"/>
    <n v="25"/>
    <n v="168.39"/>
    <x v="7"/>
    <s v="food trucks"/>
    <x v="2407"/>
    <x v="2405"/>
  </r>
  <r>
    <x v="2408"/>
    <x v="2408"/>
    <x v="2406"/>
    <n v="15000"/>
    <n v="30"/>
    <x v="2"/>
    <x v="1"/>
    <x v="0"/>
    <n v="1415247757"/>
    <n v="1412652157"/>
    <b v="0"/>
    <x v="84"/>
    <b v="0"/>
    <x v="19"/>
    <n v="0"/>
    <n v="15"/>
    <x v="7"/>
    <s v="food trucks"/>
    <x v="2408"/>
    <x v="2406"/>
  </r>
  <r>
    <x v="2409"/>
    <x v="2409"/>
    <x v="2407"/>
    <n v="25000"/>
    <n v="460"/>
    <x v="2"/>
    <x v="1"/>
    <x v="0"/>
    <n v="1439931675"/>
    <n v="1437339675"/>
    <b v="0"/>
    <x v="79"/>
    <b v="0"/>
    <x v="19"/>
    <n v="2"/>
    <n v="76.67"/>
    <x v="7"/>
    <s v="food trucks"/>
    <x v="2409"/>
    <x v="2407"/>
  </r>
  <r>
    <x v="2410"/>
    <x v="2410"/>
    <x v="2408"/>
    <n v="15000"/>
    <n v="0"/>
    <x v="2"/>
    <x v="3"/>
    <x v="2"/>
    <n v="1441619275"/>
    <n v="1439027275"/>
    <b v="0"/>
    <x v="78"/>
    <b v="0"/>
    <x v="19"/>
    <n v="0"/>
    <n v="0"/>
    <x v="7"/>
    <s v="food trucks"/>
    <x v="2410"/>
    <x v="2408"/>
  </r>
  <r>
    <x v="2411"/>
    <x v="2411"/>
    <x v="2409"/>
    <n v="25000"/>
    <n v="151"/>
    <x v="2"/>
    <x v="1"/>
    <x v="0"/>
    <n v="1440524082"/>
    <n v="1437932082"/>
    <b v="0"/>
    <x v="83"/>
    <b v="0"/>
    <x v="19"/>
    <n v="1"/>
    <n v="50.33"/>
    <x v="7"/>
    <s v="food trucks"/>
    <x v="2411"/>
    <x v="2409"/>
  </r>
  <r>
    <x v="2412"/>
    <x v="2412"/>
    <x v="2410"/>
    <n v="8000"/>
    <n v="0"/>
    <x v="2"/>
    <x v="7"/>
    <x v="3"/>
    <n v="1480185673"/>
    <n v="1476294073"/>
    <b v="0"/>
    <x v="78"/>
    <b v="0"/>
    <x v="19"/>
    <n v="0"/>
    <n v="0"/>
    <x v="7"/>
    <s v="food trucks"/>
    <x v="2412"/>
    <x v="2410"/>
  </r>
  <r>
    <x v="2413"/>
    <x v="2413"/>
    <x v="2411"/>
    <n v="3000"/>
    <n v="25"/>
    <x v="2"/>
    <x v="1"/>
    <x v="0"/>
    <n v="1401579000"/>
    <n v="1398911882"/>
    <b v="0"/>
    <x v="83"/>
    <b v="0"/>
    <x v="19"/>
    <n v="1"/>
    <n v="8.33"/>
    <x v="7"/>
    <s v="food trucks"/>
    <x v="2413"/>
    <x v="2411"/>
  </r>
  <r>
    <x v="2414"/>
    <x v="2414"/>
    <x v="2412"/>
    <n v="15000"/>
    <n v="460"/>
    <x v="2"/>
    <x v="1"/>
    <x v="0"/>
    <n v="1440215940"/>
    <n v="1436805660"/>
    <b v="0"/>
    <x v="62"/>
    <b v="0"/>
    <x v="19"/>
    <n v="3"/>
    <n v="35.380000000000003"/>
    <x v="7"/>
    <s v="food trucks"/>
    <x v="2414"/>
    <x v="2412"/>
  </r>
  <r>
    <x v="2415"/>
    <x v="2415"/>
    <x v="2413"/>
    <n v="60000"/>
    <n v="335"/>
    <x v="2"/>
    <x v="1"/>
    <x v="0"/>
    <n v="1468615346"/>
    <n v="1466023346"/>
    <b v="0"/>
    <x v="79"/>
    <b v="0"/>
    <x v="19"/>
    <n v="1"/>
    <n v="55.83"/>
    <x v="7"/>
    <s v="food trucks"/>
    <x v="2415"/>
    <x v="2413"/>
  </r>
  <r>
    <x v="2416"/>
    <x v="2416"/>
    <x v="2414"/>
    <n v="20000"/>
    <n v="5"/>
    <x v="2"/>
    <x v="1"/>
    <x v="0"/>
    <n v="1426345200"/>
    <n v="1421343743"/>
    <b v="0"/>
    <x v="29"/>
    <b v="0"/>
    <x v="19"/>
    <n v="0"/>
    <n v="5"/>
    <x v="7"/>
    <s v="food trucks"/>
    <x v="2416"/>
    <x v="2414"/>
  </r>
  <r>
    <x v="2417"/>
    <x v="2417"/>
    <x v="2415"/>
    <n v="1000"/>
    <n v="0"/>
    <x v="2"/>
    <x v="1"/>
    <x v="0"/>
    <n v="1407705187"/>
    <n v="1405113187"/>
    <b v="0"/>
    <x v="78"/>
    <b v="0"/>
    <x v="19"/>
    <n v="0"/>
    <n v="0"/>
    <x v="7"/>
    <s v="food trucks"/>
    <x v="2417"/>
    <x v="2415"/>
  </r>
  <r>
    <x v="2418"/>
    <x v="2418"/>
    <x v="2416"/>
    <n v="25000"/>
    <n v="5"/>
    <x v="2"/>
    <x v="1"/>
    <x v="0"/>
    <n v="1427225644"/>
    <n v="1422045244"/>
    <b v="0"/>
    <x v="81"/>
    <b v="0"/>
    <x v="19"/>
    <n v="0"/>
    <n v="1"/>
    <x v="7"/>
    <s v="food trucks"/>
    <x v="2418"/>
    <x v="2416"/>
  </r>
  <r>
    <x v="2419"/>
    <x v="2419"/>
    <x v="2417"/>
    <n v="3000"/>
    <n v="0"/>
    <x v="2"/>
    <x v="1"/>
    <x v="0"/>
    <n v="1424281389"/>
    <n v="1419097389"/>
    <b v="0"/>
    <x v="78"/>
    <b v="0"/>
    <x v="19"/>
    <n v="0"/>
    <n v="0"/>
    <x v="7"/>
    <s v="food trucks"/>
    <x v="2419"/>
    <x v="2417"/>
  </r>
  <r>
    <x v="2420"/>
    <x v="2420"/>
    <x v="2418"/>
    <n v="16870"/>
    <n v="2501"/>
    <x v="2"/>
    <x v="1"/>
    <x v="0"/>
    <n v="1415583695"/>
    <n v="1410396095"/>
    <b v="0"/>
    <x v="17"/>
    <b v="0"/>
    <x v="19"/>
    <n v="15"/>
    <n v="69.47"/>
    <x v="7"/>
    <s v="food trucks"/>
    <x v="2420"/>
    <x v="2418"/>
  </r>
  <r>
    <x v="2421"/>
    <x v="2421"/>
    <x v="2419"/>
    <n v="6000"/>
    <n v="1"/>
    <x v="2"/>
    <x v="1"/>
    <x v="0"/>
    <n v="1424536196"/>
    <n v="1421944196"/>
    <b v="0"/>
    <x v="29"/>
    <b v="0"/>
    <x v="19"/>
    <n v="0"/>
    <n v="1"/>
    <x v="7"/>
    <s v="food trucks"/>
    <x v="2421"/>
    <x v="2419"/>
  </r>
  <r>
    <x v="2422"/>
    <x v="2422"/>
    <x v="2420"/>
    <n v="500"/>
    <n v="1"/>
    <x v="2"/>
    <x v="1"/>
    <x v="0"/>
    <n v="1426091036"/>
    <n v="1423502636"/>
    <b v="0"/>
    <x v="29"/>
    <b v="0"/>
    <x v="19"/>
    <n v="0"/>
    <n v="1"/>
    <x v="7"/>
    <s v="food trucks"/>
    <x v="2422"/>
    <x v="2420"/>
  </r>
  <r>
    <x v="2423"/>
    <x v="2423"/>
    <x v="2421"/>
    <n v="60000"/>
    <n v="8"/>
    <x v="2"/>
    <x v="1"/>
    <x v="0"/>
    <n v="1420044890"/>
    <n v="1417452890"/>
    <b v="0"/>
    <x v="29"/>
    <b v="0"/>
    <x v="19"/>
    <n v="0"/>
    <n v="8"/>
    <x v="7"/>
    <s v="food trucks"/>
    <x v="2423"/>
    <x v="2421"/>
  </r>
  <r>
    <x v="2424"/>
    <x v="2424"/>
    <x v="2422"/>
    <n v="25000"/>
    <n v="310"/>
    <x v="2"/>
    <x v="1"/>
    <x v="0"/>
    <n v="1414445108"/>
    <n v="1411853108"/>
    <b v="0"/>
    <x v="82"/>
    <b v="0"/>
    <x v="19"/>
    <n v="1"/>
    <n v="34.44"/>
    <x v="7"/>
    <s v="food trucks"/>
    <x v="2424"/>
    <x v="2422"/>
  </r>
  <r>
    <x v="2425"/>
    <x v="2425"/>
    <x v="2423"/>
    <n v="3500"/>
    <n v="1"/>
    <x v="2"/>
    <x v="1"/>
    <x v="0"/>
    <n v="1464386640"/>
    <n v="1463090149"/>
    <b v="0"/>
    <x v="29"/>
    <b v="0"/>
    <x v="19"/>
    <n v="0"/>
    <n v="1"/>
    <x v="7"/>
    <s v="food trucks"/>
    <x v="2425"/>
    <x v="2423"/>
  </r>
  <r>
    <x v="2426"/>
    <x v="2426"/>
    <x v="2424"/>
    <n v="20000"/>
    <n v="0"/>
    <x v="2"/>
    <x v="1"/>
    <x v="0"/>
    <n v="1439006692"/>
    <n v="1433822692"/>
    <b v="0"/>
    <x v="78"/>
    <b v="0"/>
    <x v="19"/>
    <n v="0"/>
    <n v="0"/>
    <x v="7"/>
    <s v="food trucks"/>
    <x v="2426"/>
    <x v="2424"/>
  </r>
  <r>
    <x v="2427"/>
    <x v="2427"/>
    <x v="2425"/>
    <n v="50000"/>
    <n v="1"/>
    <x v="2"/>
    <x v="1"/>
    <x v="0"/>
    <n v="1458715133"/>
    <n v="1455262733"/>
    <b v="0"/>
    <x v="29"/>
    <b v="0"/>
    <x v="19"/>
    <n v="0"/>
    <n v="1"/>
    <x v="7"/>
    <s v="food trucks"/>
    <x v="2427"/>
    <x v="2425"/>
  </r>
  <r>
    <x v="2428"/>
    <x v="2428"/>
    <x v="2426"/>
    <n v="35000"/>
    <n v="1"/>
    <x v="2"/>
    <x v="1"/>
    <x v="0"/>
    <n v="1426182551"/>
    <n v="1423594151"/>
    <b v="0"/>
    <x v="29"/>
    <b v="0"/>
    <x v="19"/>
    <n v="0"/>
    <n v="1"/>
    <x v="7"/>
    <s v="food trucks"/>
    <x v="2428"/>
    <x v="2426"/>
  </r>
  <r>
    <x v="2429"/>
    <x v="2429"/>
    <x v="2427"/>
    <n v="140000"/>
    <n v="2005"/>
    <x v="2"/>
    <x v="11"/>
    <x v="8"/>
    <n v="1486313040"/>
    <n v="1483131966"/>
    <b v="0"/>
    <x v="80"/>
    <b v="0"/>
    <x v="19"/>
    <n v="1"/>
    <n v="501.25"/>
    <x v="7"/>
    <s v="food trucks"/>
    <x v="2429"/>
    <x v="2427"/>
  </r>
  <r>
    <x v="2430"/>
    <x v="2430"/>
    <x v="2428"/>
    <n v="3000"/>
    <n v="21"/>
    <x v="2"/>
    <x v="1"/>
    <x v="0"/>
    <n v="1455246504"/>
    <n v="1452654504"/>
    <b v="0"/>
    <x v="84"/>
    <b v="0"/>
    <x v="19"/>
    <n v="1"/>
    <n v="10.5"/>
    <x v="7"/>
    <s v="food trucks"/>
    <x v="2430"/>
    <x v="2428"/>
  </r>
  <r>
    <x v="2431"/>
    <x v="2431"/>
    <x v="2429"/>
    <n v="100000"/>
    <n v="2"/>
    <x v="2"/>
    <x v="1"/>
    <x v="0"/>
    <n v="1467080613"/>
    <n v="1461896613"/>
    <b v="0"/>
    <x v="84"/>
    <b v="0"/>
    <x v="19"/>
    <n v="0"/>
    <n v="1"/>
    <x v="7"/>
    <s v="food trucks"/>
    <x v="2431"/>
    <x v="2429"/>
  </r>
  <r>
    <x v="2432"/>
    <x v="2432"/>
    <x v="2430"/>
    <n v="14000"/>
    <n v="2"/>
    <x v="2"/>
    <x v="1"/>
    <x v="0"/>
    <n v="1425791697"/>
    <n v="1423199697"/>
    <b v="0"/>
    <x v="84"/>
    <b v="0"/>
    <x v="19"/>
    <n v="0"/>
    <n v="1"/>
    <x v="7"/>
    <s v="food trucks"/>
    <x v="2432"/>
    <x v="2430"/>
  </r>
  <r>
    <x v="2433"/>
    <x v="2433"/>
    <x v="2431"/>
    <n v="10000"/>
    <n v="0"/>
    <x v="2"/>
    <x v="1"/>
    <x v="0"/>
    <n v="1456608943"/>
    <n v="1454016943"/>
    <b v="0"/>
    <x v="78"/>
    <b v="0"/>
    <x v="19"/>
    <n v="0"/>
    <n v="0"/>
    <x v="7"/>
    <s v="food trucks"/>
    <x v="2433"/>
    <x v="2431"/>
  </r>
  <r>
    <x v="2434"/>
    <x v="2434"/>
    <x v="2432"/>
    <n v="20000"/>
    <n v="26"/>
    <x v="2"/>
    <x v="1"/>
    <x v="0"/>
    <n v="1438662474"/>
    <n v="1435206474"/>
    <b v="0"/>
    <x v="84"/>
    <b v="0"/>
    <x v="19"/>
    <n v="0"/>
    <n v="13"/>
    <x v="7"/>
    <s v="food trucks"/>
    <x v="2434"/>
    <x v="2432"/>
  </r>
  <r>
    <x v="2435"/>
    <x v="2435"/>
    <x v="2433"/>
    <n v="250000"/>
    <n v="1224"/>
    <x v="2"/>
    <x v="12"/>
    <x v="9"/>
    <n v="1444027186"/>
    <n v="1441435186"/>
    <b v="0"/>
    <x v="80"/>
    <b v="0"/>
    <x v="19"/>
    <n v="0"/>
    <n v="306"/>
    <x v="7"/>
    <s v="food trucks"/>
    <x v="2435"/>
    <x v="2433"/>
  </r>
  <r>
    <x v="2436"/>
    <x v="2436"/>
    <x v="2434"/>
    <n v="117000"/>
    <n v="45"/>
    <x v="2"/>
    <x v="6"/>
    <x v="5"/>
    <n v="1454078770"/>
    <n v="1448894770"/>
    <b v="0"/>
    <x v="84"/>
    <b v="0"/>
    <x v="19"/>
    <n v="0"/>
    <n v="22.5"/>
    <x v="7"/>
    <s v="food trucks"/>
    <x v="2436"/>
    <x v="2434"/>
  </r>
  <r>
    <x v="2437"/>
    <x v="2437"/>
    <x v="2435"/>
    <n v="8000"/>
    <n v="0"/>
    <x v="2"/>
    <x v="1"/>
    <x v="0"/>
    <n v="1426615200"/>
    <n v="1422400188"/>
    <b v="0"/>
    <x v="78"/>
    <b v="0"/>
    <x v="19"/>
    <n v="0"/>
    <n v="0"/>
    <x v="7"/>
    <s v="food trucks"/>
    <x v="2437"/>
    <x v="2435"/>
  </r>
  <r>
    <x v="2438"/>
    <x v="2438"/>
    <x v="2436"/>
    <n v="15000"/>
    <n v="50"/>
    <x v="2"/>
    <x v="1"/>
    <x v="0"/>
    <n v="1449529062"/>
    <n v="1444341462"/>
    <b v="0"/>
    <x v="29"/>
    <b v="0"/>
    <x v="19"/>
    <n v="0"/>
    <n v="50"/>
    <x v="7"/>
    <s v="food trucks"/>
    <x v="2438"/>
    <x v="2436"/>
  </r>
  <r>
    <x v="2439"/>
    <x v="2439"/>
    <x v="2437"/>
    <n v="10000"/>
    <n v="0"/>
    <x v="2"/>
    <x v="1"/>
    <x v="0"/>
    <n v="1445197129"/>
    <n v="1442605129"/>
    <b v="0"/>
    <x v="78"/>
    <b v="0"/>
    <x v="19"/>
    <n v="0"/>
    <n v="0"/>
    <x v="7"/>
    <s v="food trucks"/>
    <x v="2439"/>
    <x v="2437"/>
  </r>
  <r>
    <x v="2440"/>
    <x v="2440"/>
    <x v="2438"/>
    <n v="5000"/>
    <n v="10"/>
    <x v="2"/>
    <x v="19"/>
    <x v="3"/>
    <n v="1455399313"/>
    <n v="1452807313"/>
    <b v="0"/>
    <x v="84"/>
    <b v="0"/>
    <x v="19"/>
    <n v="0"/>
    <n v="5"/>
    <x v="7"/>
    <s v="food trucks"/>
    <x v="2440"/>
    <x v="2438"/>
  </r>
  <r>
    <x v="2441"/>
    <x v="2441"/>
    <x v="2439"/>
    <n v="7500"/>
    <n v="8091"/>
    <x v="0"/>
    <x v="1"/>
    <x v="0"/>
    <n v="1437627540"/>
    <n v="1435806054"/>
    <b v="0"/>
    <x v="280"/>
    <b v="1"/>
    <x v="33"/>
    <n v="108"/>
    <n v="74.23"/>
    <x v="7"/>
    <s v="small batch"/>
    <x v="2441"/>
    <x v="2439"/>
  </r>
  <r>
    <x v="2442"/>
    <x v="2442"/>
    <x v="2440"/>
    <n v="24000"/>
    <n v="30226"/>
    <x v="0"/>
    <x v="1"/>
    <x v="0"/>
    <n v="1426777228"/>
    <n v="1424188828"/>
    <b v="0"/>
    <x v="459"/>
    <b v="1"/>
    <x v="33"/>
    <n v="126"/>
    <n v="81.25"/>
    <x v="7"/>
    <s v="small batch"/>
    <x v="2442"/>
    <x v="2440"/>
  </r>
  <r>
    <x v="2443"/>
    <x v="2443"/>
    <x v="2441"/>
    <n v="20000"/>
    <n v="40502.99"/>
    <x v="0"/>
    <x v="1"/>
    <x v="0"/>
    <n v="1408114822"/>
    <n v="1405522822"/>
    <b v="0"/>
    <x v="409"/>
    <b v="1"/>
    <x v="33"/>
    <n v="203"/>
    <n v="130.22999999999999"/>
    <x v="7"/>
    <s v="small batch"/>
    <x v="2443"/>
    <x v="2441"/>
  </r>
  <r>
    <x v="2444"/>
    <x v="2444"/>
    <x v="2442"/>
    <n v="3000"/>
    <n v="3258"/>
    <x v="0"/>
    <x v="1"/>
    <x v="0"/>
    <n v="1464199591"/>
    <n v="1461607591"/>
    <b v="0"/>
    <x v="42"/>
    <b v="1"/>
    <x v="33"/>
    <n v="109"/>
    <n v="53.41"/>
    <x v="7"/>
    <s v="small batch"/>
    <x v="2444"/>
    <x v="2442"/>
  </r>
  <r>
    <x v="2445"/>
    <x v="2445"/>
    <x v="2443"/>
    <n v="5000"/>
    <n v="8640"/>
    <x v="0"/>
    <x v="1"/>
    <x v="0"/>
    <n v="1443242021"/>
    <n v="1440650021"/>
    <b v="0"/>
    <x v="248"/>
    <b v="1"/>
    <x v="33"/>
    <n v="173"/>
    <n v="75.13"/>
    <x v="7"/>
    <s v="small batch"/>
    <x v="2445"/>
    <x v="2443"/>
  </r>
  <r>
    <x v="2446"/>
    <x v="2446"/>
    <x v="2444"/>
    <n v="5000"/>
    <n v="8399"/>
    <x v="0"/>
    <x v="1"/>
    <x v="0"/>
    <n v="1480174071"/>
    <n v="1477578471"/>
    <b v="0"/>
    <x v="112"/>
    <b v="1"/>
    <x v="33"/>
    <n v="168"/>
    <n v="75.67"/>
    <x v="7"/>
    <s v="small batch"/>
    <x v="2446"/>
    <x v="2444"/>
  </r>
  <r>
    <x v="2447"/>
    <x v="2447"/>
    <x v="2445"/>
    <n v="2500"/>
    <n v="10680"/>
    <x v="0"/>
    <x v="1"/>
    <x v="0"/>
    <n v="1478923200"/>
    <n v="1476184593"/>
    <b v="0"/>
    <x v="152"/>
    <b v="1"/>
    <x v="33"/>
    <n v="427"/>
    <n v="31.69"/>
    <x v="7"/>
    <s v="small batch"/>
    <x v="2447"/>
    <x v="2445"/>
  </r>
  <r>
    <x v="2448"/>
    <x v="2448"/>
    <x v="2446"/>
    <n v="400"/>
    <n v="430"/>
    <x v="0"/>
    <x v="1"/>
    <x v="0"/>
    <n v="1472621760"/>
    <n v="1472110513"/>
    <b v="0"/>
    <x v="82"/>
    <b v="1"/>
    <x v="33"/>
    <n v="108"/>
    <n v="47.78"/>
    <x v="7"/>
    <s v="small batch"/>
    <x v="2448"/>
    <x v="2446"/>
  </r>
  <r>
    <x v="2449"/>
    <x v="2449"/>
    <x v="2447"/>
    <n v="10000"/>
    <n v="10800"/>
    <x v="0"/>
    <x v="1"/>
    <x v="0"/>
    <n v="1417321515"/>
    <n v="1414725915"/>
    <b v="0"/>
    <x v="148"/>
    <b v="1"/>
    <x v="33"/>
    <n v="108"/>
    <n v="90"/>
    <x v="7"/>
    <s v="small batch"/>
    <x v="2449"/>
    <x v="2447"/>
  </r>
  <r>
    <x v="2450"/>
    <x v="2450"/>
    <x v="2448"/>
    <n v="15000"/>
    <n v="15230.03"/>
    <x v="0"/>
    <x v="1"/>
    <x v="0"/>
    <n v="1414465860"/>
    <n v="1411177456"/>
    <b v="0"/>
    <x v="332"/>
    <b v="1"/>
    <x v="33"/>
    <n v="102"/>
    <n v="149.31"/>
    <x v="7"/>
    <s v="small batch"/>
    <x v="2450"/>
    <x v="2448"/>
  </r>
  <r>
    <x v="2451"/>
    <x v="2451"/>
    <x v="2449"/>
    <n v="10000"/>
    <n v="11545"/>
    <x v="0"/>
    <x v="1"/>
    <x v="0"/>
    <n v="1488750490"/>
    <n v="1487022490"/>
    <b v="0"/>
    <x v="153"/>
    <b v="1"/>
    <x v="33"/>
    <n v="115"/>
    <n v="62.07"/>
    <x v="7"/>
    <s v="small batch"/>
    <x v="2451"/>
    <x v="2449"/>
  </r>
  <r>
    <x v="2452"/>
    <x v="2452"/>
    <x v="2450"/>
    <n v="600"/>
    <n v="801"/>
    <x v="0"/>
    <x v="1"/>
    <x v="0"/>
    <n v="1451430000"/>
    <n v="1448914500"/>
    <b v="0"/>
    <x v="41"/>
    <b v="1"/>
    <x v="33"/>
    <n v="134"/>
    <n v="53.4"/>
    <x v="7"/>
    <s v="small batch"/>
    <x v="2452"/>
    <x v="2450"/>
  </r>
  <r>
    <x v="2453"/>
    <x v="2453"/>
    <x v="2451"/>
    <n v="3000"/>
    <n v="4641"/>
    <x v="0"/>
    <x v="1"/>
    <x v="0"/>
    <n v="1486053409"/>
    <n v="1483461409"/>
    <b v="0"/>
    <x v="85"/>
    <b v="1"/>
    <x v="33"/>
    <n v="155"/>
    <n v="69.27"/>
    <x v="7"/>
    <s v="small batch"/>
    <x v="2453"/>
    <x v="2451"/>
  </r>
  <r>
    <x v="2454"/>
    <x v="2454"/>
    <x v="2452"/>
    <n v="35000"/>
    <n v="35296"/>
    <x v="0"/>
    <x v="1"/>
    <x v="0"/>
    <n v="1489207808"/>
    <n v="1486183808"/>
    <b v="0"/>
    <x v="208"/>
    <b v="1"/>
    <x v="33"/>
    <n v="101"/>
    <n v="271.51"/>
    <x v="7"/>
    <s v="small batch"/>
    <x v="2454"/>
    <x v="2452"/>
  </r>
  <r>
    <x v="2455"/>
    <x v="2455"/>
    <x v="2453"/>
    <n v="300"/>
    <n v="546"/>
    <x v="0"/>
    <x v="1"/>
    <x v="0"/>
    <n v="1461177950"/>
    <n v="1458758750"/>
    <b v="0"/>
    <x v="38"/>
    <b v="1"/>
    <x v="33"/>
    <n v="182"/>
    <n v="34.130000000000003"/>
    <x v="7"/>
    <s v="small batch"/>
    <x v="2455"/>
    <x v="2453"/>
  </r>
  <r>
    <x v="2456"/>
    <x v="2456"/>
    <x v="2454"/>
    <n v="1500"/>
    <n v="2713"/>
    <x v="0"/>
    <x v="1"/>
    <x v="0"/>
    <n v="1488063839"/>
    <n v="1485471839"/>
    <b v="0"/>
    <x v="85"/>
    <b v="1"/>
    <x v="33"/>
    <n v="181"/>
    <n v="40.49"/>
    <x v="7"/>
    <s v="small batch"/>
    <x v="2456"/>
    <x v="2454"/>
  </r>
  <r>
    <x v="2457"/>
    <x v="2457"/>
    <x v="2455"/>
    <n v="23000"/>
    <n v="23530"/>
    <x v="0"/>
    <x v="1"/>
    <x v="0"/>
    <n v="1458826056"/>
    <n v="1456237656"/>
    <b v="0"/>
    <x v="204"/>
    <b v="1"/>
    <x v="33"/>
    <n v="102"/>
    <n v="189.76"/>
    <x v="7"/>
    <s v="small batch"/>
    <x v="2457"/>
    <x v="2455"/>
  </r>
  <r>
    <x v="2458"/>
    <x v="2458"/>
    <x v="2456"/>
    <n v="5000"/>
    <n v="5509"/>
    <x v="0"/>
    <x v="1"/>
    <x v="0"/>
    <n v="1465498800"/>
    <n v="1462481718"/>
    <b v="0"/>
    <x v="144"/>
    <b v="1"/>
    <x v="33"/>
    <n v="110"/>
    <n v="68.86"/>
    <x v="7"/>
    <s v="small batch"/>
    <x v="2458"/>
    <x v="2456"/>
  </r>
  <r>
    <x v="2459"/>
    <x v="2459"/>
    <x v="2457"/>
    <n v="30000"/>
    <n v="30675"/>
    <x v="0"/>
    <x v="1"/>
    <x v="0"/>
    <n v="1458742685"/>
    <n v="1454858285"/>
    <b v="0"/>
    <x v="460"/>
    <b v="1"/>
    <x v="33"/>
    <n v="102"/>
    <n v="108.78"/>
    <x v="7"/>
    <s v="small batch"/>
    <x v="2459"/>
    <x v="2457"/>
  </r>
  <r>
    <x v="2460"/>
    <x v="2460"/>
    <x v="2458"/>
    <n v="8500"/>
    <n v="8567"/>
    <x v="0"/>
    <x v="1"/>
    <x v="0"/>
    <n v="1483417020"/>
    <n v="1480480167"/>
    <b v="0"/>
    <x v="32"/>
    <b v="1"/>
    <x v="33"/>
    <n v="101"/>
    <n v="125.99"/>
    <x v="7"/>
    <s v="small batch"/>
    <x v="2460"/>
    <x v="2458"/>
  </r>
  <r>
    <x v="2461"/>
    <x v="2461"/>
    <x v="2459"/>
    <n v="7500"/>
    <n v="7785"/>
    <x v="0"/>
    <x v="1"/>
    <x v="0"/>
    <n v="1317438000"/>
    <n v="1314577097"/>
    <b v="0"/>
    <x v="48"/>
    <b v="1"/>
    <x v="14"/>
    <n v="104"/>
    <n v="90.52"/>
    <x v="4"/>
    <s v="indie rock"/>
    <x v="2461"/>
    <x v="1837"/>
  </r>
  <r>
    <x v="2462"/>
    <x v="2462"/>
    <x v="2460"/>
    <n v="3000"/>
    <n v="3321.25"/>
    <x v="0"/>
    <x v="1"/>
    <x v="0"/>
    <n v="1342672096"/>
    <n v="1340944096"/>
    <b v="0"/>
    <x v="248"/>
    <b v="1"/>
    <x v="14"/>
    <n v="111"/>
    <n v="28.88"/>
    <x v="4"/>
    <s v="indie rock"/>
    <x v="2462"/>
    <x v="2459"/>
  </r>
  <r>
    <x v="2463"/>
    <x v="2463"/>
    <x v="2461"/>
    <n v="2000"/>
    <n v="2325"/>
    <x v="0"/>
    <x v="1"/>
    <x v="0"/>
    <n v="1366138800"/>
    <n v="1362710425"/>
    <b v="0"/>
    <x v="11"/>
    <b v="1"/>
    <x v="14"/>
    <n v="116"/>
    <n v="31"/>
    <x v="4"/>
    <s v="indie rock"/>
    <x v="2463"/>
    <x v="2460"/>
  </r>
  <r>
    <x v="2464"/>
    <x v="2464"/>
    <x v="2462"/>
    <n v="2000"/>
    <n v="2222"/>
    <x v="0"/>
    <x v="6"/>
    <x v="5"/>
    <n v="1443641340"/>
    <n v="1441143397"/>
    <b v="0"/>
    <x v="68"/>
    <b v="1"/>
    <x v="14"/>
    <n v="111"/>
    <n v="51.67"/>
    <x v="4"/>
    <s v="indie rock"/>
    <x v="2464"/>
    <x v="2461"/>
  </r>
  <r>
    <x v="2465"/>
    <x v="2465"/>
    <x v="2463"/>
    <n v="700"/>
    <n v="1261"/>
    <x v="0"/>
    <x v="1"/>
    <x v="0"/>
    <n v="1348420548"/>
    <n v="1345828548"/>
    <b v="0"/>
    <x v="53"/>
    <b v="1"/>
    <x v="14"/>
    <n v="180"/>
    <n v="26.27"/>
    <x v="4"/>
    <s v="indie rock"/>
    <x v="2465"/>
    <x v="2462"/>
  </r>
  <r>
    <x v="2466"/>
    <x v="2466"/>
    <x v="2464"/>
    <n v="2500"/>
    <n v="2500"/>
    <x v="0"/>
    <x v="1"/>
    <x v="0"/>
    <n v="1368066453"/>
    <n v="1365474453"/>
    <b v="0"/>
    <x v="47"/>
    <b v="1"/>
    <x v="14"/>
    <n v="100"/>
    <n v="48.08"/>
    <x v="4"/>
    <s v="indie rock"/>
    <x v="2466"/>
    <x v="2463"/>
  </r>
  <r>
    <x v="2467"/>
    <x v="2467"/>
    <x v="2465"/>
    <n v="1000"/>
    <n v="1185"/>
    <x v="0"/>
    <x v="1"/>
    <x v="0"/>
    <n v="1336669200"/>
    <n v="1335473931"/>
    <b v="0"/>
    <x v="68"/>
    <b v="1"/>
    <x v="14"/>
    <n v="119"/>
    <n v="27.56"/>
    <x v="4"/>
    <s v="indie rock"/>
    <x v="2467"/>
    <x v="2464"/>
  </r>
  <r>
    <x v="2468"/>
    <x v="2468"/>
    <x v="2466"/>
    <n v="2000"/>
    <n v="2144.34"/>
    <x v="0"/>
    <x v="1"/>
    <x v="0"/>
    <n v="1351400400"/>
    <n v="1348285321"/>
    <b v="0"/>
    <x v="6"/>
    <b v="1"/>
    <x v="14"/>
    <n v="107"/>
    <n v="36.97"/>
    <x v="4"/>
    <s v="indie rock"/>
    <x v="2468"/>
    <x v="2465"/>
  </r>
  <r>
    <x v="2469"/>
    <x v="2469"/>
    <x v="2467"/>
    <n v="1200"/>
    <n v="1364"/>
    <x v="0"/>
    <x v="1"/>
    <x v="0"/>
    <n v="1297160329"/>
    <n v="1295000329"/>
    <b v="0"/>
    <x v="5"/>
    <b v="1"/>
    <x v="14"/>
    <n v="114"/>
    <n v="29.02"/>
    <x v="4"/>
    <s v="indie rock"/>
    <x v="2469"/>
    <x v="2466"/>
  </r>
  <r>
    <x v="2470"/>
    <x v="2470"/>
    <x v="2468"/>
    <n v="1000"/>
    <n v="1031.6400000000001"/>
    <x v="0"/>
    <x v="1"/>
    <x v="0"/>
    <n v="1337824055"/>
    <n v="1335232055"/>
    <b v="0"/>
    <x v="17"/>
    <b v="1"/>
    <x v="14"/>
    <n v="103"/>
    <n v="28.66"/>
    <x v="4"/>
    <s v="indie rock"/>
    <x v="2470"/>
    <x v="2467"/>
  </r>
  <r>
    <x v="2471"/>
    <x v="2471"/>
    <x v="2469"/>
    <n v="500"/>
    <n v="640"/>
    <x v="0"/>
    <x v="1"/>
    <x v="0"/>
    <n v="1327535392"/>
    <n v="1324079392"/>
    <b v="0"/>
    <x v="57"/>
    <b v="1"/>
    <x v="14"/>
    <n v="128"/>
    <n v="37.65"/>
    <x v="4"/>
    <s v="indie rock"/>
    <x v="2471"/>
    <x v="2468"/>
  </r>
  <r>
    <x v="2472"/>
    <x v="2472"/>
    <x v="2470"/>
    <n v="7500"/>
    <n v="10182.02"/>
    <x v="0"/>
    <x v="1"/>
    <x v="0"/>
    <n v="1283562180"/>
    <n v="1277433980"/>
    <b v="0"/>
    <x v="201"/>
    <b v="1"/>
    <x v="14"/>
    <n v="136"/>
    <n v="97.9"/>
    <x v="4"/>
    <s v="indie rock"/>
    <x v="2472"/>
    <x v="2469"/>
  </r>
  <r>
    <x v="2473"/>
    <x v="2473"/>
    <x v="2471"/>
    <n v="2000"/>
    <n v="2000"/>
    <x v="0"/>
    <x v="1"/>
    <x v="0"/>
    <n v="1352573869"/>
    <n v="1349978269"/>
    <b v="0"/>
    <x v="5"/>
    <b v="1"/>
    <x v="14"/>
    <n v="100"/>
    <n v="42.55"/>
    <x v="4"/>
    <s v="indie rock"/>
    <x v="2473"/>
    <x v="2470"/>
  </r>
  <r>
    <x v="2474"/>
    <x v="2474"/>
    <x v="2472"/>
    <n v="5000"/>
    <n v="5000.18"/>
    <x v="0"/>
    <x v="1"/>
    <x v="0"/>
    <n v="1286756176"/>
    <n v="1282868176"/>
    <b v="0"/>
    <x v="44"/>
    <b v="1"/>
    <x v="14"/>
    <n v="100"/>
    <n v="131.58000000000001"/>
    <x v="4"/>
    <s v="indie rock"/>
    <x v="2474"/>
    <x v="2471"/>
  </r>
  <r>
    <x v="2475"/>
    <x v="2475"/>
    <x v="2473"/>
    <n v="2500"/>
    <n v="2618"/>
    <x v="0"/>
    <x v="1"/>
    <x v="0"/>
    <n v="1278799200"/>
    <n v="1273647255"/>
    <b v="0"/>
    <x v="75"/>
    <b v="1"/>
    <x v="14"/>
    <n v="105"/>
    <n v="32.32"/>
    <x v="4"/>
    <s v="indie rock"/>
    <x v="2475"/>
    <x v="2472"/>
  </r>
  <r>
    <x v="2476"/>
    <x v="2476"/>
    <x v="2474"/>
    <n v="3200"/>
    <n v="3360.72"/>
    <x v="0"/>
    <x v="1"/>
    <x v="0"/>
    <n v="1415004770"/>
    <n v="1412149970"/>
    <b v="0"/>
    <x v="165"/>
    <b v="1"/>
    <x v="14"/>
    <n v="105"/>
    <n v="61.1"/>
    <x v="4"/>
    <s v="indie rock"/>
    <x v="2476"/>
    <x v="2473"/>
  </r>
  <r>
    <x v="2477"/>
    <x v="823"/>
    <x v="2475"/>
    <n v="750"/>
    <n v="1285"/>
    <x v="0"/>
    <x v="1"/>
    <x v="0"/>
    <n v="1344789345"/>
    <n v="1340901345"/>
    <b v="0"/>
    <x v="14"/>
    <b v="1"/>
    <x v="14"/>
    <n v="171"/>
    <n v="31.34"/>
    <x v="4"/>
    <s v="indie rock"/>
    <x v="2477"/>
    <x v="2474"/>
  </r>
  <r>
    <x v="2478"/>
    <x v="2477"/>
    <x v="2476"/>
    <n v="8000"/>
    <n v="10200"/>
    <x v="0"/>
    <x v="1"/>
    <x v="0"/>
    <n v="1358117313"/>
    <n v="1355525313"/>
    <b v="0"/>
    <x v="1"/>
    <b v="1"/>
    <x v="14"/>
    <n v="128"/>
    <n v="129.11000000000001"/>
    <x v="4"/>
    <s v="indie rock"/>
    <x v="2478"/>
    <x v="2475"/>
  </r>
  <r>
    <x v="2479"/>
    <x v="2478"/>
    <x v="2477"/>
    <n v="300"/>
    <n v="400.33"/>
    <x v="0"/>
    <x v="1"/>
    <x v="0"/>
    <n v="1343440800"/>
    <n v="1342545994"/>
    <b v="0"/>
    <x v="38"/>
    <b v="1"/>
    <x v="14"/>
    <n v="133"/>
    <n v="25.02"/>
    <x v="4"/>
    <s v="indie rock"/>
    <x v="2479"/>
    <x v="2476"/>
  </r>
  <r>
    <x v="2480"/>
    <x v="2479"/>
    <x v="2478"/>
    <n v="2000"/>
    <n v="2000"/>
    <x v="0"/>
    <x v="1"/>
    <x v="0"/>
    <n v="1444516084"/>
    <n v="1439332084"/>
    <b v="0"/>
    <x v="22"/>
    <b v="1"/>
    <x v="14"/>
    <n v="100"/>
    <n v="250"/>
    <x v="4"/>
    <s v="indie rock"/>
    <x v="2480"/>
    <x v="2477"/>
  </r>
  <r>
    <x v="2481"/>
    <x v="2480"/>
    <x v="2479"/>
    <n v="4000"/>
    <n v="4516.4399999999996"/>
    <x v="0"/>
    <x v="1"/>
    <x v="0"/>
    <n v="1335799808"/>
    <n v="1333207808"/>
    <b v="0"/>
    <x v="195"/>
    <b v="1"/>
    <x v="14"/>
    <n v="113"/>
    <n v="47.54"/>
    <x v="4"/>
    <s v="indie rock"/>
    <x v="2481"/>
    <x v="2478"/>
  </r>
  <r>
    <x v="2482"/>
    <x v="2481"/>
    <x v="2480"/>
    <n v="1000"/>
    <n v="1001"/>
    <x v="0"/>
    <x v="1"/>
    <x v="0"/>
    <n v="1312224383"/>
    <n v="1308336383"/>
    <b v="0"/>
    <x v="20"/>
    <b v="1"/>
    <x v="14"/>
    <n v="100"/>
    <n v="40.04"/>
    <x v="4"/>
    <s v="indie rock"/>
    <x v="2482"/>
    <x v="2479"/>
  </r>
  <r>
    <x v="2483"/>
    <x v="2482"/>
    <x v="2481"/>
    <n v="1100"/>
    <n v="1251"/>
    <x v="0"/>
    <x v="1"/>
    <x v="0"/>
    <n v="1335891603"/>
    <n v="1330711203"/>
    <b v="0"/>
    <x v="10"/>
    <b v="1"/>
    <x v="14"/>
    <n v="114"/>
    <n v="65.84"/>
    <x v="4"/>
    <s v="indie rock"/>
    <x v="2483"/>
    <x v="2480"/>
  </r>
  <r>
    <x v="2484"/>
    <x v="2483"/>
    <x v="2482"/>
    <n v="3500"/>
    <n v="4176.1099999999997"/>
    <x v="0"/>
    <x v="1"/>
    <x v="0"/>
    <n v="1316124003"/>
    <n v="1313532003"/>
    <b v="0"/>
    <x v="240"/>
    <b v="1"/>
    <x v="14"/>
    <n v="119"/>
    <n v="46.4"/>
    <x v="4"/>
    <s v="indie rock"/>
    <x v="2484"/>
    <x v="2481"/>
  </r>
  <r>
    <x v="2485"/>
    <x v="2484"/>
    <x v="2483"/>
    <n v="2000"/>
    <n v="2065"/>
    <x v="0"/>
    <x v="1"/>
    <x v="0"/>
    <n v="1318463879"/>
    <n v="1315439879"/>
    <b v="0"/>
    <x v="14"/>
    <b v="1"/>
    <x v="14"/>
    <n v="103"/>
    <n v="50.37"/>
    <x v="4"/>
    <s v="indie rock"/>
    <x v="2485"/>
    <x v="2482"/>
  </r>
  <r>
    <x v="2486"/>
    <x v="2485"/>
    <x v="2484"/>
    <n v="300"/>
    <n v="797"/>
    <x v="0"/>
    <x v="1"/>
    <x v="0"/>
    <n v="1335113976"/>
    <n v="1332521976"/>
    <b v="0"/>
    <x v="209"/>
    <b v="1"/>
    <x v="14"/>
    <n v="266"/>
    <n v="26.57"/>
    <x v="4"/>
    <s v="indie rock"/>
    <x v="2486"/>
    <x v="2483"/>
  </r>
  <r>
    <x v="2487"/>
    <x v="2486"/>
    <x v="2485"/>
    <n v="1500"/>
    <n v="1500.76"/>
    <x v="0"/>
    <x v="1"/>
    <x v="0"/>
    <n v="1338083997"/>
    <n v="1335491997"/>
    <b v="0"/>
    <x v="44"/>
    <b v="1"/>
    <x v="14"/>
    <n v="100"/>
    <n v="39.49"/>
    <x v="4"/>
    <s v="indie rock"/>
    <x v="2487"/>
    <x v="2484"/>
  </r>
  <r>
    <x v="2488"/>
    <x v="2487"/>
    <x v="2486"/>
    <n v="3000"/>
    <n v="3201"/>
    <x v="0"/>
    <x v="1"/>
    <x v="0"/>
    <n v="1321459908"/>
    <n v="1318864308"/>
    <b v="0"/>
    <x v="71"/>
    <b v="1"/>
    <x v="14"/>
    <n v="107"/>
    <n v="49.25"/>
    <x v="4"/>
    <s v="indie rock"/>
    <x v="2488"/>
    <x v="2485"/>
  </r>
  <r>
    <x v="2489"/>
    <x v="2488"/>
    <x v="2487"/>
    <n v="3500"/>
    <n v="4678.5"/>
    <x v="0"/>
    <x v="1"/>
    <x v="0"/>
    <n v="1368117239"/>
    <n v="1365525239"/>
    <b v="0"/>
    <x v="11"/>
    <b v="1"/>
    <x v="14"/>
    <n v="134"/>
    <n v="62.38"/>
    <x v="4"/>
    <s v="indie rock"/>
    <x v="2489"/>
    <x v="2486"/>
  </r>
  <r>
    <x v="2490"/>
    <x v="2489"/>
    <x v="2488"/>
    <n v="500"/>
    <n v="607"/>
    <x v="0"/>
    <x v="1"/>
    <x v="0"/>
    <n v="1340429276"/>
    <n v="1335245276"/>
    <b v="0"/>
    <x v="38"/>
    <b v="1"/>
    <x v="14"/>
    <n v="121"/>
    <n v="37.94"/>
    <x v="4"/>
    <s v="indie rock"/>
    <x v="2490"/>
    <x v="2487"/>
  </r>
  <r>
    <x v="2491"/>
    <x v="2490"/>
    <x v="2489"/>
    <n v="500"/>
    <n v="516"/>
    <x v="0"/>
    <x v="1"/>
    <x v="0"/>
    <n v="1295142660"/>
    <n v="1293739714"/>
    <b v="0"/>
    <x v="73"/>
    <b v="1"/>
    <x v="14"/>
    <n v="103"/>
    <n v="51.6"/>
    <x v="4"/>
    <s v="indie rock"/>
    <x v="2491"/>
    <x v="2488"/>
  </r>
  <r>
    <x v="2492"/>
    <x v="2491"/>
    <x v="2490"/>
    <n v="600"/>
    <n v="750"/>
    <x v="0"/>
    <x v="1"/>
    <x v="0"/>
    <n v="1339840740"/>
    <n v="1335397188"/>
    <b v="0"/>
    <x v="74"/>
    <b v="1"/>
    <x v="14"/>
    <n v="125"/>
    <n v="27.78"/>
    <x v="4"/>
    <s v="indie rock"/>
    <x v="2492"/>
    <x v="2489"/>
  </r>
  <r>
    <x v="2493"/>
    <x v="2492"/>
    <x v="2491"/>
    <n v="20000"/>
    <n v="25740"/>
    <x v="0"/>
    <x v="1"/>
    <x v="0"/>
    <n v="1367208140"/>
    <n v="1363320140"/>
    <b v="0"/>
    <x v="461"/>
    <b v="1"/>
    <x v="14"/>
    <n v="129"/>
    <n v="99.38"/>
    <x v="4"/>
    <s v="indie rock"/>
    <x v="2493"/>
    <x v="2490"/>
  </r>
  <r>
    <x v="2494"/>
    <x v="2493"/>
    <x v="2492"/>
    <n v="1500"/>
    <n v="1515.08"/>
    <x v="0"/>
    <x v="1"/>
    <x v="0"/>
    <n v="1337786944"/>
    <n v="1335194944"/>
    <b v="0"/>
    <x v="70"/>
    <b v="1"/>
    <x v="14"/>
    <n v="101"/>
    <n v="38.85"/>
    <x v="4"/>
    <s v="indie rock"/>
    <x v="2494"/>
    <x v="2491"/>
  </r>
  <r>
    <x v="2495"/>
    <x v="2494"/>
    <x v="2493"/>
    <n v="1500"/>
    <n v="1913.05"/>
    <x v="0"/>
    <x v="1"/>
    <x v="0"/>
    <n v="1339022575"/>
    <n v="1336430575"/>
    <b v="0"/>
    <x v="288"/>
    <b v="1"/>
    <x v="14"/>
    <n v="128"/>
    <n v="45.55"/>
    <x v="4"/>
    <s v="indie rock"/>
    <x v="2495"/>
    <x v="2492"/>
  </r>
  <r>
    <x v="2496"/>
    <x v="2495"/>
    <x v="2494"/>
    <n v="6000"/>
    <n v="6000"/>
    <x v="0"/>
    <x v="1"/>
    <x v="0"/>
    <n v="1364597692"/>
    <n v="1361577292"/>
    <b v="0"/>
    <x v="73"/>
    <b v="1"/>
    <x v="14"/>
    <n v="100"/>
    <n v="600"/>
    <x v="4"/>
    <s v="indie rock"/>
    <x v="2496"/>
    <x v="2493"/>
  </r>
  <r>
    <x v="2497"/>
    <x v="2496"/>
    <x v="2495"/>
    <n v="4000"/>
    <n v="4510.8599999999997"/>
    <x v="0"/>
    <x v="1"/>
    <x v="0"/>
    <n v="1312578338"/>
    <n v="1309986338"/>
    <b v="0"/>
    <x v="66"/>
    <b v="1"/>
    <x v="14"/>
    <n v="113"/>
    <n v="80.55"/>
    <x v="4"/>
    <s v="indie rock"/>
    <x v="2497"/>
    <x v="2494"/>
  </r>
  <r>
    <x v="2498"/>
    <x v="2497"/>
    <x v="2496"/>
    <n v="1000"/>
    <n v="1056"/>
    <x v="0"/>
    <x v="1"/>
    <x v="0"/>
    <n v="1422400387"/>
    <n v="1421190787"/>
    <b v="0"/>
    <x v="9"/>
    <b v="1"/>
    <x v="14"/>
    <n v="106"/>
    <n v="52.8"/>
    <x v="4"/>
    <s v="indie rock"/>
    <x v="2498"/>
    <x v="2495"/>
  </r>
  <r>
    <x v="2499"/>
    <x v="2498"/>
    <x v="2497"/>
    <n v="4000"/>
    <n v="8105"/>
    <x v="0"/>
    <x v="1"/>
    <x v="0"/>
    <n v="1356976800"/>
    <n v="1352820837"/>
    <b v="0"/>
    <x v="203"/>
    <b v="1"/>
    <x v="14"/>
    <n v="203"/>
    <n v="47.68"/>
    <x v="4"/>
    <s v="indie rock"/>
    <x v="2499"/>
    <x v="2496"/>
  </r>
  <r>
    <x v="2500"/>
    <x v="2499"/>
    <x v="2498"/>
    <n v="600"/>
    <n v="680"/>
    <x v="0"/>
    <x v="1"/>
    <x v="0"/>
    <n v="1340476375"/>
    <n v="1337884375"/>
    <b v="0"/>
    <x v="60"/>
    <b v="1"/>
    <x v="14"/>
    <n v="113"/>
    <n v="23.45"/>
    <x v="4"/>
    <s v="indie rock"/>
    <x v="2500"/>
    <x v="2497"/>
  </r>
  <r>
    <x v="2501"/>
    <x v="2500"/>
    <x v="2499"/>
    <n v="11000"/>
    <n v="281"/>
    <x v="2"/>
    <x v="6"/>
    <x v="5"/>
    <n v="1443379104"/>
    <n v="1440787104"/>
    <b v="0"/>
    <x v="63"/>
    <b v="0"/>
    <x v="34"/>
    <n v="3"/>
    <n v="40.14"/>
    <x v="7"/>
    <s v="restaurants"/>
    <x v="2501"/>
    <x v="2498"/>
  </r>
  <r>
    <x v="2502"/>
    <x v="2501"/>
    <x v="2500"/>
    <n v="110000"/>
    <n v="86"/>
    <x v="2"/>
    <x v="1"/>
    <x v="0"/>
    <n v="1411328918"/>
    <n v="1407440918"/>
    <b v="0"/>
    <x v="81"/>
    <b v="0"/>
    <x v="34"/>
    <n v="0"/>
    <n v="17.2"/>
    <x v="7"/>
    <s v="restaurants"/>
    <x v="2502"/>
    <x v="2499"/>
  </r>
  <r>
    <x v="2503"/>
    <x v="2502"/>
    <x v="2501"/>
    <n v="10000"/>
    <n v="0"/>
    <x v="2"/>
    <x v="1"/>
    <x v="0"/>
    <n v="1465333560"/>
    <n v="1462743308"/>
    <b v="0"/>
    <x v="78"/>
    <b v="0"/>
    <x v="34"/>
    <n v="0"/>
    <n v="0"/>
    <x v="7"/>
    <s v="restaurants"/>
    <x v="2503"/>
    <x v="2500"/>
  </r>
  <r>
    <x v="2504"/>
    <x v="2503"/>
    <x v="2502"/>
    <n v="35000"/>
    <n v="0"/>
    <x v="2"/>
    <x v="1"/>
    <x v="0"/>
    <n v="1416014534"/>
    <n v="1413418934"/>
    <b v="0"/>
    <x v="78"/>
    <b v="0"/>
    <x v="34"/>
    <n v="0"/>
    <n v="0"/>
    <x v="7"/>
    <s v="restaurants"/>
    <x v="2504"/>
    <x v="2501"/>
  </r>
  <r>
    <x v="2505"/>
    <x v="2504"/>
    <x v="2503"/>
    <n v="7000"/>
    <n v="0"/>
    <x v="2"/>
    <x v="1"/>
    <x v="0"/>
    <n v="1426292416"/>
    <n v="1423704016"/>
    <b v="0"/>
    <x v="78"/>
    <b v="0"/>
    <x v="34"/>
    <n v="0"/>
    <n v="0"/>
    <x v="7"/>
    <s v="restaurants"/>
    <x v="2505"/>
    <x v="2502"/>
  </r>
  <r>
    <x v="2506"/>
    <x v="2505"/>
    <x v="2504"/>
    <n v="5000"/>
    <n v="30"/>
    <x v="2"/>
    <x v="2"/>
    <x v="1"/>
    <n v="1443906000"/>
    <n v="1441955269"/>
    <b v="0"/>
    <x v="84"/>
    <b v="0"/>
    <x v="34"/>
    <n v="1"/>
    <n v="15"/>
    <x v="7"/>
    <s v="restaurants"/>
    <x v="2506"/>
    <x v="2503"/>
  </r>
  <r>
    <x v="2507"/>
    <x v="2506"/>
    <x v="2505"/>
    <n v="42850"/>
    <n v="0"/>
    <x v="2"/>
    <x v="1"/>
    <x v="0"/>
    <n v="1431308704"/>
    <n v="1428716704"/>
    <b v="0"/>
    <x v="78"/>
    <b v="0"/>
    <x v="34"/>
    <n v="0"/>
    <n v="0"/>
    <x v="7"/>
    <s v="restaurants"/>
    <x v="2507"/>
    <x v="2504"/>
  </r>
  <r>
    <x v="2508"/>
    <x v="2507"/>
    <x v="2506"/>
    <n v="20000"/>
    <n v="0"/>
    <x v="2"/>
    <x v="1"/>
    <x v="0"/>
    <n v="1408056634"/>
    <n v="1405464634"/>
    <b v="0"/>
    <x v="78"/>
    <b v="0"/>
    <x v="34"/>
    <n v="0"/>
    <n v="0"/>
    <x v="7"/>
    <s v="restaurants"/>
    <x v="2508"/>
    <x v="2505"/>
  </r>
  <r>
    <x v="2509"/>
    <x v="2508"/>
    <x v="2507"/>
    <n v="95000"/>
    <n v="1000"/>
    <x v="2"/>
    <x v="2"/>
    <x v="1"/>
    <n v="1429554349"/>
    <n v="1424719549"/>
    <b v="0"/>
    <x v="33"/>
    <b v="0"/>
    <x v="34"/>
    <n v="1"/>
    <n v="35.71"/>
    <x v="7"/>
    <s v="restaurants"/>
    <x v="2509"/>
    <x v="2506"/>
  </r>
  <r>
    <x v="2510"/>
    <x v="2509"/>
    <x v="2508"/>
    <n v="50000"/>
    <n v="75"/>
    <x v="2"/>
    <x v="1"/>
    <x v="0"/>
    <n v="1431647772"/>
    <n v="1426463772"/>
    <b v="0"/>
    <x v="84"/>
    <b v="0"/>
    <x v="34"/>
    <n v="0"/>
    <n v="37.5"/>
    <x v="7"/>
    <s v="restaurants"/>
    <x v="2510"/>
    <x v="2507"/>
  </r>
  <r>
    <x v="2511"/>
    <x v="2510"/>
    <x v="2509"/>
    <n v="100000"/>
    <n v="0"/>
    <x v="2"/>
    <x v="2"/>
    <x v="1"/>
    <n v="1454323413"/>
    <n v="1451731413"/>
    <b v="0"/>
    <x v="78"/>
    <b v="0"/>
    <x v="34"/>
    <n v="0"/>
    <n v="0"/>
    <x v="7"/>
    <s v="restaurants"/>
    <x v="2511"/>
    <x v="2508"/>
  </r>
  <r>
    <x v="2512"/>
    <x v="2511"/>
    <x v="2510"/>
    <n v="1150"/>
    <n v="0"/>
    <x v="2"/>
    <x v="1"/>
    <x v="0"/>
    <n v="1418504561"/>
    <n v="1417208561"/>
    <b v="0"/>
    <x v="78"/>
    <b v="0"/>
    <x v="34"/>
    <n v="0"/>
    <n v="0"/>
    <x v="7"/>
    <s v="restaurants"/>
    <x v="2512"/>
    <x v="2509"/>
  </r>
  <r>
    <x v="2513"/>
    <x v="2512"/>
    <x v="2511"/>
    <n v="180000"/>
    <n v="0"/>
    <x v="2"/>
    <x v="13"/>
    <x v="3"/>
    <n v="1488067789"/>
    <n v="1482883789"/>
    <b v="0"/>
    <x v="78"/>
    <b v="0"/>
    <x v="34"/>
    <n v="0"/>
    <n v="0"/>
    <x v="7"/>
    <s v="restaurants"/>
    <x v="2513"/>
    <x v="2510"/>
  </r>
  <r>
    <x v="2514"/>
    <x v="2513"/>
    <x v="2512"/>
    <n v="12000"/>
    <n v="210"/>
    <x v="2"/>
    <x v="1"/>
    <x v="0"/>
    <n v="1408526477"/>
    <n v="1407057677"/>
    <b v="0"/>
    <x v="80"/>
    <b v="0"/>
    <x v="34"/>
    <n v="2"/>
    <n v="52.5"/>
    <x v="7"/>
    <s v="restaurants"/>
    <x v="2514"/>
    <x v="2511"/>
  </r>
  <r>
    <x v="2515"/>
    <x v="2514"/>
    <x v="2513"/>
    <n v="5000"/>
    <n v="930"/>
    <x v="2"/>
    <x v="1"/>
    <x v="0"/>
    <n v="1424635753"/>
    <n v="1422043753"/>
    <b v="0"/>
    <x v="8"/>
    <b v="0"/>
    <x v="34"/>
    <n v="19"/>
    <n v="77.5"/>
    <x v="7"/>
    <s v="restaurants"/>
    <x v="2515"/>
    <x v="2512"/>
  </r>
  <r>
    <x v="2516"/>
    <x v="2515"/>
    <x v="2514"/>
    <n v="22000"/>
    <n v="0"/>
    <x v="2"/>
    <x v="1"/>
    <x v="0"/>
    <n v="1417279252"/>
    <n v="1414683652"/>
    <b v="0"/>
    <x v="78"/>
    <b v="0"/>
    <x v="34"/>
    <n v="0"/>
    <n v="0"/>
    <x v="7"/>
    <s v="restaurants"/>
    <x v="2516"/>
    <x v="2513"/>
  </r>
  <r>
    <x v="2517"/>
    <x v="2516"/>
    <x v="2515"/>
    <n v="18000"/>
    <n v="1767"/>
    <x v="2"/>
    <x v="6"/>
    <x v="5"/>
    <n v="1426788930"/>
    <n v="1424200530"/>
    <b v="0"/>
    <x v="51"/>
    <b v="0"/>
    <x v="34"/>
    <n v="10"/>
    <n v="53.55"/>
    <x v="7"/>
    <s v="restaurants"/>
    <x v="2517"/>
    <x v="2514"/>
  </r>
  <r>
    <x v="2518"/>
    <x v="2517"/>
    <x v="2516"/>
    <n v="5000"/>
    <n v="0"/>
    <x v="2"/>
    <x v="1"/>
    <x v="0"/>
    <n v="1415899228"/>
    <n v="1413303628"/>
    <b v="0"/>
    <x v="78"/>
    <b v="0"/>
    <x v="34"/>
    <n v="0"/>
    <n v="0"/>
    <x v="7"/>
    <s v="restaurants"/>
    <x v="2518"/>
    <x v="2515"/>
  </r>
  <r>
    <x v="2519"/>
    <x v="2518"/>
    <x v="2517"/>
    <n v="150000"/>
    <n v="65"/>
    <x v="2"/>
    <x v="1"/>
    <x v="0"/>
    <n v="1405741404"/>
    <n v="1403149404"/>
    <b v="0"/>
    <x v="80"/>
    <b v="0"/>
    <x v="34"/>
    <n v="0"/>
    <n v="16.25"/>
    <x v="7"/>
    <s v="restaurants"/>
    <x v="2519"/>
    <x v="2516"/>
  </r>
  <r>
    <x v="2520"/>
    <x v="2519"/>
    <x v="2518"/>
    <n v="100000"/>
    <n v="0"/>
    <x v="2"/>
    <x v="1"/>
    <x v="0"/>
    <n v="1476559260"/>
    <n v="1472567085"/>
    <b v="0"/>
    <x v="78"/>
    <b v="0"/>
    <x v="34"/>
    <n v="0"/>
    <n v="0"/>
    <x v="7"/>
    <s v="restaurants"/>
    <x v="2520"/>
    <x v="2517"/>
  </r>
  <r>
    <x v="2521"/>
    <x v="2520"/>
    <x v="2519"/>
    <n v="12500"/>
    <n v="13685.99"/>
    <x v="0"/>
    <x v="1"/>
    <x v="0"/>
    <n v="1444778021"/>
    <n v="1442963621"/>
    <b v="0"/>
    <x v="462"/>
    <b v="1"/>
    <x v="35"/>
    <n v="109"/>
    <n v="103.68"/>
    <x v="4"/>
    <s v="classical music"/>
    <x v="2521"/>
    <x v="2518"/>
  </r>
  <r>
    <x v="2522"/>
    <x v="2521"/>
    <x v="2520"/>
    <n v="5000"/>
    <n v="5000"/>
    <x v="0"/>
    <x v="1"/>
    <x v="0"/>
    <n v="1461336720"/>
    <n v="1459431960"/>
    <b v="0"/>
    <x v="74"/>
    <b v="1"/>
    <x v="35"/>
    <n v="100"/>
    <n v="185.19"/>
    <x v="4"/>
    <s v="classical music"/>
    <x v="2522"/>
    <x v="2519"/>
  </r>
  <r>
    <x v="2523"/>
    <x v="2522"/>
    <x v="2521"/>
    <n v="900"/>
    <n v="1408"/>
    <x v="0"/>
    <x v="1"/>
    <x v="0"/>
    <n v="1416270292"/>
    <n v="1413674692"/>
    <b v="0"/>
    <x v="55"/>
    <b v="1"/>
    <x v="35"/>
    <n v="156"/>
    <n v="54.15"/>
    <x v="4"/>
    <s v="classical music"/>
    <x v="2523"/>
    <x v="2520"/>
  </r>
  <r>
    <x v="2524"/>
    <x v="2523"/>
    <x v="2522"/>
    <n v="7500"/>
    <n v="7620"/>
    <x v="0"/>
    <x v="1"/>
    <x v="0"/>
    <n v="1419136200"/>
    <n v="1416338557"/>
    <b v="0"/>
    <x v="68"/>
    <b v="1"/>
    <x v="35"/>
    <n v="102"/>
    <n v="177.21"/>
    <x v="4"/>
    <s v="classical music"/>
    <x v="2524"/>
    <x v="2521"/>
  </r>
  <r>
    <x v="2525"/>
    <x v="2524"/>
    <x v="2523"/>
    <n v="8000"/>
    <n v="8026"/>
    <x v="0"/>
    <x v="1"/>
    <x v="0"/>
    <n v="1340914571"/>
    <n v="1338322571"/>
    <b v="0"/>
    <x v="144"/>
    <b v="1"/>
    <x v="35"/>
    <n v="100"/>
    <n v="100.33"/>
    <x v="4"/>
    <s v="classical music"/>
    <x v="2525"/>
    <x v="2522"/>
  </r>
  <r>
    <x v="2526"/>
    <x v="2525"/>
    <x v="2524"/>
    <n v="4000"/>
    <n v="4518"/>
    <x v="0"/>
    <x v="1"/>
    <x v="0"/>
    <n v="1418014740"/>
    <n v="1415585474"/>
    <b v="0"/>
    <x v="51"/>
    <b v="1"/>
    <x v="35"/>
    <n v="113"/>
    <n v="136.91"/>
    <x v="4"/>
    <s v="classical music"/>
    <x v="2526"/>
    <x v="2523"/>
  </r>
  <r>
    <x v="2527"/>
    <x v="2526"/>
    <x v="2525"/>
    <n v="4000"/>
    <n v="4085"/>
    <x v="0"/>
    <x v="1"/>
    <x v="0"/>
    <n v="1382068740"/>
    <n v="1380477691"/>
    <b v="0"/>
    <x v="26"/>
    <b v="1"/>
    <x v="35"/>
    <n v="102"/>
    <n v="57.54"/>
    <x v="4"/>
    <s v="classical music"/>
    <x v="2527"/>
    <x v="2524"/>
  </r>
  <r>
    <x v="2528"/>
    <x v="2527"/>
    <x v="2526"/>
    <n v="4000"/>
    <n v="4289.99"/>
    <x v="0"/>
    <x v="2"/>
    <x v="1"/>
    <n v="1440068400"/>
    <n v="1438459303"/>
    <b v="0"/>
    <x v="75"/>
    <b v="1"/>
    <x v="35"/>
    <n v="107"/>
    <n v="52.96"/>
    <x v="4"/>
    <s v="classical music"/>
    <x v="2528"/>
    <x v="2525"/>
  </r>
  <r>
    <x v="2529"/>
    <x v="2528"/>
    <x v="2527"/>
    <n v="6000"/>
    <n v="6257"/>
    <x v="0"/>
    <x v="1"/>
    <x v="0"/>
    <n v="1332636975"/>
    <n v="1328752575"/>
    <b v="0"/>
    <x v="88"/>
    <b v="1"/>
    <x v="35"/>
    <n v="104"/>
    <n v="82.33"/>
    <x v="4"/>
    <s v="classical music"/>
    <x v="2529"/>
    <x v="2526"/>
  </r>
  <r>
    <x v="2530"/>
    <x v="2529"/>
    <x v="2528"/>
    <n v="6500"/>
    <n v="6500"/>
    <x v="0"/>
    <x v="1"/>
    <x v="0"/>
    <n v="1429505400"/>
    <n v="1426711505"/>
    <b v="0"/>
    <x v="53"/>
    <b v="1"/>
    <x v="35"/>
    <n v="100"/>
    <n v="135.41999999999999"/>
    <x v="4"/>
    <s v="classical music"/>
    <x v="2530"/>
    <x v="2527"/>
  </r>
  <r>
    <x v="2531"/>
    <x v="2530"/>
    <x v="2529"/>
    <n v="4500"/>
    <n v="4518"/>
    <x v="0"/>
    <x v="1"/>
    <x v="0"/>
    <n v="1439611140"/>
    <n v="1437668354"/>
    <b v="0"/>
    <x v="42"/>
    <b v="1"/>
    <x v="35"/>
    <n v="100"/>
    <n v="74.069999999999993"/>
    <x v="4"/>
    <s v="classical music"/>
    <x v="2531"/>
    <x v="2528"/>
  </r>
  <r>
    <x v="2532"/>
    <x v="2531"/>
    <x v="2530"/>
    <n v="4000"/>
    <n v="5045"/>
    <x v="0"/>
    <x v="1"/>
    <x v="0"/>
    <n v="1345148566"/>
    <n v="1342556566"/>
    <b v="0"/>
    <x v="65"/>
    <b v="1"/>
    <x v="35"/>
    <n v="126"/>
    <n v="84.08"/>
    <x v="4"/>
    <s v="classical music"/>
    <x v="2532"/>
    <x v="2529"/>
  </r>
  <r>
    <x v="2533"/>
    <x v="2532"/>
    <x v="2531"/>
    <n v="7500"/>
    <n v="8300"/>
    <x v="0"/>
    <x v="1"/>
    <x v="0"/>
    <n v="1362160868"/>
    <n v="1359568911"/>
    <b v="0"/>
    <x v="327"/>
    <b v="1"/>
    <x v="35"/>
    <n v="111"/>
    <n v="61.03"/>
    <x v="4"/>
    <s v="classical music"/>
    <x v="2533"/>
    <x v="2530"/>
  </r>
  <r>
    <x v="2534"/>
    <x v="2533"/>
    <x v="2532"/>
    <n v="2000"/>
    <n v="2100"/>
    <x v="0"/>
    <x v="1"/>
    <x v="0"/>
    <n v="1262325600"/>
    <n v="1257871712"/>
    <b v="0"/>
    <x v="25"/>
    <b v="1"/>
    <x v="35"/>
    <n v="105"/>
    <n v="150"/>
    <x v="4"/>
    <s v="classical music"/>
    <x v="2534"/>
    <x v="2531"/>
  </r>
  <r>
    <x v="2535"/>
    <x v="2534"/>
    <x v="2533"/>
    <n v="20000"/>
    <n v="20755"/>
    <x v="0"/>
    <x v="1"/>
    <x v="0"/>
    <n v="1417463945"/>
    <n v="1414781945"/>
    <b v="0"/>
    <x v="76"/>
    <b v="1"/>
    <x v="35"/>
    <n v="104"/>
    <n v="266.08999999999997"/>
    <x v="4"/>
    <s v="classical music"/>
    <x v="2535"/>
    <x v="2532"/>
  </r>
  <r>
    <x v="2536"/>
    <x v="2535"/>
    <x v="2534"/>
    <n v="25"/>
    <n v="29"/>
    <x v="0"/>
    <x v="1"/>
    <x v="0"/>
    <n v="1375151566"/>
    <n v="1373337166"/>
    <b v="0"/>
    <x v="80"/>
    <b v="1"/>
    <x v="35"/>
    <n v="116"/>
    <n v="7.25"/>
    <x v="4"/>
    <s v="classical music"/>
    <x v="2536"/>
    <x v="2533"/>
  </r>
  <r>
    <x v="2537"/>
    <x v="2536"/>
    <x v="2535"/>
    <n v="1000"/>
    <n v="1100"/>
    <x v="0"/>
    <x v="1"/>
    <x v="0"/>
    <n v="1312212855"/>
    <n v="1307028855"/>
    <b v="0"/>
    <x v="202"/>
    <b v="1"/>
    <x v="35"/>
    <n v="110"/>
    <n v="100"/>
    <x v="4"/>
    <s v="classical music"/>
    <x v="2537"/>
    <x v="2534"/>
  </r>
  <r>
    <x v="2538"/>
    <x v="2537"/>
    <x v="2536"/>
    <n v="18000"/>
    <n v="20343.169999999998"/>
    <x v="0"/>
    <x v="1"/>
    <x v="0"/>
    <n v="1361681940"/>
    <n v="1359029661"/>
    <b v="0"/>
    <x v="333"/>
    <b v="1"/>
    <x v="35"/>
    <n v="113"/>
    <n v="109.96"/>
    <x v="4"/>
    <s v="classical music"/>
    <x v="2538"/>
    <x v="2535"/>
  </r>
  <r>
    <x v="2539"/>
    <x v="2538"/>
    <x v="2537"/>
    <n v="10000"/>
    <n v="10025"/>
    <x v="0"/>
    <x v="1"/>
    <x v="0"/>
    <n v="1422913152"/>
    <n v="1417729152"/>
    <b v="0"/>
    <x v="211"/>
    <b v="1"/>
    <x v="35"/>
    <n v="100"/>
    <n v="169.92"/>
    <x v="4"/>
    <s v="classical music"/>
    <x v="2539"/>
    <x v="2536"/>
  </r>
  <r>
    <x v="2540"/>
    <x v="2539"/>
    <x v="2538"/>
    <n v="2500"/>
    <n v="2585"/>
    <x v="0"/>
    <x v="1"/>
    <x v="0"/>
    <n v="1319904721"/>
    <n v="1314720721"/>
    <b v="0"/>
    <x v="74"/>
    <b v="1"/>
    <x v="35"/>
    <n v="103"/>
    <n v="95.74"/>
    <x v="4"/>
    <s v="classical music"/>
    <x v="2540"/>
    <x v="2537"/>
  </r>
  <r>
    <x v="2541"/>
    <x v="2540"/>
    <x v="2539"/>
    <n v="3500"/>
    <n v="3746"/>
    <x v="0"/>
    <x v="2"/>
    <x v="1"/>
    <n v="1380192418"/>
    <n v="1375008418"/>
    <b v="0"/>
    <x v="287"/>
    <b v="1"/>
    <x v="35"/>
    <n v="107"/>
    <n v="59.46"/>
    <x v="4"/>
    <s v="classical music"/>
    <x v="2541"/>
    <x v="2538"/>
  </r>
  <r>
    <x v="2542"/>
    <x v="2541"/>
    <x v="2540"/>
    <n v="700"/>
    <n v="725"/>
    <x v="0"/>
    <x v="1"/>
    <x v="0"/>
    <n v="1380599940"/>
    <n v="1377252857"/>
    <b v="0"/>
    <x v="62"/>
    <b v="1"/>
    <x v="35"/>
    <n v="104"/>
    <n v="55.77"/>
    <x v="4"/>
    <s v="classical music"/>
    <x v="2542"/>
    <x v="2539"/>
  </r>
  <r>
    <x v="2543"/>
    <x v="2542"/>
    <x v="2541"/>
    <n v="250"/>
    <n v="391"/>
    <x v="0"/>
    <x v="1"/>
    <x v="0"/>
    <n v="1293937200"/>
    <n v="1291257298"/>
    <b v="0"/>
    <x v="62"/>
    <b v="1"/>
    <x v="35"/>
    <n v="156"/>
    <n v="30.08"/>
    <x v="4"/>
    <s v="classical music"/>
    <x v="2543"/>
    <x v="2540"/>
  </r>
  <r>
    <x v="2544"/>
    <x v="2543"/>
    <x v="2542"/>
    <n v="5000"/>
    <n v="5041"/>
    <x v="0"/>
    <x v="1"/>
    <x v="0"/>
    <n v="1341750569"/>
    <n v="1339158569"/>
    <b v="0"/>
    <x v="7"/>
    <b v="1"/>
    <x v="35"/>
    <n v="101"/>
    <n v="88.44"/>
    <x v="4"/>
    <s v="classical music"/>
    <x v="2544"/>
    <x v="2541"/>
  </r>
  <r>
    <x v="2545"/>
    <x v="2544"/>
    <x v="2543"/>
    <n v="2000"/>
    <n v="3906"/>
    <x v="0"/>
    <x v="1"/>
    <x v="0"/>
    <n v="1424997000"/>
    <n v="1421983138"/>
    <b v="0"/>
    <x v="42"/>
    <b v="1"/>
    <x v="35"/>
    <n v="195"/>
    <n v="64.03"/>
    <x v="4"/>
    <s v="classical music"/>
    <x v="2545"/>
    <x v="2542"/>
  </r>
  <r>
    <x v="2546"/>
    <x v="2545"/>
    <x v="2544"/>
    <n v="3500"/>
    <n v="3910"/>
    <x v="0"/>
    <x v="1"/>
    <x v="0"/>
    <n v="1380949200"/>
    <n v="1378586179"/>
    <b v="0"/>
    <x v="71"/>
    <b v="1"/>
    <x v="35"/>
    <n v="112"/>
    <n v="60.15"/>
    <x v="4"/>
    <s v="classical music"/>
    <x v="2546"/>
    <x v="2543"/>
  </r>
  <r>
    <x v="2547"/>
    <x v="2546"/>
    <x v="2545"/>
    <n v="5500"/>
    <n v="6592"/>
    <x v="0"/>
    <x v="1"/>
    <x v="0"/>
    <n v="1333560803"/>
    <n v="1330972403"/>
    <b v="0"/>
    <x v="179"/>
    <b v="1"/>
    <x v="35"/>
    <n v="120"/>
    <n v="49.19"/>
    <x v="4"/>
    <s v="classical music"/>
    <x v="2547"/>
    <x v="2544"/>
  </r>
  <r>
    <x v="2548"/>
    <x v="2547"/>
    <x v="2546"/>
    <n v="6000"/>
    <n v="6111"/>
    <x v="0"/>
    <x v="7"/>
    <x v="3"/>
    <n v="1475209620"/>
    <n v="1473087637"/>
    <b v="0"/>
    <x v="77"/>
    <b v="1"/>
    <x v="35"/>
    <n v="102"/>
    <n v="165.16"/>
    <x v="4"/>
    <s v="classical music"/>
    <x v="2548"/>
    <x v="2545"/>
  </r>
  <r>
    <x v="2549"/>
    <x v="2548"/>
    <x v="2547"/>
    <n v="1570"/>
    <n v="1614"/>
    <x v="0"/>
    <x v="2"/>
    <x v="1"/>
    <n v="1370019600"/>
    <n v="1366999870"/>
    <b v="0"/>
    <x v="77"/>
    <b v="1"/>
    <x v="35"/>
    <n v="103"/>
    <n v="43.62"/>
    <x v="4"/>
    <s v="classical music"/>
    <x v="2549"/>
    <x v="2546"/>
  </r>
  <r>
    <x v="2550"/>
    <x v="2549"/>
    <x v="2548"/>
    <n v="6500"/>
    <n v="6555"/>
    <x v="0"/>
    <x v="1"/>
    <x v="0"/>
    <n v="1444276740"/>
    <n v="1439392406"/>
    <b v="0"/>
    <x v="3"/>
    <b v="1"/>
    <x v="35"/>
    <n v="101"/>
    <n v="43.7"/>
    <x v="4"/>
    <s v="classical music"/>
    <x v="2550"/>
    <x v="2547"/>
  </r>
  <r>
    <x v="2551"/>
    <x v="2550"/>
    <x v="2549"/>
    <n v="3675"/>
    <n v="3775.5"/>
    <x v="0"/>
    <x v="1"/>
    <x v="0"/>
    <n v="1332362880"/>
    <n v="1329890585"/>
    <b v="0"/>
    <x v="66"/>
    <b v="1"/>
    <x v="35"/>
    <n v="103"/>
    <n v="67.42"/>
    <x v="4"/>
    <s v="classical music"/>
    <x v="2551"/>
    <x v="2548"/>
  </r>
  <r>
    <x v="2552"/>
    <x v="2551"/>
    <x v="2550"/>
    <n v="3000"/>
    <n v="3195"/>
    <x v="0"/>
    <x v="1"/>
    <x v="0"/>
    <n v="1488741981"/>
    <n v="1486149981"/>
    <b v="0"/>
    <x v="59"/>
    <b v="1"/>
    <x v="35"/>
    <n v="107"/>
    <n v="177.5"/>
    <x v="4"/>
    <s v="classical music"/>
    <x v="2552"/>
    <x v="2549"/>
  </r>
  <r>
    <x v="2553"/>
    <x v="2552"/>
    <x v="2551"/>
    <n v="1500"/>
    <n v="2333"/>
    <x v="0"/>
    <x v="1"/>
    <x v="0"/>
    <n v="1348202807"/>
    <n v="1343018807"/>
    <b v="0"/>
    <x v="65"/>
    <b v="1"/>
    <x v="35"/>
    <n v="156"/>
    <n v="38.880000000000003"/>
    <x v="4"/>
    <s v="classical music"/>
    <x v="2553"/>
    <x v="2550"/>
  </r>
  <r>
    <x v="2554"/>
    <x v="2553"/>
    <x v="2552"/>
    <n v="3000"/>
    <n v="3684"/>
    <x v="0"/>
    <x v="1"/>
    <x v="0"/>
    <n v="1433131140"/>
    <n v="1430445163"/>
    <b v="0"/>
    <x v="85"/>
    <b v="1"/>
    <x v="35"/>
    <n v="123"/>
    <n v="54.99"/>
    <x v="4"/>
    <s v="classical music"/>
    <x v="2554"/>
    <x v="2551"/>
  </r>
  <r>
    <x v="2555"/>
    <x v="2554"/>
    <x v="2553"/>
    <n v="2000"/>
    <n v="2147"/>
    <x v="0"/>
    <x v="1"/>
    <x v="0"/>
    <n v="1338219793"/>
    <n v="1335541393"/>
    <b v="0"/>
    <x v="2"/>
    <b v="1"/>
    <x v="35"/>
    <n v="107"/>
    <n v="61.34"/>
    <x v="4"/>
    <s v="classical music"/>
    <x v="2555"/>
    <x v="2552"/>
  </r>
  <r>
    <x v="2556"/>
    <x v="2555"/>
    <x v="2554"/>
    <n v="745"/>
    <n v="786"/>
    <x v="0"/>
    <x v="1"/>
    <x v="0"/>
    <n v="1356392857"/>
    <n v="1352504857"/>
    <b v="0"/>
    <x v="69"/>
    <b v="1"/>
    <x v="35"/>
    <n v="106"/>
    <n v="23.12"/>
    <x v="4"/>
    <s v="classical music"/>
    <x v="2556"/>
    <x v="2553"/>
  </r>
  <r>
    <x v="2557"/>
    <x v="2556"/>
    <x v="2555"/>
    <n v="900"/>
    <n v="1066"/>
    <x v="0"/>
    <x v="2"/>
    <x v="1"/>
    <n v="1400176386"/>
    <n v="1397584386"/>
    <b v="0"/>
    <x v="17"/>
    <b v="1"/>
    <x v="35"/>
    <n v="118"/>
    <n v="29.61"/>
    <x v="4"/>
    <s v="classical music"/>
    <x v="2557"/>
    <x v="2554"/>
  </r>
  <r>
    <x v="2558"/>
    <x v="2557"/>
    <x v="2556"/>
    <n v="1250"/>
    <n v="1361"/>
    <x v="0"/>
    <x v="3"/>
    <x v="2"/>
    <n v="1430488740"/>
    <n v="1427747906"/>
    <b v="0"/>
    <x v="59"/>
    <b v="1"/>
    <x v="35"/>
    <n v="109"/>
    <n v="75.61"/>
    <x v="4"/>
    <s v="classical music"/>
    <x v="2558"/>
    <x v="2555"/>
  </r>
  <r>
    <x v="2559"/>
    <x v="2558"/>
    <x v="2557"/>
    <n v="800"/>
    <n v="890"/>
    <x v="0"/>
    <x v="1"/>
    <x v="0"/>
    <n v="1321385820"/>
    <n v="1318539484"/>
    <b v="0"/>
    <x v="20"/>
    <b v="1"/>
    <x v="35"/>
    <n v="111"/>
    <n v="35.6"/>
    <x v="4"/>
    <s v="classical music"/>
    <x v="2559"/>
    <x v="2556"/>
  </r>
  <r>
    <x v="2560"/>
    <x v="2559"/>
    <x v="2558"/>
    <n v="3000"/>
    <n v="3003"/>
    <x v="0"/>
    <x v="2"/>
    <x v="1"/>
    <n v="1425682174"/>
    <n v="1423090174"/>
    <b v="0"/>
    <x v="64"/>
    <b v="1"/>
    <x v="35"/>
    <n v="100"/>
    <n v="143"/>
    <x v="4"/>
    <s v="classical music"/>
    <x v="2560"/>
    <x v="2557"/>
  </r>
  <r>
    <x v="2561"/>
    <x v="2560"/>
    <x v="2559"/>
    <n v="100000"/>
    <n v="0"/>
    <x v="1"/>
    <x v="6"/>
    <x v="5"/>
    <n v="1444740089"/>
    <n v="1442148089"/>
    <b v="0"/>
    <x v="78"/>
    <b v="0"/>
    <x v="19"/>
    <n v="0"/>
    <n v="0"/>
    <x v="7"/>
    <s v="food trucks"/>
    <x v="2561"/>
    <x v="2558"/>
  </r>
  <r>
    <x v="2562"/>
    <x v="2561"/>
    <x v="2560"/>
    <n v="10000"/>
    <n v="75"/>
    <x v="1"/>
    <x v="13"/>
    <x v="3"/>
    <n v="1476189339"/>
    <n v="1471005339"/>
    <b v="0"/>
    <x v="83"/>
    <b v="0"/>
    <x v="19"/>
    <n v="1"/>
    <n v="25"/>
    <x v="7"/>
    <s v="food trucks"/>
    <x v="2562"/>
    <x v="2559"/>
  </r>
  <r>
    <x v="2563"/>
    <x v="2562"/>
    <x v="2561"/>
    <n v="20000"/>
    <n v="0"/>
    <x v="1"/>
    <x v="1"/>
    <x v="0"/>
    <n v="1438226451"/>
    <n v="1433042451"/>
    <b v="0"/>
    <x v="78"/>
    <b v="0"/>
    <x v="19"/>
    <n v="0"/>
    <n v="0"/>
    <x v="7"/>
    <s v="food trucks"/>
    <x v="2563"/>
    <x v="2560"/>
  </r>
  <r>
    <x v="2564"/>
    <x v="2563"/>
    <x v="2562"/>
    <n v="40000"/>
    <n v="0"/>
    <x v="1"/>
    <x v="6"/>
    <x v="5"/>
    <n v="1406854699"/>
    <n v="1404262699"/>
    <b v="0"/>
    <x v="78"/>
    <b v="0"/>
    <x v="19"/>
    <n v="0"/>
    <n v="0"/>
    <x v="7"/>
    <s v="food trucks"/>
    <x v="2564"/>
    <x v="2561"/>
  </r>
  <r>
    <x v="2565"/>
    <x v="2564"/>
    <x v="2563"/>
    <n v="10000"/>
    <n v="100"/>
    <x v="1"/>
    <x v="1"/>
    <x v="0"/>
    <n v="1462827000"/>
    <n v="1457710589"/>
    <b v="0"/>
    <x v="29"/>
    <b v="0"/>
    <x v="19"/>
    <n v="1"/>
    <n v="100"/>
    <x v="7"/>
    <s v="food trucks"/>
    <x v="2565"/>
    <x v="2562"/>
  </r>
  <r>
    <x v="2566"/>
    <x v="2565"/>
    <x v="2564"/>
    <n v="35000"/>
    <n v="0"/>
    <x v="1"/>
    <x v="1"/>
    <x v="0"/>
    <n v="1408663948"/>
    <n v="1406071948"/>
    <b v="0"/>
    <x v="78"/>
    <b v="0"/>
    <x v="19"/>
    <n v="0"/>
    <n v="0"/>
    <x v="7"/>
    <s v="food trucks"/>
    <x v="2566"/>
    <x v="2563"/>
  </r>
  <r>
    <x v="2567"/>
    <x v="2566"/>
    <x v="2565"/>
    <n v="45000"/>
    <n v="120"/>
    <x v="1"/>
    <x v="1"/>
    <x v="0"/>
    <n v="1429823138"/>
    <n v="1427231138"/>
    <b v="0"/>
    <x v="84"/>
    <b v="0"/>
    <x v="19"/>
    <n v="0"/>
    <n v="60"/>
    <x v="7"/>
    <s v="food trucks"/>
    <x v="2567"/>
    <x v="2564"/>
  </r>
  <r>
    <x v="2568"/>
    <x v="2567"/>
    <x v="2566"/>
    <n v="10000"/>
    <n v="50"/>
    <x v="1"/>
    <x v="2"/>
    <x v="1"/>
    <n v="1472745594"/>
    <n v="1470153594"/>
    <b v="0"/>
    <x v="29"/>
    <b v="0"/>
    <x v="19"/>
    <n v="1"/>
    <n v="50"/>
    <x v="7"/>
    <s v="food trucks"/>
    <x v="2568"/>
    <x v="2565"/>
  </r>
  <r>
    <x v="2569"/>
    <x v="2568"/>
    <x v="2567"/>
    <n v="6500"/>
    <n v="145"/>
    <x v="1"/>
    <x v="1"/>
    <x v="0"/>
    <n v="1442457112"/>
    <n v="1439865112"/>
    <b v="0"/>
    <x v="84"/>
    <b v="0"/>
    <x v="19"/>
    <n v="2"/>
    <n v="72.5"/>
    <x v="7"/>
    <s v="food trucks"/>
    <x v="2569"/>
    <x v="2566"/>
  </r>
  <r>
    <x v="2570"/>
    <x v="2569"/>
    <x v="2568"/>
    <n v="7000"/>
    <n v="59"/>
    <x v="1"/>
    <x v="1"/>
    <x v="0"/>
    <n v="1486590035"/>
    <n v="1483998035"/>
    <b v="0"/>
    <x v="84"/>
    <b v="0"/>
    <x v="19"/>
    <n v="1"/>
    <n v="29.5"/>
    <x v="7"/>
    <s v="food trucks"/>
    <x v="2570"/>
    <x v="2567"/>
  </r>
  <r>
    <x v="2571"/>
    <x v="2570"/>
    <x v="2569"/>
    <n v="100000"/>
    <n v="250"/>
    <x v="1"/>
    <x v="3"/>
    <x v="2"/>
    <n v="1463645521"/>
    <n v="1458461521"/>
    <b v="0"/>
    <x v="80"/>
    <b v="0"/>
    <x v="19"/>
    <n v="0"/>
    <n v="62.5"/>
    <x v="7"/>
    <s v="food trucks"/>
    <x v="2571"/>
    <x v="2568"/>
  </r>
  <r>
    <x v="2572"/>
    <x v="2571"/>
    <x v="2570"/>
    <n v="30000"/>
    <n v="0"/>
    <x v="1"/>
    <x v="1"/>
    <x v="0"/>
    <n v="1428893517"/>
    <n v="1426301517"/>
    <b v="0"/>
    <x v="78"/>
    <b v="0"/>
    <x v="19"/>
    <n v="0"/>
    <n v="0"/>
    <x v="7"/>
    <s v="food trucks"/>
    <x v="2572"/>
    <x v="2569"/>
  </r>
  <r>
    <x v="2573"/>
    <x v="2572"/>
    <x v="2571"/>
    <n v="8000"/>
    <n v="0"/>
    <x v="1"/>
    <x v="1"/>
    <x v="0"/>
    <n v="1408803149"/>
    <n v="1404915149"/>
    <b v="0"/>
    <x v="78"/>
    <b v="0"/>
    <x v="19"/>
    <n v="0"/>
    <n v="0"/>
    <x v="7"/>
    <s v="food trucks"/>
    <x v="2573"/>
    <x v="2570"/>
  </r>
  <r>
    <x v="2574"/>
    <x v="2573"/>
    <x v="2572"/>
    <n v="10000"/>
    <n v="0"/>
    <x v="1"/>
    <x v="1"/>
    <x v="0"/>
    <n v="1463600945"/>
    <n v="1461786545"/>
    <b v="0"/>
    <x v="78"/>
    <b v="0"/>
    <x v="19"/>
    <n v="0"/>
    <n v="0"/>
    <x v="7"/>
    <s v="food trucks"/>
    <x v="2574"/>
    <x v="2571"/>
  </r>
  <r>
    <x v="2575"/>
    <x v="2574"/>
    <x v="2573"/>
    <n v="85000"/>
    <n v="0"/>
    <x v="1"/>
    <x v="1"/>
    <x v="0"/>
    <n v="1421030194"/>
    <n v="1418438194"/>
    <b v="0"/>
    <x v="78"/>
    <b v="0"/>
    <x v="19"/>
    <n v="0"/>
    <n v="0"/>
    <x v="7"/>
    <s v="food trucks"/>
    <x v="2575"/>
    <x v="2572"/>
  </r>
  <r>
    <x v="2576"/>
    <x v="2575"/>
    <x v="2574"/>
    <n v="10000"/>
    <n v="0"/>
    <x v="1"/>
    <x v="1"/>
    <x v="0"/>
    <n v="1428707647"/>
    <n v="1424823247"/>
    <b v="0"/>
    <x v="78"/>
    <b v="0"/>
    <x v="19"/>
    <n v="0"/>
    <n v="0"/>
    <x v="7"/>
    <s v="food trucks"/>
    <x v="2576"/>
    <x v="2573"/>
  </r>
  <r>
    <x v="2577"/>
    <x v="2576"/>
    <x v="2575"/>
    <n v="15000"/>
    <n v="0"/>
    <x v="1"/>
    <x v="1"/>
    <x v="0"/>
    <n v="1407181297"/>
    <n v="1405021297"/>
    <b v="0"/>
    <x v="78"/>
    <b v="0"/>
    <x v="19"/>
    <n v="0"/>
    <n v="0"/>
    <x v="7"/>
    <s v="food trucks"/>
    <x v="2577"/>
    <x v="2574"/>
  </r>
  <r>
    <x v="2578"/>
    <x v="2577"/>
    <x v="2576"/>
    <n v="6000"/>
    <n v="0"/>
    <x v="1"/>
    <x v="1"/>
    <x v="0"/>
    <n v="1444410000"/>
    <n v="1440203579"/>
    <b v="0"/>
    <x v="78"/>
    <b v="0"/>
    <x v="19"/>
    <n v="0"/>
    <n v="0"/>
    <x v="7"/>
    <s v="food trucks"/>
    <x v="2578"/>
    <x v="2575"/>
  </r>
  <r>
    <x v="2579"/>
    <x v="2578"/>
    <x v="2577"/>
    <n v="200000"/>
    <n v="277"/>
    <x v="1"/>
    <x v="1"/>
    <x v="0"/>
    <n v="1410810903"/>
    <n v="1405626903"/>
    <b v="0"/>
    <x v="8"/>
    <b v="0"/>
    <x v="19"/>
    <n v="0"/>
    <n v="23.08"/>
    <x v="7"/>
    <s v="food trucks"/>
    <x v="2579"/>
    <x v="2576"/>
  </r>
  <r>
    <x v="2580"/>
    <x v="2579"/>
    <x v="2578"/>
    <n v="8500"/>
    <n v="51"/>
    <x v="1"/>
    <x v="1"/>
    <x v="0"/>
    <n v="1431745200"/>
    <n v="1429170603"/>
    <b v="0"/>
    <x v="84"/>
    <b v="0"/>
    <x v="19"/>
    <n v="1"/>
    <n v="25.5"/>
    <x v="7"/>
    <s v="food trucks"/>
    <x v="2580"/>
    <x v="2577"/>
  </r>
  <r>
    <x v="2581"/>
    <x v="2580"/>
    <x v="2579"/>
    <n v="5000"/>
    <n v="530"/>
    <x v="2"/>
    <x v="1"/>
    <x v="0"/>
    <n v="1447689898"/>
    <n v="1445094298"/>
    <b v="0"/>
    <x v="202"/>
    <b v="0"/>
    <x v="19"/>
    <n v="11"/>
    <n v="48.18"/>
    <x v="7"/>
    <s v="food trucks"/>
    <x v="2581"/>
    <x v="2578"/>
  </r>
  <r>
    <x v="2582"/>
    <x v="2581"/>
    <x v="2580"/>
    <n v="90000"/>
    <n v="1"/>
    <x v="2"/>
    <x v="1"/>
    <x v="0"/>
    <n v="1477784634"/>
    <n v="1475192634"/>
    <b v="0"/>
    <x v="29"/>
    <b v="0"/>
    <x v="19"/>
    <n v="0"/>
    <n v="1"/>
    <x v="7"/>
    <s v="food trucks"/>
    <x v="2582"/>
    <x v="2579"/>
  </r>
  <r>
    <x v="2583"/>
    <x v="2582"/>
    <x v="2581"/>
    <n v="1000"/>
    <n v="5"/>
    <x v="2"/>
    <x v="1"/>
    <x v="0"/>
    <n v="1426526880"/>
    <n v="1421346480"/>
    <b v="0"/>
    <x v="81"/>
    <b v="0"/>
    <x v="19"/>
    <n v="1"/>
    <n v="1"/>
    <x v="7"/>
    <s v="food trucks"/>
    <x v="2583"/>
    <x v="2580"/>
  </r>
  <r>
    <x v="2584"/>
    <x v="2583"/>
    <x v="2582"/>
    <n v="10000"/>
    <n v="0"/>
    <x v="2"/>
    <x v="1"/>
    <x v="0"/>
    <n v="1434341369"/>
    <n v="1431749369"/>
    <b v="0"/>
    <x v="78"/>
    <b v="0"/>
    <x v="19"/>
    <n v="0"/>
    <n v="0"/>
    <x v="7"/>
    <s v="food trucks"/>
    <x v="2584"/>
    <x v="2581"/>
  </r>
  <r>
    <x v="2585"/>
    <x v="2584"/>
    <x v="2583"/>
    <n v="30000"/>
    <n v="50"/>
    <x v="2"/>
    <x v="1"/>
    <x v="0"/>
    <n v="1404601632"/>
    <n v="1402009632"/>
    <b v="0"/>
    <x v="29"/>
    <b v="0"/>
    <x v="19"/>
    <n v="0"/>
    <n v="50"/>
    <x v="7"/>
    <s v="food trucks"/>
    <x v="2585"/>
    <x v="2582"/>
  </r>
  <r>
    <x v="2586"/>
    <x v="2585"/>
    <x v="2584"/>
    <n v="3000"/>
    <n v="5"/>
    <x v="2"/>
    <x v="2"/>
    <x v="1"/>
    <n v="1451030136"/>
    <n v="1448438136"/>
    <b v="0"/>
    <x v="29"/>
    <b v="0"/>
    <x v="19"/>
    <n v="0"/>
    <n v="5"/>
    <x v="7"/>
    <s v="food trucks"/>
    <x v="2586"/>
    <x v="2583"/>
  </r>
  <r>
    <x v="2587"/>
    <x v="2586"/>
    <x v="2585"/>
    <n v="50000"/>
    <n v="1217"/>
    <x v="2"/>
    <x v="1"/>
    <x v="0"/>
    <n v="1451491953"/>
    <n v="1448899953"/>
    <b v="0"/>
    <x v="79"/>
    <b v="0"/>
    <x v="19"/>
    <n v="2"/>
    <n v="202.83"/>
    <x v="7"/>
    <s v="food trucks"/>
    <x v="2587"/>
    <x v="2584"/>
  </r>
  <r>
    <x v="2588"/>
    <x v="2587"/>
    <x v="2586"/>
    <n v="6000"/>
    <n v="233"/>
    <x v="2"/>
    <x v="1"/>
    <x v="0"/>
    <n v="1427807640"/>
    <n v="1423325626"/>
    <b v="0"/>
    <x v="22"/>
    <b v="0"/>
    <x v="19"/>
    <n v="4"/>
    <n v="29.13"/>
    <x v="7"/>
    <s v="food trucks"/>
    <x v="2588"/>
    <x v="2585"/>
  </r>
  <r>
    <x v="2589"/>
    <x v="2588"/>
    <x v="2587"/>
    <n v="50000"/>
    <n v="5"/>
    <x v="2"/>
    <x v="9"/>
    <x v="7"/>
    <n v="1458733927"/>
    <n v="1456145527"/>
    <b v="0"/>
    <x v="29"/>
    <b v="0"/>
    <x v="19"/>
    <n v="0"/>
    <n v="5"/>
    <x v="7"/>
    <s v="food trucks"/>
    <x v="2589"/>
    <x v="2586"/>
  </r>
  <r>
    <x v="2590"/>
    <x v="2589"/>
    <x v="2588"/>
    <n v="3000"/>
    <n v="0"/>
    <x v="2"/>
    <x v="3"/>
    <x v="2"/>
    <n v="1453817297"/>
    <n v="1453212497"/>
    <b v="0"/>
    <x v="78"/>
    <b v="0"/>
    <x v="19"/>
    <n v="0"/>
    <n v="0"/>
    <x v="7"/>
    <s v="food trucks"/>
    <x v="2590"/>
    <x v="2587"/>
  </r>
  <r>
    <x v="2591"/>
    <x v="2590"/>
    <x v="2589"/>
    <n v="1500"/>
    <n v="26"/>
    <x v="2"/>
    <x v="1"/>
    <x v="0"/>
    <n v="1457901924"/>
    <n v="1452721524"/>
    <b v="0"/>
    <x v="84"/>
    <b v="0"/>
    <x v="19"/>
    <n v="2"/>
    <n v="13"/>
    <x v="7"/>
    <s v="food trucks"/>
    <x v="2591"/>
    <x v="2588"/>
  </r>
  <r>
    <x v="2592"/>
    <x v="2591"/>
    <x v="2590"/>
    <n v="30000"/>
    <n v="50"/>
    <x v="2"/>
    <x v="1"/>
    <x v="0"/>
    <n v="1412536421"/>
    <n v="1409944421"/>
    <b v="0"/>
    <x v="29"/>
    <b v="0"/>
    <x v="19"/>
    <n v="0"/>
    <n v="50"/>
    <x v="7"/>
    <s v="food trucks"/>
    <x v="2592"/>
    <x v="2589"/>
  </r>
  <r>
    <x v="2593"/>
    <x v="2592"/>
    <x v="2591"/>
    <n v="10000"/>
    <n v="0"/>
    <x v="2"/>
    <x v="1"/>
    <x v="0"/>
    <n v="1429993026"/>
    <n v="1427401026"/>
    <b v="0"/>
    <x v="78"/>
    <b v="0"/>
    <x v="19"/>
    <n v="0"/>
    <n v="0"/>
    <x v="7"/>
    <s v="food trucks"/>
    <x v="2593"/>
    <x v="2590"/>
  </r>
  <r>
    <x v="2594"/>
    <x v="2593"/>
    <x v="2592"/>
    <n v="80000"/>
    <n v="1"/>
    <x v="2"/>
    <x v="1"/>
    <x v="0"/>
    <n v="1407453228"/>
    <n v="1404861228"/>
    <b v="0"/>
    <x v="29"/>
    <b v="0"/>
    <x v="19"/>
    <n v="0"/>
    <n v="1"/>
    <x v="7"/>
    <s v="food trucks"/>
    <x v="2594"/>
    <x v="2591"/>
  </r>
  <r>
    <x v="2595"/>
    <x v="2594"/>
    <x v="2593"/>
    <n v="15000"/>
    <n v="1825"/>
    <x v="2"/>
    <x v="1"/>
    <x v="0"/>
    <n v="1487915500"/>
    <n v="1485323500"/>
    <b v="0"/>
    <x v="10"/>
    <b v="0"/>
    <x v="19"/>
    <n v="12"/>
    <n v="96.05"/>
    <x v="7"/>
    <s v="food trucks"/>
    <x v="2595"/>
    <x v="2592"/>
  </r>
  <r>
    <x v="2596"/>
    <x v="2595"/>
    <x v="2594"/>
    <n v="35000"/>
    <n v="8256"/>
    <x v="2"/>
    <x v="6"/>
    <x v="5"/>
    <n v="1407427009"/>
    <n v="1404835009"/>
    <b v="0"/>
    <x v="74"/>
    <b v="0"/>
    <x v="19"/>
    <n v="24"/>
    <n v="305.77999999999997"/>
    <x v="7"/>
    <s v="food trucks"/>
    <x v="2596"/>
    <x v="2593"/>
  </r>
  <r>
    <x v="2597"/>
    <x v="2596"/>
    <x v="2595"/>
    <n v="1500"/>
    <n v="85"/>
    <x v="2"/>
    <x v="2"/>
    <x v="1"/>
    <n v="1466323917"/>
    <n v="1463731917"/>
    <b v="0"/>
    <x v="63"/>
    <b v="0"/>
    <x v="19"/>
    <n v="6"/>
    <n v="12.14"/>
    <x v="7"/>
    <s v="food trucks"/>
    <x v="2597"/>
    <x v="2594"/>
  </r>
  <r>
    <x v="2598"/>
    <x v="2597"/>
    <x v="2596"/>
    <n v="3000"/>
    <n v="1170"/>
    <x v="2"/>
    <x v="1"/>
    <x v="0"/>
    <n v="1443039001"/>
    <n v="1440447001"/>
    <b v="0"/>
    <x v="25"/>
    <b v="0"/>
    <x v="19"/>
    <n v="39"/>
    <n v="83.57"/>
    <x v="7"/>
    <s v="food trucks"/>
    <x v="2598"/>
    <x v="2595"/>
  </r>
  <r>
    <x v="2599"/>
    <x v="2598"/>
    <x v="2597"/>
    <n v="9041"/>
    <n v="90"/>
    <x v="2"/>
    <x v="1"/>
    <x v="0"/>
    <n v="1407089147"/>
    <n v="1403201147"/>
    <b v="0"/>
    <x v="81"/>
    <b v="0"/>
    <x v="19"/>
    <n v="1"/>
    <n v="18"/>
    <x v="7"/>
    <s v="food trucks"/>
    <x v="2599"/>
    <x v="2596"/>
  </r>
  <r>
    <x v="2600"/>
    <x v="2599"/>
    <x v="2598"/>
    <n v="50000"/>
    <n v="3466"/>
    <x v="2"/>
    <x v="1"/>
    <x v="0"/>
    <n v="1458938200"/>
    <n v="1453757800"/>
    <b v="0"/>
    <x v="209"/>
    <b v="0"/>
    <x v="19"/>
    <n v="7"/>
    <n v="115.53"/>
    <x v="7"/>
    <s v="food trucks"/>
    <x v="2600"/>
    <x v="2597"/>
  </r>
  <r>
    <x v="2601"/>
    <x v="2600"/>
    <x v="2599"/>
    <n v="500"/>
    <n v="3307"/>
    <x v="0"/>
    <x v="1"/>
    <x v="0"/>
    <n v="1347508740"/>
    <n v="1346276349"/>
    <b v="1"/>
    <x v="299"/>
    <b v="1"/>
    <x v="36"/>
    <n v="661"/>
    <n v="21.9"/>
    <x v="2"/>
    <s v="space exploration"/>
    <x v="2601"/>
    <x v="2598"/>
  </r>
  <r>
    <x v="2602"/>
    <x v="2601"/>
    <x v="2600"/>
    <n v="12000"/>
    <n v="39131"/>
    <x v="0"/>
    <x v="1"/>
    <x v="0"/>
    <n v="1415827200"/>
    <n v="1412358968"/>
    <b v="1"/>
    <x v="463"/>
    <b v="1"/>
    <x v="36"/>
    <n v="326"/>
    <n v="80.02"/>
    <x v="2"/>
    <s v="space exploration"/>
    <x v="2602"/>
    <x v="2599"/>
  </r>
  <r>
    <x v="2603"/>
    <x v="2602"/>
    <x v="2601"/>
    <n v="1750"/>
    <n v="1776"/>
    <x v="0"/>
    <x v="1"/>
    <x v="0"/>
    <n v="1387835654"/>
    <n v="1386626054"/>
    <b v="1"/>
    <x v="133"/>
    <b v="1"/>
    <x v="36"/>
    <n v="101"/>
    <n v="35.520000000000003"/>
    <x v="2"/>
    <s v="space exploration"/>
    <x v="2603"/>
    <x v="2600"/>
  </r>
  <r>
    <x v="2604"/>
    <x v="2603"/>
    <x v="2602"/>
    <n v="20000"/>
    <n v="20843.599999999999"/>
    <x v="0"/>
    <x v="1"/>
    <x v="0"/>
    <n v="1335662023"/>
    <n v="1333070023"/>
    <b v="1"/>
    <x v="306"/>
    <b v="1"/>
    <x v="36"/>
    <n v="104"/>
    <n v="64.930000000000007"/>
    <x v="2"/>
    <s v="space exploration"/>
    <x v="2604"/>
    <x v="2601"/>
  </r>
  <r>
    <x v="2605"/>
    <x v="2604"/>
    <x v="2603"/>
    <n v="100000"/>
    <n v="107421.57"/>
    <x v="0"/>
    <x v="1"/>
    <x v="0"/>
    <n v="1466168390"/>
    <n v="1463576390"/>
    <b v="1"/>
    <x v="464"/>
    <b v="1"/>
    <x v="36"/>
    <n v="107"/>
    <n v="60.97"/>
    <x v="2"/>
    <s v="space exploration"/>
    <x v="2605"/>
    <x v="2602"/>
  </r>
  <r>
    <x v="2606"/>
    <x v="2605"/>
    <x v="2604"/>
    <n v="11000"/>
    <n v="12106"/>
    <x v="0"/>
    <x v="1"/>
    <x v="0"/>
    <n v="1398791182"/>
    <n v="1396026382"/>
    <b v="1"/>
    <x v="465"/>
    <b v="1"/>
    <x v="36"/>
    <n v="110"/>
    <n v="31.44"/>
    <x v="2"/>
    <s v="space exploration"/>
    <x v="2606"/>
    <x v="2603"/>
  </r>
  <r>
    <x v="2607"/>
    <x v="2606"/>
    <x v="2605"/>
    <n v="8000"/>
    <n v="32616"/>
    <x v="0"/>
    <x v="1"/>
    <x v="0"/>
    <n v="1439344800"/>
    <n v="1435611572"/>
    <b v="1"/>
    <x v="367"/>
    <b v="1"/>
    <x v="36"/>
    <n v="408"/>
    <n v="81.95"/>
    <x v="2"/>
    <s v="space exploration"/>
    <x v="2607"/>
    <x v="2604"/>
  </r>
  <r>
    <x v="2608"/>
    <x v="2607"/>
    <x v="2606"/>
    <n v="8000"/>
    <n v="17914"/>
    <x v="0"/>
    <x v="1"/>
    <x v="0"/>
    <n v="1489536000"/>
    <n v="1485976468"/>
    <b v="1"/>
    <x v="466"/>
    <b v="1"/>
    <x v="36"/>
    <n v="224"/>
    <n v="58.93"/>
    <x v="2"/>
    <s v="space exploration"/>
    <x v="2608"/>
    <x v="2605"/>
  </r>
  <r>
    <x v="2609"/>
    <x v="2608"/>
    <x v="2607"/>
    <n v="35000"/>
    <n v="106330.39"/>
    <x v="0"/>
    <x v="1"/>
    <x v="0"/>
    <n v="1342330951"/>
    <n v="1339738951"/>
    <b v="1"/>
    <x v="467"/>
    <b v="1"/>
    <x v="36"/>
    <n v="304"/>
    <n v="157.29"/>
    <x v="2"/>
    <s v="space exploration"/>
    <x v="2609"/>
    <x v="2606"/>
  </r>
  <r>
    <x v="2610"/>
    <x v="2609"/>
    <x v="2608"/>
    <n v="22765"/>
    <n v="32172.66"/>
    <x v="0"/>
    <x v="1"/>
    <x v="0"/>
    <n v="1471849140"/>
    <n v="1468444125"/>
    <b v="1"/>
    <x v="468"/>
    <b v="1"/>
    <x v="36"/>
    <n v="141"/>
    <n v="55.76"/>
    <x v="2"/>
    <s v="space exploration"/>
    <x v="2610"/>
    <x v="2607"/>
  </r>
  <r>
    <x v="2611"/>
    <x v="2610"/>
    <x v="2609"/>
    <n v="11000"/>
    <n v="306970"/>
    <x v="0"/>
    <x v="13"/>
    <x v="3"/>
    <n v="1483397940"/>
    <n v="1480493014"/>
    <b v="1"/>
    <x v="469"/>
    <b v="1"/>
    <x v="36"/>
    <n v="2791"/>
    <n v="83.8"/>
    <x v="2"/>
    <s v="space exploration"/>
    <x v="2611"/>
    <x v="2608"/>
  </r>
  <r>
    <x v="2612"/>
    <x v="2611"/>
    <x v="2610"/>
    <n v="10000"/>
    <n v="17176.13"/>
    <x v="0"/>
    <x v="1"/>
    <x v="0"/>
    <n v="1420773970"/>
    <n v="1418095570"/>
    <b v="1"/>
    <x v="324"/>
    <b v="1"/>
    <x v="36"/>
    <n v="172"/>
    <n v="58.42"/>
    <x v="2"/>
    <s v="space exploration"/>
    <x v="2612"/>
    <x v="2609"/>
  </r>
  <r>
    <x v="2613"/>
    <x v="2612"/>
    <x v="2611"/>
    <n v="7500"/>
    <n v="7576"/>
    <x v="0"/>
    <x v="1"/>
    <x v="0"/>
    <n v="1348256294"/>
    <n v="1345664294"/>
    <b v="1"/>
    <x v="33"/>
    <b v="1"/>
    <x v="36"/>
    <n v="101"/>
    <n v="270.57"/>
    <x v="2"/>
    <s v="space exploration"/>
    <x v="2613"/>
    <x v="2610"/>
  </r>
  <r>
    <x v="2614"/>
    <x v="2613"/>
    <x v="2612"/>
    <n v="10500"/>
    <n v="10710"/>
    <x v="0"/>
    <x v="1"/>
    <x v="0"/>
    <n v="1398834000"/>
    <n v="1396371612"/>
    <b v="1"/>
    <x v="61"/>
    <b v="1"/>
    <x v="36"/>
    <n v="102"/>
    <n v="107.1"/>
    <x v="2"/>
    <s v="space exploration"/>
    <x v="2614"/>
    <x v="2611"/>
  </r>
  <r>
    <x v="2615"/>
    <x v="2614"/>
    <x v="2613"/>
    <n v="2001"/>
    <n v="3397"/>
    <x v="0"/>
    <x v="2"/>
    <x v="1"/>
    <n v="1462017600"/>
    <n v="1458820564"/>
    <b v="0"/>
    <x v="250"/>
    <b v="1"/>
    <x v="36"/>
    <n v="170"/>
    <n v="47.18"/>
    <x v="2"/>
    <s v="space exploration"/>
    <x v="2615"/>
    <x v="2612"/>
  </r>
  <r>
    <x v="2616"/>
    <x v="2615"/>
    <x v="2614"/>
    <n v="25000"/>
    <n v="28633.5"/>
    <x v="0"/>
    <x v="1"/>
    <x v="0"/>
    <n v="1440546729"/>
    <n v="1437954729"/>
    <b v="1"/>
    <x v="146"/>
    <b v="1"/>
    <x v="36"/>
    <n v="115"/>
    <n v="120.31"/>
    <x v="2"/>
    <s v="space exploration"/>
    <x v="2616"/>
    <x v="2613"/>
  </r>
  <r>
    <x v="2617"/>
    <x v="2616"/>
    <x v="2615"/>
    <n v="500"/>
    <n v="4388"/>
    <x v="0"/>
    <x v="1"/>
    <x v="0"/>
    <n v="1413838751"/>
    <n v="1411246751"/>
    <b v="1"/>
    <x v="180"/>
    <b v="1"/>
    <x v="36"/>
    <n v="878"/>
    <n v="27.6"/>
    <x v="2"/>
    <s v="space exploration"/>
    <x v="2617"/>
    <x v="2614"/>
  </r>
  <r>
    <x v="2618"/>
    <x v="2617"/>
    <x v="2616"/>
    <n v="15000"/>
    <n v="15808"/>
    <x v="0"/>
    <x v="1"/>
    <x v="0"/>
    <n v="1449000061"/>
    <n v="1443812461"/>
    <b v="1"/>
    <x v="99"/>
    <b v="1"/>
    <x v="36"/>
    <n v="105"/>
    <n v="205.3"/>
    <x v="2"/>
    <s v="space exploration"/>
    <x v="2618"/>
    <x v="2615"/>
  </r>
  <r>
    <x v="2619"/>
    <x v="2618"/>
    <x v="2617"/>
    <n v="1000"/>
    <n v="1884"/>
    <x v="0"/>
    <x v="1"/>
    <x v="0"/>
    <n v="1445598000"/>
    <n v="1443302004"/>
    <b v="1"/>
    <x v="28"/>
    <b v="1"/>
    <x v="36"/>
    <n v="188"/>
    <n v="35.549999999999997"/>
    <x v="2"/>
    <s v="space exploration"/>
    <x v="2619"/>
    <x v="2616"/>
  </r>
  <r>
    <x v="2620"/>
    <x v="2619"/>
    <x v="2618"/>
    <n v="65000"/>
    <n v="93374"/>
    <x v="0"/>
    <x v="3"/>
    <x v="2"/>
    <n v="1444525200"/>
    <n v="1441339242"/>
    <b v="1"/>
    <x v="470"/>
    <b v="1"/>
    <x v="36"/>
    <n v="144"/>
    <n v="74.64"/>
    <x v="2"/>
    <s v="space exploration"/>
    <x v="2620"/>
    <x v="2617"/>
  </r>
  <r>
    <x v="2621"/>
    <x v="2620"/>
    <x v="2619"/>
    <n v="15000"/>
    <n v="21882"/>
    <x v="0"/>
    <x v="1"/>
    <x v="0"/>
    <n v="1432230988"/>
    <n v="1429638988"/>
    <b v="1"/>
    <x v="471"/>
    <b v="1"/>
    <x v="36"/>
    <n v="146"/>
    <n v="47.06"/>
    <x v="2"/>
    <s v="space exploration"/>
    <x v="2621"/>
    <x v="2618"/>
  </r>
  <r>
    <x v="2622"/>
    <x v="2621"/>
    <x v="2620"/>
    <n v="1500"/>
    <n v="1967.76"/>
    <x v="0"/>
    <x v="14"/>
    <x v="3"/>
    <n v="1483120216"/>
    <n v="1479232216"/>
    <b v="0"/>
    <x v="142"/>
    <b v="1"/>
    <x v="36"/>
    <n v="131"/>
    <n v="26.59"/>
    <x v="2"/>
    <s v="space exploration"/>
    <x v="2622"/>
    <x v="2619"/>
  </r>
  <r>
    <x v="2623"/>
    <x v="2622"/>
    <x v="2621"/>
    <n v="2000"/>
    <n v="2280"/>
    <x v="0"/>
    <x v="1"/>
    <x v="0"/>
    <n v="1480658966"/>
    <n v="1479449366"/>
    <b v="0"/>
    <x v="95"/>
    <b v="1"/>
    <x v="36"/>
    <n v="114"/>
    <n v="36.770000000000003"/>
    <x v="2"/>
    <s v="space exploration"/>
    <x v="2623"/>
    <x v="2620"/>
  </r>
  <r>
    <x v="2624"/>
    <x v="2623"/>
    <x v="2622"/>
    <n v="8000"/>
    <n v="110353.65"/>
    <x v="0"/>
    <x v="1"/>
    <x v="0"/>
    <n v="1347530822"/>
    <n v="1345716422"/>
    <b v="0"/>
    <x v="472"/>
    <b v="1"/>
    <x v="36"/>
    <n v="1379"/>
    <n v="31.82"/>
    <x v="2"/>
    <s v="space exploration"/>
    <x v="2624"/>
    <x v="2621"/>
  </r>
  <r>
    <x v="2625"/>
    <x v="2624"/>
    <x v="2623"/>
    <n v="150"/>
    <n v="1434"/>
    <x v="0"/>
    <x v="13"/>
    <x v="3"/>
    <n v="1478723208"/>
    <n v="1476559608"/>
    <b v="0"/>
    <x v="47"/>
    <b v="1"/>
    <x v="36"/>
    <n v="956"/>
    <n v="27.58"/>
    <x v="2"/>
    <s v="space exploration"/>
    <x v="2625"/>
    <x v="2622"/>
  </r>
  <r>
    <x v="2626"/>
    <x v="2625"/>
    <x v="2624"/>
    <n v="2500"/>
    <n v="2800"/>
    <x v="0"/>
    <x v="1"/>
    <x v="0"/>
    <n v="1433343869"/>
    <n v="1430751869"/>
    <b v="0"/>
    <x v="133"/>
    <b v="1"/>
    <x v="36"/>
    <n v="112"/>
    <n v="56"/>
    <x v="2"/>
    <s v="space exploration"/>
    <x v="2626"/>
    <x v="2623"/>
  </r>
  <r>
    <x v="2627"/>
    <x v="2626"/>
    <x v="2625"/>
    <n v="150"/>
    <n v="970"/>
    <x v="0"/>
    <x v="1"/>
    <x v="0"/>
    <n v="1448571261"/>
    <n v="1445975661"/>
    <b v="0"/>
    <x v="43"/>
    <b v="1"/>
    <x v="36"/>
    <n v="647"/>
    <n v="21.56"/>
    <x v="2"/>
    <s v="space exploration"/>
    <x v="2627"/>
    <x v="2624"/>
  </r>
  <r>
    <x v="2628"/>
    <x v="2627"/>
    <x v="2626"/>
    <n v="839"/>
    <n v="926"/>
    <x v="0"/>
    <x v="1"/>
    <x v="0"/>
    <n v="1417389067"/>
    <n v="1415661067"/>
    <b v="0"/>
    <x v="64"/>
    <b v="1"/>
    <x v="36"/>
    <n v="110"/>
    <n v="44.1"/>
    <x v="2"/>
    <s v="space exploration"/>
    <x v="2628"/>
    <x v="2625"/>
  </r>
  <r>
    <x v="2629"/>
    <x v="2628"/>
    <x v="2627"/>
    <n v="5000"/>
    <n v="6387"/>
    <x v="0"/>
    <x v="2"/>
    <x v="1"/>
    <n v="1431608122"/>
    <n v="1429016122"/>
    <b v="0"/>
    <x v="61"/>
    <b v="1"/>
    <x v="36"/>
    <n v="128"/>
    <n v="63.87"/>
    <x v="2"/>
    <s v="space exploration"/>
    <x v="2629"/>
    <x v="2626"/>
  </r>
  <r>
    <x v="2630"/>
    <x v="2629"/>
    <x v="2628"/>
    <n v="2000"/>
    <n v="3158"/>
    <x v="0"/>
    <x v="3"/>
    <x v="2"/>
    <n v="1467280800"/>
    <n v="1464921112"/>
    <b v="0"/>
    <x v="75"/>
    <b v="1"/>
    <x v="36"/>
    <n v="158"/>
    <n v="38.99"/>
    <x v="2"/>
    <s v="space exploration"/>
    <x v="2630"/>
    <x v="2627"/>
  </r>
  <r>
    <x v="2631"/>
    <x v="2630"/>
    <x v="2629"/>
    <n v="20000"/>
    <n v="22933.05"/>
    <x v="0"/>
    <x v="1"/>
    <x v="0"/>
    <n v="1440907427"/>
    <n v="1438488227"/>
    <b v="0"/>
    <x v="172"/>
    <b v="1"/>
    <x v="36"/>
    <n v="115"/>
    <n v="80.19"/>
    <x v="2"/>
    <s v="space exploration"/>
    <x v="2631"/>
    <x v="2628"/>
  </r>
  <r>
    <x v="2632"/>
    <x v="2631"/>
    <x v="2630"/>
    <n v="1070"/>
    <n v="1466"/>
    <x v="0"/>
    <x v="1"/>
    <x v="0"/>
    <n v="1464485339"/>
    <n v="1462325339"/>
    <b v="0"/>
    <x v="288"/>
    <b v="1"/>
    <x v="36"/>
    <n v="137"/>
    <n v="34.9"/>
    <x v="2"/>
    <s v="space exploration"/>
    <x v="2632"/>
    <x v="2629"/>
  </r>
  <r>
    <x v="2633"/>
    <x v="2632"/>
    <x v="2631"/>
    <n v="5000"/>
    <n v="17731"/>
    <x v="0"/>
    <x v="1"/>
    <x v="0"/>
    <n v="1393542000"/>
    <n v="1390938332"/>
    <b v="0"/>
    <x v="473"/>
    <b v="1"/>
    <x v="36"/>
    <n v="355"/>
    <n v="89.1"/>
    <x v="2"/>
    <s v="space exploration"/>
    <x v="2633"/>
    <x v="2630"/>
  </r>
  <r>
    <x v="2634"/>
    <x v="2633"/>
    <x v="2632"/>
    <n v="930"/>
    <n v="986"/>
    <x v="0"/>
    <x v="1"/>
    <x v="0"/>
    <n v="1475163921"/>
    <n v="1472571921"/>
    <b v="0"/>
    <x v="20"/>
    <b v="1"/>
    <x v="36"/>
    <n v="106"/>
    <n v="39.44"/>
    <x v="2"/>
    <s v="space exploration"/>
    <x v="2634"/>
    <x v="2631"/>
  </r>
  <r>
    <x v="2635"/>
    <x v="2634"/>
    <x v="2633"/>
    <n v="11500"/>
    <n v="11500"/>
    <x v="0"/>
    <x v="6"/>
    <x v="5"/>
    <n v="1425937761"/>
    <n v="1422917361"/>
    <b v="0"/>
    <x v="87"/>
    <b v="1"/>
    <x v="36"/>
    <n v="100"/>
    <n v="136.9"/>
    <x v="2"/>
    <s v="space exploration"/>
    <x v="2635"/>
    <x v="2632"/>
  </r>
  <r>
    <x v="2636"/>
    <x v="2635"/>
    <x v="2634"/>
    <n v="1000"/>
    <n v="1873"/>
    <x v="0"/>
    <x v="1"/>
    <x v="0"/>
    <n v="1476579600"/>
    <n v="1474641914"/>
    <b v="0"/>
    <x v="133"/>
    <b v="1"/>
    <x v="36"/>
    <n v="187"/>
    <n v="37.46"/>
    <x v="2"/>
    <s v="space exploration"/>
    <x v="2636"/>
    <x v="2633"/>
  </r>
  <r>
    <x v="2637"/>
    <x v="2636"/>
    <x v="2635"/>
    <n v="500"/>
    <n v="831"/>
    <x v="0"/>
    <x v="1"/>
    <x v="0"/>
    <n v="1476277875"/>
    <n v="1474895475"/>
    <b v="0"/>
    <x v="55"/>
    <b v="1"/>
    <x v="36"/>
    <n v="166"/>
    <n v="31.96"/>
    <x v="2"/>
    <s v="space exploration"/>
    <x v="2637"/>
    <x v="2634"/>
  </r>
  <r>
    <x v="2638"/>
    <x v="2637"/>
    <x v="2636"/>
    <n v="347"/>
    <n v="353"/>
    <x v="0"/>
    <x v="1"/>
    <x v="0"/>
    <n v="1421358895"/>
    <n v="1418766895"/>
    <b v="0"/>
    <x v="25"/>
    <b v="1"/>
    <x v="36"/>
    <n v="102"/>
    <n v="25.21"/>
    <x v="2"/>
    <s v="space exploration"/>
    <x v="2638"/>
    <x v="2635"/>
  </r>
  <r>
    <x v="2639"/>
    <x v="2638"/>
    <x v="2637"/>
    <n v="300"/>
    <n v="492"/>
    <x v="0"/>
    <x v="2"/>
    <x v="1"/>
    <n v="1424378748"/>
    <n v="1421786748"/>
    <b v="0"/>
    <x v="72"/>
    <b v="1"/>
    <x v="36"/>
    <n v="164"/>
    <n v="10.039999999999999"/>
    <x v="2"/>
    <s v="space exploration"/>
    <x v="2639"/>
    <x v="2636"/>
  </r>
  <r>
    <x v="2640"/>
    <x v="2639"/>
    <x v="2638"/>
    <n v="3000"/>
    <n v="3170"/>
    <x v="0"/>
    <x v="1"/>
    <x v="0"/>
    <n v="1433735474"/>
    <n v="1428551474"/>
    <b v="0"/>
    <x v="50"/>
    <b v="1"/>
    <x v="36"/>
    <n v="106"/>
    <n v="45.94"/>
    <x v="2"/>
    <s v="space exploration"/>
    <x v="2640"/>
    <x v="2637"/>
  </r>
  <r>
    <x v="2641"/>
    <x v="2640"/>
    <x v="2639"/>
    <n v="1500"/>
    <n v="15"/>
    <x v="2"/>
    <x v="1"/>
    <x v="0"/>
    <n v="1410811740"/>
    <n v="1409341863"/>
    <b v="0"/>
    <x v="29"/>
    <b v="0"/>
    <x v="36"/>
    <n v="1"/>
    <n v="15"/>
    <x v="2"/>
    <s v="space exploration"/>
    <x v="2641"/>
    <x v="2638"/>
  </r>
  <r>
    <x v="2642"/>
    <x v="2641"/>
    <x v="2640"/>
    <n v="500000"/>
    <n v="0"/>
    <x v="2"/>
    <x v="13"/>
    <x v="3"/>
    <n v="1468565820"/>
    <n v="1465970108"/>
    <b v="0"/>
    <x v="78"/>
    <b v="0"/>
    <x v="36"/>
    <n v="0"/>
    <n v="0"/>
    <x v="2"/>
    <s v="space exploration"/>
    <x v="2642"/>
    <x v="2639"/>
  </r>
  <r>
    <x v="2643"/>
    <x v="2642"/>
    <x v="2641"/>
    <n v="1000000"/>
    <n v="335597.31"/>
    <x v="1"/>
    <x v="1"/>
    <x v="0"/>
    <n v="1482307140"/>
    <n v="1479218315"/>
    <b v="1"/>
    <x v="474"/>
    <b v="0"/>
    <x v="36"/>
    <n v="34"/>
    <n v="223.58"/>
    <x v="2"/>
    <s v="space exploration"/>
    <x v="2643"/>
    <x v="323"/>
  </r>
  <r>
    <x v="2644"/>
    <x v="2643"/>
    <x v="2642"/>
    <n v="100000"/>
    <n v="2053"/>
    <x v="1"/>
    <x v="1"/>
    <x v="0"/>
    <n v="1489172435"/>
    <n v="1486580435"/>
    <b v="1"/>
    <x v="47"/>
    <b v="0"/>
    <x v="36"/>
    <n v="2"/>
    <n v="39.479999999999997"/>
    <x v="2"/>
    <s v="space exploration"/>
    <x v="2644"/>
    <x v="2640"/>
  </r>
  <r>
    <x v="2645"/>
    <x v="2644"/>
    <x v="2643"/>
    <n v="20000"/>
    <n v="2100"/>
    <x v="1"/>
    <x v="3"/>
    <x v="2"/>
    <n v="1415481203"/>
    <n v="1412885603"/>
    <b v="1"/>
    <x v="23"/>
    <b v="0"/>
    <x v="36"/>
    <n v="11"/>
    <n v="91.3"/>
    <x v="2"/>
    <s v="space exploration"/>
    <x v="2645"/>
    <x v="2641"/>
  </r>
  <r>
    <x v="2646"/>
    <x v="2645"/>
    <x v="2644"/>
    <n v="500000"/>
    <n v="42086.42"/>
    <x v="1"/>
    <x v="1"/>
    <x v="0"/>
    <n v="1441783869"/>
    <n v="1439191869"/>
    <b v="1"/>
    <x v="475"/>
    <b v="0"/>
    <x v="36"/>
    <n v="8"/>
    <n v="78.67"/>
    <x v="2"/>
    <s v="space exploration"/>
    <x v="2646"/>
    <x v="2642"/>
  </r>
  <r>
    <x v="2647"/>
    <x v="2646"/>
    <x v="2645"/>
    <n v="2500"/>
    <n v="36"/>
    <x v="1"/>
    <x v="6"/>
    <x v="5"/>
    <n v="1439533019"/>
    <n v="1436941019"/>
    <b v="0"/>
    <x v="83"/>
    <b v="0"/>
    <x v="36"/>
    <n v="1"/>
    <n v="12"/>
    <x v="2"/>
    <s v="space exploration"/>
    <x v="2647"/>
    <x v="2643"/>
  </r>
  <r>
    <x v="2648"/>
    <x v="2647"/>
    <x v="2646"/>
    <n v="12000"/>
    <n v="106"/>
    <x v="1"/>
    <x v="1"/>
    <x v="0"/>
    <n v="1457543360"/>
    <n v="1454951360"/>
    <b v="0"/>
    <x v="79"/>
    <b v="0"/>
    <x v="36"/>
    <n v="1"/>
    <n v="17.670000000000002"/>
    <x v="2"/>
    <s v="space exploration"/>
    <x v="2648"/>
    <x v="2644"/>
  </r>
  <r>
    <x v="2649"/>
    <x v="2648"/>
    <x v="2647"/>
    <n v="125000"/>
    <n v="124"/>
    <x v="1"/>
    <x v="1"/>
    <x v="0"/>
    <n v="1454370941"/>
    <n v="1449186941"/>
    <b v="0"/>
    <x v="83"/>
    <b v="0"/>
    <x v="36"/>
    <n v="0"/>
    <n v="41.33"/>
    <x v="2"/>
    <s v="space exploration"/>
    <x v="2649"/>
    <x v="2645"/>
  </r>
  <r>
    <x v="2650"/>
    <x v="2649"/>
    <x v="2648"/>
    <n v="60000"/>
    <n v="358"/>
    <x v="1"/>
    <x v="1"/>
    <x v="0"/>
    <n v="1482332343"/>
    <n v="1479740343"/>
    <b v="0"/>
    <x v="81"/>
    <b v="0"/>
    <x v="36"/>
    <n v="1"/>
    <n v="71.599999999999994"/>
    <x v="2"/>
    <s v="space exploration"/>
    <x v="2650"/>
    <x v="2646"/>
  </r>
  <r>
    <x v="2651"/>
    <x v="2650"/>
    <x v="2649"/>
    <n v="280000"/>
    <n v="5233"/>
    <x v="1"/>
    <x v="1"/>
    <x v="0"/>
    <n v="1450380009"/>
    <n v="1447960809"/>
    <b v="0"/>
    <x v="57"/>
    <b v="0"/>
    <x v="36"/>
    <n v="2"/>
    <n v="307.82"/>
    <x v="2"/>
    <s v="space exploration"/>
    <x v="2651"/>
    <x v="2647"/>
  </r>
  <r>
    <x v="2652"/>
    <x v="2651"/>
    <x v="2650"/>
    <n v="100000"/>
    <n v="885"/>
    <x v="1"/>
    <x v="3"/>
    <x v="2"/>
    <n v="1418183325"/>
    <n v="1415591325"/>
    <b v="0"/>
    <x v="202"/>
    <b v="0"/>
    <x v="36"/>
    <n v="1"/>
    <n v="80.45"/>
    <x v="2"/>
    <s v="space exploration"/>
    <x v="2652"/>
    <x v="2648"/>
  </r>
  <r>
    <x v="2653"/>
    <x v="2652"/>
    <x v="2651"/>
    <n v="51000"/>
    <n v="5876"/>
    <x v="1"/>
    <x v="1"/>
    <x v="0"/>
    <n v="1402632000"/>
    <n v="1399909127"/>
    <b v="0"/>
    <x v="16"/>
    <b v="0"/>
    <x v="36"/>
    <n v="12"/>
    <n v="83.94"/>
    <x v="2"/>
    <s v="space exploration"/>
    <x v="2653"/>
    <x v="2649"/>
  </r>
  <r>
    <x v="2654"/>
    <x v="2653"/>
    <x v="2652"/>
    <n v="100000"/>
    <n v="51"/>
    <x v="1"/>
    <x v="1"/>
    <x v="0"/>
    <n v="1429622726"/>
    <n v="1424442326"/>
    <b v="0"/>
    <x v="79"/>
    <b v="0"/>
    <x v="36"/>
    <n v="0"/>
    <n v="8.5"/>
    <x v="2"/>
    <s v="space exploration"/>
    <x v="2654"/>
    <x v="2650"/>
  </r>
  <r>
    <x v="2655"/>
    <x v="2654"/>
    <x v="2653"/>
    <n v="15000"/>
    <n v="3155"/>
    <x v="1"/>
    <x v="1"/>
    <x v="0"/>
    <n v="1455048000"/>
    <n v="1452631647"/>
    <b v="0"/>
    <x v="68"/>
    <b v="0"/>
    <x v="36"/>
    <n v="21"/>
    <n v="73.37"/>
    <x v="2"/>
    <s v="space exploration"/>
    <x v="2655"/>
    <x v="2651"/>
  </r>
  <r>
    <x v="2656"/>
    <x v="2655"/>
    <x v="2654"/>
    <n v="150000"/>
    <n v="17155"/>
    <x v="1"/>
    <x v="1"/>
    <x v="0"/>
    <n v="1489345200"/>
    <n v="1485966688"/>
    <b v="0"/>
    <x v="215"/>
    <b v="0"/>
    <x v="36"/>
    <n v="11"/>
    <n v="112.86"/>
    <x v="2"/>
    <s v="space exploration"/>
    <x v="2656"/>
    <x v="2652"/>
  </r>
  <r>
    <x v="2657"/>
    <x v="2656"/>
    <x v="2655"/>
    <n v="30000"/>
    <n v="5621.38"/>
    <x v="1"/>
    <x v="1"/>
    <x v="0"/>
    <n v="1470187800"/>
    <n v="1467325053"/>
    <b v="0"/>
    <x v="211"/>
    <b v="0"/>
    <x v="36"/>
    <n v="19"/>
    <n v="95.28"/>
    <x v="2"/>
    <s v="space exploration"/>
    <x v="2657"/>
    <x v="2653"/>
  </r>
  <r>
    <x v="2658"/>
    <x v="2657"/>
    <x v="2656"/>
    <n v="98000"/>
    <n v="91"/>
    <x v="1"/>
    <x v="1"/>
    <x v="0"/>
    <n v="1469913194"/>
    <n v="1467321194"/>
    <b v="0"/>
    <x v="80"/>
    <b v="0"/>
    <x v="36"/>
    <n v="0"/>
    <n v="22.75"/>
    <x v="2"/>
    <s v="space exploration"/>
    <x v="2658"/>
    <x v="2654"/>
  </r>
  <r>
    <x v="2659"/>
    <x v="2658"/>
    <x v="2657"/>
    <n v="49000"/>
    <n v="1333"/>
    <x v="1"/>
    <x v="1"/>
    <x v="0"/>
    <n v="1429321210"/>
    <n v="1426729210"/>
    <b v="0"/>
    <x v="73"/>
    <b v="0"/>
    <x v="36"/>
    <n v="3"/>
    <n v="133.30000000000001"/>
    <x v="2"/>
    <s v="space exploration"/>
    <x v="2659"/>
    <x v="2655"/>
  </r>
  <r>
    <x v="2660"/>
    <x v="2659"/>
    <x v="2658"/>
    <n v="20000"/>
    <n v="19"/>
    <x v="1"/>
    <x v="1"/>
    <x v="0"/>
    <n v="1448388418"/>
    <n v="1443200818"/>
    <b v="0"/>
    <x v="81"/>
    <b v="0"/>
    <x v="36"/>
    <n v="0"/>
    <n v="3.8"/>
    <x v="2"/>
    <s v="space exploration"/>
    <x v="2660"/>
    <x v="2656"/>
  </r>
  <r>
    <x v="2661"/>
    <x v="2660"/>
    <x v="2659"/>
    <n v="5000"/>
    <n v="5145"/>
    <x v="0"/>
    <x v="1"/>
    <x v="0"/>
    <n v="1382742010"/>
    <n v="1380150010"/>
    <b v="0"/>
    <x v="65"/>
    <b v="1"/>
    <x v="37"/>
    <n v="103"/>
    <n v="85.75"/>
    <x v="2"/>
    <s v="makerspaces"/>
    <x v="2661"/>
    <x v="2657"/>
  </r>
  <r>
    <x v="2662"/>
    <x v="2661"/>
    <x v="2660"/>
    <n v="20000"/>
    <n v="21360"/>
    <x v="0"/>
    <x v="1"/>
    <x v="0"/>
    <n v="1440179713"/>
    <n v="1437587713"/>
    <b v="0"/>
    <x v="144"/>
    <b v="1"/>
    <x v="37"/>
    <n v="107"/>
    <n v="267"/>
    <x v="2"/>
    <s v="makerspaces"/>
    <x v="2662"/>
    <x v="2658"/>
  </r>
  <r>
    <x v="2663"/>
    <x v="2662"/>
    <x v="2661"/>
    <n v="20000"/>
    <n v="20919.25"/>
    <x v="0"/>
    <x v="6"/>
    <x v="5"/>
    <n v="1441378800"/>
    <n v="1438873007"/>
    <b v="0"/>
    <x v="66"/>
    <b v="1"/>
    <x v="37"/>
    <n v="105"/>
    <n v="373.56"/>
    <x v="2"/>
    <s v="makerspaces"/>
    <x v="2663"/>
    <x v="2659"/>
  </r>
  <r>
    <x v="2664"/>
    <x v="2663"/>
    <x v="2662"/>
    <n v="17500"/>
    <n v="18100"/>
    <x v="0"/>
    <x v="1"/>
    <x v="0"/>
    <n v="1449644340"/>
    <n v="1446683797"/>
    <b v="0"/>
    <x v="201"/>
    <b v="1"/>
    <x v="37"/>
    <n v="103"/>
    <n v="174.04"/>
    <x v="2"/>
    <s v="makerspaces"/>
    <x v="2664"/>
    <x v="2660"/>
  </r>
  <r>
    <x v="2665"/>
    <x v="2664"/>
    <x v="2663"/>
    <n v="3500"/>
    <n v="4310"/>
    <x v="0"/>
    <x v="1"/>
    <x v="0"/>
    <n v="1430774974"/>
    <n v="1426886974"/>
    <b v="0"/>
    <x v="67"/>
    <b v="1"/>
    <x v="37"/>
    <n v="123"/>
    <n v="93.7"/>
    <x v="2"/>
    <s v="makerspaces"/>
    <x v="2665"/>
    <x v="2661"/>
  </r>
  <r>
    <x v="2666"/>
    <x v="2665"/>
    <x v="2664"/>
    <n v="10000"/>
    <n v="15929.51"/>
    <x v="0"/>
    <x v="1"/>
    <x v="0"/>
    <n v="1443214800"/>
    <n v="1440008439"/>
    <b v="0"/>
    <x v="190"/>
    <b v="1"/>
    <x v="37"/>
    <n v="159"/>
    <n v="77.33"/>
    <x v="2"/>
    <s v="makerspaces"/>
    <x v="2666"/>
    <x v="2662"/>
  </r>
  <r>
    <x v="2667"/>
    <x v="2666"/>
    <x v="2665"/>
    <n v="1500"/>
    <n v="1660"/>
    <x v="0"/>
    <x v="1"/>
    <x v="0"/>
    <n v="1455142416"/>
    <n v="1452550416"/>
    <b v="0"/>
    <x v="59"/>
    <b v="1"/>
    <x v="37"/>
    <n v="111"/>
    <n v="92.22"/>
    <x v="2"/>
    <s v="makerspaces"/>
    <x v="2667"/>
    <x v="2663"/>
  </r>
  <r>
    <x v="2668"/>
    <x v="2667"/>
    <x v="2666"/>
    <n v="1000"/>
    <n v="1707"/>
    <x v="0"/>
    <x v="6"/>
    <x v="5"/>
    <n v="1447079520"/>
    <n v="1443449265"/>
    <b v="0"/>
    <x v="33"/>
    <b v="1"/>
    <x v="37"/>
    <n v="171"/>
    <n v="60.96"/>
    <x v="2"/>
    <s v="makerspaces"/>
    <x v="2668"/>
    <x v="2664"/>
  </r>
  <r>
    <x v="2669"/>
    <x v="2668"/>
    <x v="2667"/>
    <n v="800"/>
    <n v="1001"/>
    <x v="0"/>
    <x v="1"/>
    <x v="0"/>
    <n v="1452387096"/>
    <n v="1447203096"/>
    <b v="0"/>
    <x v="202"/>
    <b v="1"/>
    <x v="37"/>
    <n v="125"/>
    <n v="91"/>
    <x v="2"/>
    <s v="makerspaces"/>
    <x v="2669"/>
    <x v="2665"/>
  </r>
  <r>
    <x v="2670"/>
    <x v="2669"/>
    <x v="2668"/>
    <n v="38888"/>
    <n v="2495"/>
    <x v="2"/>
    <x v="3"/>
    <x v="2"/>
    <n v="1406593780"/>
    <n v="1404174580"/>
    <b v="1"/>
    <x v="65"/>
    <b v="0"/>
    <x v="37"/>
    <n v="6"/>
    <n v="41.58"/>
    <x v="2"/>
    <s v="makerspaces"/>
    <x v="2670"/>
    <x v="2666"/>
  </r>
  <r>
    <x v="2671"/>
    <x v="2670"/>
    <x v="2669"/>
    <n v="25000"/>
    <n v="2836"/>
    <x v="2"/>
    <x v="1"/>
    <x v="0"/>
    <n v="1419017880"/>
    <n v="1416419916"/>
    <b v="1"/>
    <x v="87"/>
    <b v="0"/>
    <x v="37"/>
    <n v="11"/>
    <n v="33.76"/>
    <x v="2"/>
    <s v="makerspaces"/>
    <x v="2671"/>
    <x v="2667"/>
  </r>
  <r>
    <x v="2672"/>
    <x v="2671"/>
    <x v="2670"/>
    <n v="10000"/>
    <n v="3319"/>
    <x v="2"/>
    <x v="1"/>
    <x v="0"/>
    <n v="1451282400"/>
    <n v="1449436390"/>
    <b v="1"/>
    <x v="5"/>
    <b v="0"/>
    <x v="37"/>
    <n v="33"/>
    <n v="70.62"/>
    <x v="2"/>
    <s v="makerspaces"/>
    <x v="2672"/>
    <x v="2668"/>
  </r>
  <r>
    <x v="2673"/>
    <x v="2672"/>
    <x v="2671"/>
    <n v="40000"/>
    <n v="11032"/>
    <x v="2"/>
    <x v="1"/>
    <x v="0"/>
    <n v="1414622700"/>
    <n v="1412081999"/>
    <b v="1"/>
    <x v="36"/>
    <b v="0"/>
    <x v="37"/>
    <n v="28"/>
    <n v="167.15"/>
    <x v="2"/>
    <s v="makerspaces"/>
    <x v="2673"/>
    <x v="2669"/>
  </r>
  <r>
    <x v="2674"/>
    <x v="2673"/>
    <x v="2672"/>
    <n v="35000"/>
    <n v="21994"/>
    <x v="2"/>
    <x v="1"/>
    <x v="0"/>
    <n v="1467694740"/>
    <n v="1465398670"/>
    <b v="1"/>
    <x v="199"/>
    <b v="0"/>
    <x v="37"/>
    <n v="63"/>
    <n v="128.62"/>
    <x v="2"/>
    <s v="makerspaces"/>
    <x v="2674"/>
    <x v="2670"/>
  </r>
  <r>
    <x v="2675"/>
    <x v="2674"/>
    <x v="2673"/>
    <n v="25000"/>
    <n v="1897"/>
    <x v="2"/>
    <x v="1"/>
    <x v="0"/>
    <n v="1415655289"/>
    <n v="1413059689"/>
    <b v="1"/>
    <x v="60"/>
    <b v="0"/>
    <x v="37"/>
    <n v="8"/>
    <n v="65.41"/>
    <x v="2"/>
    <s v="makerspaces"/>
    <x v="2675"/>
    <x v="2671"/>
  </r>
  <r>
    <x v="2676"/>
    <x v="2675"/>
    <x v="2674"/>
    <n v="2100"/>
    <n v="1058"/>
    <x v="2"/>
    <x v="6"/>
    <x v="5"/>
    <n v="1463929174"/>
    <n v="1461337174"/>
    <b v="0"/>
    <x v="82"/>
    <b v="0"/>
    <x v="37"/>
    <n v="50"/>
    <n v="117.56"/>
    <x v="2"/>
    <s v="makerspaces"/>
    <x v="2676"/>
    <x v="2672"/>
  </r>
  <r>
    <x v="2677"/>
    <x v="2676"/>
    <x v="2675"/>
    <n v="19500"/>
    <n v="3415"/>
    <x v="2"/>
    <x v="1"/>
    <x v="0"/>
    <n v="1404348143"/>
    <n v="1401756143"/>
    <b v="0"/>
    <x v="74"/>
    <b v="0"/>
    <x v="37"/>
    <n v="18"/>
    <n v="126.48"/>
    <x v="2"/>
    <s v="makerspaces"/>
    <x v="2677"/>
    <x v="2673"/>
  </r>
  <r>
    <x v="2678"/>
    <x v="2677"/>
    <x v="2676"/>
    <n v="8000000"/>
    <n v="1100"/>
    <x v="2"/>
    <x v="4"/>
    <x v="3"/>
    <n v="1443121765"/>
    <n v="1440529765"/>
    <b v="0"/>
    <x v="84"/>
    <b v="0"/>
    <x v="37"/>
    <n v="0"/>
    <n v="550"/>
    <x v="2"/>
    <s v="makerspaces"/>
    <x v="2678"/>
    <x v="2674"/>
  </r>
  <r>
    <x v="2679"/>
    <x v="2678"/>
    <x v="2677"/>
    <n v="40000"/>
    <n v="132"/>
    <x v="2"/>
    <x v="1"/>
    <x v="0"/>
    <n v="1425081694"/>
    <n v="1422489694"/>
    <b v="0"/>
    <x v="83"/>
    <b v="0"/>
    <x v="37"/>
    <n v="0"/>
    <n v="44"/>
    <x v="2"/>
    <s v="makerspaces"/>
    <x v="2679"/>
    <x v="2675"/>
  </r>
  <r>
    <x v="2680"/>
    <x v="2679"/>
    <x v="2678"/>
    <n v="32000"/>
    <n v="276"/>
    <x v="2"/>
    <x v="4"/>
    <x v="3"/>
    <n v="1459915491"/>
    <n v="1457327091"/>
    <b v="0"/>
    <x v="80"/>
    <b v="0"/>
    <x v="37"/>
    <n v="1"/>
    <n v="69"/>
    <x v="2"/>
    <s v="makerspaces"/>
    <x v="2680"/>
    <x v="2676"/>
  </r>
  <r>
    <x v="2681"/>
    <x v="2680"/>
    <x v="2679"/>
    <n v="8000"/>
    <n v="55"/>
    <x v="2"/>
    <x v="1"/>
    <x v="0"/>
    <n v="1405027750"/>
    <n v="1402867750"/>
    <b v="0"/>
    <x v="84"/>
    <b v="0"/>
    <x v="19"/>
    <n v="1"/>
    <n v="27.5"/>
    <x v="7"/>
    <s v="food trucks"/>
    <x v="2681"/>
    <x v="2677"/>
  </r>
  <r>
    <x v="2682"/>
    <x v="2681"/>
    <x v="2680"/>
    <n v="6000"/>
    <n v="1698"/>
    <x v="2"/>
    <x v="1"/>
    <x v="0"/>
    <n v="1416635940"/>
    <n v="1413838540"/>
    <b v="0"/>
    <x v="9"/>
    <b v="0"/>
    <x v="19"/>
    <n v="28"/>
    <n v="84.9"/>
    <x v="7"/>
    <s v="food trucks"/>
    <x v="2682"/>
    <x v="2678"/>
  </r>
  <r>
    <x v="2683"/>
    <x v="2682"/>
    <x v="2681"/>
    <n v="15000"/>
    <n v="36"/>
    <x v="2"/>
    <x v="1"/>
    <x v="0"/>
    <n v="1425233240"/>
    <n v="1422641240"/>
    <b v="0"/>
    <x v="83"/>
    <b v="0"/>
    <x v="19"/>
    <n v="0"/>
    <n v="12"/>
    <x v="7"/>
    <s v="food trucks"/>
    <x v="2683"/>
    <x v="2679"/>
  </r>
  <r>
    <x v="2684"/>
    <x v="2683"/>
    <x v="2682"/>
    <n v="70000"/>
    <n v="800"/>
    <x v="2"/>
    <x v="1"/>
    <x v="0"/>
    <n v="1407621425"/>
    <n v="1404165425"/>
    <b v="0"/>
    <x v="80"/>
    <b v="0"/>
    <x v="19"/>
    <n v="1"/>
    <n v="200"/>
    <x v="7"/>
    <s v="food trucks"/>
    <x v="2684"/>
    <x v="2680"/>
  </r>
  <r>
    <x v="2685"/>
    <x v="2684"/>
    <x v="2683"/>
    <n v="50000"/>
    <n v="10"/>
    <x v="2"/>
    <x v="1"/>
    <x v="0"/>
    <n v="1430149330"/>
    <n v="1424968930"/>
    <b v="0"/>
    <x v="29"/>
    <b v="0"/>
    <x v="19"/>
    <n v="0"/>
    <n v="10"/>
    <x v="7"/>
    <s v="food trucks"/>
    <x v="2685"/>
    <x v="2681"/>
  </r>
  <r>
    <x v="2686"/>
    <x v="2685"/>
    <x v="2684"/>
    <n v="30000"/>
    <n v="0"/>
    <x v="2"/>
    <x v="1"/>
    <x v="0"/>
    <n v="1412119423"/>
    <n v="1410391423"/>
    <b v="0"/>
    <x v="78"/>
    <b v="0"/>
    <x v="19"/>
    <n v="0"/>
    <n v="0"/>
    <x v="7"/>
    <s v="food trucks"/>
    <x v="2686"/>
    <x v="2682"/>
  </r>
  <r>
    <x v="2687"/>
    <x v="2686"/>
    <x v="2685"/>
    <n v="15000"/>
    <n v="0"/>
    <x v="2"/>
    <x v="1"/>
    <x v="0"/>
    <n v="1435591318"/>
    <n v="1432999318"/>
    <b v="0"/>
    <x v="78"/>
    <b v="0"/>
    <x v="19"/>
    <n v="0"/>
    <n v="0"/>
    <x v="7"/>
    <s v="food trucks"/>
    <x v="2687"/>
    <x v="2683"/>
  </r>
  <r>
    <x v="2688"/>
    <x v="2687"/>
    <x v="2686"/>
    <n v="50000"/>
    <n v="74"/>
    <x v="2"/>
    <x v="1"/>
    <x v="0"/>
    <n v="1424746800"/>
    <n v="1422067870"/>
    <b v="0"/>
    <x v="25"/>
    <b v="0"/>
    <x v="19"/>
    <n v="0"/>
    <n v="5.29"/>
    <x v="7"/>
    <s v="food trucks"/>
    <x v="2688"/>
    <x v="2684"/>
  </r>
  <r>
    <x v="2689"/>
    <x v="2688"/>
    <x v="2687"/>
    <n v="35000"/>
    <n v="1"/>
    <x v="2"/>
    <x v="1"/>
    <x v="0"/>
    <n v="1469919890"/>
    <n v="1467327890"/>
    <b v="0"/>
    <x v="29"/>
    <b v="0"/>
    <x v="19"/>
    <n v="0"/>
    <n v="1"/>
    <x v="7"/>
    <s v="food trucks"/>
    <x v="2689"/>
    <x v="2685"/>
  </r>
  <r>
    <x v="2690"/>
    <x v="2689"/>
    <x v="2688"/>
    <n v="80000"/>
    <n v="8586"/>
    <x v="2"/>
    <x v="1"/>
    <x v="0"/>
    <n v="1433298676"/>
    <n v="1429410676"/>
    <b v="0"/>
    <x v="115"/>
    <b v="0"/>
    <x v="19"/>
    <n v="11"/>
    <n v="72.760000000000005"/>
    <x v="7"/>
    <s v="food trucks"/>
    <x v="2690"/>
    <x v="2686"/>
  </r>
  <r>
    <x v="2691"/>
    <x v="2690"/>
    <x v="2689"/>
    <n v="65000"/>
    <n v="35"/>
    <x v="2"/>
    <x v="6"/>
    <x v="5"/>
    <n v="1431278557"/>
    <n v="1427390557"/>
    <b v="0"/>
    <x v="84"/>
    <b v="0"/>
    <x v="19"/>
    <n v="0"/>
    <n v="17.5"/>
    <x v="7"/>
    <s v="food trucks"/>
    <x v="2691"/>
    <x v="2687"/>
  </r>
  <r>
    <x v="2692"/>
    <x v="2691"/>
    <x v="2690"/>
    <n v="3500"/>
    <n v="25"/>
    <x v="2"/>
    <x v="1"/>
    <x v="0"/>
    <n v="1427266860"/>
    <n v="1424678460"/>
    <b v="0"/>
    <x v="29"/>
    <b v="0"/>
    <x v="19"/>
    <n v="1"/>
    <n v="25"/>
    <x v="7"/>
    <s v="food trucks"/>
    <x v="2692"/>
    <x v="2688"/>
  </r>
  <r>
    <x v="2693"/>
    <x v="2692"/>
    <x v="2691"/>
    <n v="5000"/>
    <n v="40"/>
    <x v="2"/>
    <x v="1"/>
    <x v="0"/>
    <n v="1407899966"/>
    <n v="1405307966"/>
    <b v="0"/>
    <x v="83"/>
    <b v="0"/>
    <x v="19"/>
    <n v="1"/>
    <n v="13.33"/>
    <x v="7"/>
    <s v="food trucks"/>
    <x v="2693"/>
    <x v="2689"/>
  </r>
  <r>
    <x v="2694"/>
    <x v="2693"/>
    <x v="2692"/>
    <n v="30000"/>
    <n v="1"/>
    <x v="2"/>
    <x v="1"/>
    <x v="0"/>
    <n v="1411701739"/>
    <n v="1409109739"/>
    <b v="0"/>
    <x v="29"/>
    <b v="0"/>
    <x v="19"/>
    <n v="0"/>
    <n v="1"/>
    <x v="7"/>
    <s v="food trucks"/>
    <x v="2694"/>
    <x v="2690"/>
  </r>
  <r>
    <x v="2695"/>
    <x v="2694"/>
    <x v="2693"/>
    <n v="15000"/>
    <n v="71"/>
    <x v="2"/>
    <x v="1"/>
    <x v="0"/>
    <n v="1428981718"/>
    <n v="1423801318"/>
    <b v="0"/>
    <x v="83"/>
    <b v="0"/>
    <x v="19"/>
    <n v="0"/>
    <n v="23.67"/>
    <x v="7"/>
    <s v="food trucks"/>
    <x v="2695"/>
    <x v="2691"/>
  </r>
  <r>
    <x v="2696"/>
    <x v="2695"/>
    <x v="2694"/>
    <n v="60000"/>
    <n v="3390"/>
    <x v="2"/>
    <x v="1"/>
    <x v="0"/>
    <n v="1419538560"/>
    <n v="1416600960"/>
    <b v="0"/>
    <x v="44"/>
    <b v="0"/>
    <x v="19"/>
    <n v="6"/>
    <n v="89.21"/>
    <x v="7"/>
    <s v="food trucks"/>
    <x v="2696"/>
    <x v="2692"/>
  </r>
  <r>
    <x v="2697"/>
    <x v="2696"/>
    <x v="2695"/>
    <n v="23000"/>
    <n v="6061"/>
    <x v="2"/>
    <x v="1"/>
    <x v="0"/>
    <n v="1438552800"/>
    <n v="1435876423"/>
    <b v="0"/>
    <x v="47"/>
    <b v="0"/>
    <x v="19"/>
    <n v="26"/>
    <n v="116.56"/>
    <x v="7"/>
    <s v="food trucks"/>
    <x v="2697"/>
    <x v="2693"/>
  </r>
  <r>
    <x v="2698"/>
    <x v="2697"/>
    <x v="2696"/>
    <n v="8000"/>
    <n v="26.01"/>
    <x v="2"/>
    <x v="1"/>
    <x v="0"/>
    <n v="1403904808"/>
    <n v="1401312808"/>
    <b v="0"/>
    <x v="84"/>
    <b v="0"/>
    <x v="19"/>
    <n v="0"/>
    <n v="13.01"/>
    <x v="7"/>
    <s v="food trucks"/>
    <x v="2698"/>
    <x v="2694"/>
  </r>
  <r>
    <x v="2699"/>
    <x v="2698"/>
    <x v="2697"/>
    <n v="2"/>
    <n v="0"/>
    <x v="2"/>
    <x v="6"/>
    <x v="5"/>
    <n v="1407533463"/>
    <n v="1404941463"/>
    <b v="0"/>
    <x v="78"/>
    <b v="0"/>
    <x v="19"/>
    <n v="0"/>
    <n v="0"/>
    <x v="7"/>
    <s v="food trucks"/>
    <x v="2699"/>
    <x v="2695"/>
  </r>
  <r>
    <x v="2700"/>
    <x v="2699"/>
    <x v="2698"/>
    <n v="9999"/>
    <n v="70"/>
    <x v="2"/>
    <x v="1"/>
    <x v="0"/>
    <n v="1411073972"/>
    <n v="1408481972"/>
    <b v="0"/>
    <x v="80"/>
    <b v="0"/>
    <x v="19"/>
    <n v="1"/>
    <n v="17.5"/>
    <x v="7"/>
    <s v="food trucks"/>
    <x v="2700"/>
    <x v="2696"/>
  </r>
  <r>
    <x v="2701"/>
    <x v="2700"/>
    <x v="2699"/>
    <n v="3400"/>
    <n v="1570"/>
    <x v="3"/>
    <x v="18"/>
    <x v="3"/>
    <n v="1491586534"/>
    <n v="1488911734"/>
    <b v="0"/>
    <x v="67"/>
    <b v="0"/>
    <x v="38"/>
    <n v="46"/>
    <n v="34.130000000000003"/>
    <x v="1"/>
    <s v="spaces"/>
    <x v="2701"/>
    <x v="2697"/>
  </r>
  <r>
    <x v="2702"/>
    <x v="2701"/>
    <x v="2700"/>
    <n v="10000"/>
    <n v="3441"/>
    <x v="3"/>
    <x v="1"/>
    <x v="0"/>
    <n v="1491416077"/>
    <n v="1488827677"/>
    <b v="1"/>
    <x v="55"/>
    <b v="0"/>
    <x v="38"/>
    <n v="34"/>
    <n v="132.35"/>
    <x v="1"/>
    <s v="spaces"/>
    <x v="2702"/>
    <x v="2698"/>
  </r>
  <r>
    <x v="2703"/>
    <x v="2702"/>
    <x v="2701"/>
    <n v="40000"/>
    <n v="41500"/>
    <x v="3"/>
    <x v="15"/>
    <x v="10"/>
    <n v="1490196830"/>
    <n v="1485016430"/>
    <b v="0"/>
    <x v="43"/>
    <b v="0"/>
    <x v="38"/>
    <n v="104"/>
    <n v="922.22"/>
    <x v="1"/>
    <s v="spaces"/>
    <x v="2703"/>
    <x v="2699"/>
  </r>
  <r>
    <x v="2704"/>
    <x v="2703"/>
    <x v="2702"/>
    <n v="19000"/>
    <n v="1145"/>
    <x v="3"/>
    <x v="1"/>
    <x v="0"/>
    <n v="1491421314"/>
    <n v="1487709714"/>
    <b v="0"/>
    <x v="63"/>
    <b v="0"/>
    <x v="38"/>
    <n v="6"/>
    <n v="163.57"/>
    <x v="1"/>
    <s v="spaces"/>
    <x v="2704"/>
    <x v="2700"/>
  </r>
  <r>
    <x v="2705"/>
    <x v="2704"/>
    <x v="2703"/>
    <n v="16500"/>
    <n v="1739"/>
    <x v="3"/>
    <x v="1"/>
    <x v="0"/>
    <n v="1490389158"/>
    <n v="1486504758"/>
    <b v="0"/>
    <x v="22"/>
    <b v="0"/>
    <x v="38"/>
    <n v="11"/>
    <n v="217.38"/>
    <x v="1"/>
    <s v="spaces"/>
    <x v="2705"/>
    <x v="2701"/>
  </r>
  <r>
    <x v="2706"/>
    <x v="2705"/>
    <x v="2704"/>
    <n v="35000"/>
    <n v="39304"/>
    <x v="0"/>
    <x v="1"/>
    <x v="0"/>
    <n v="1413442740"/>
    <n v="1410937483"/>
    <b v="1"/>
    <x v="40"/>
    <b v="1"/>
    <x v="38"/>
    <n v="112"/>
    <n v="149.44"/>
    <x v="1"/>
    <s v="spaces"/>
    <x v="2706"/>
    <x v="2702"/>
  </r>
  <r>
    <x v="2707"/>
    <x v="2706"/>
    <x v="2705"/>
    <n v="8000"/>
    <n v="28067.57"/>
    <x v="0"/>
    <x v="1"/>
    <x v="0"/>
    <n v="1369637940"/>
    <n v="1367088443"/>
    <b v="1"/>
    <x v="476"/>
    <b v="1"/>
    <x v="38"/>
    <n v="351"/>
    <n v="71.239999999999995"/>
    <x v="1"/>
    <s v="spaces"/>
    <x v="2707"/>
    <x v="2703"/>
  </r>
  <r>
    <x v="2708"/>
    <x v="2707"/>
    <x v="2706"/>
    <n v="20000"/>
    <n v="46643.07"/>
    <x v="0"/>
    <x v="2"/>
    <x v="1"/>
    <n v="1469119526"/>
    <n v="1463935526"/>
    <b v="1"/>
    <x v="477"/>
    <b v="1"/>
    <x v="38"/>
    <n v="233"/>
    <n v="44.46"/>
    <x v="1"/>
    <s v="spaces"/>
    <x v="2708"/>
    <x v="2704"/>
  </r>
  <r>
    <x v="2709"/>
    <x v="2708"/>
    <x v="2707"/>
    <n v="50000"/>
    <n v="50803"/>
    <x v="0"/>
    <x v="1"/>
    <x v="0"/>
    <n v="1475553540"/>
    <n v="1472528141"/>
    <b v="1"/>
    <x v="478"/>
    <b v="1"/>
    <x v="38"/>
    <n v="102"/>
    <n v="164.94"/>
    <x v="1"/>
    <s v="spaces"/>
    <x v="2709"/>
    <x v="2705"/>
  </r>
  <r>
    <x v="2710"/>
    <x v="2709"/>
    <x v="2708"/>
    <n v="60000"/>
    <n v="92340.21"/>
    <x v="0"/>
    <x v="1"/>
    <x v="0"/>
    <n v="1407549600"/>
    <n v="1404797428"/>
    <b v="1"/>
    <x v="479"/>
    <b v="1"/>
    <x v="38"/>
    <n v="154"/>
    <n v="84.87"/>
    <x v="1"/>
    <s v="spaces"/>
    <x v="2710"/>
    <x v="2706"/>
  </r>
  <r>
    <x v="2711"/>
    <x v="2710"/>
    <x v="2709"/>
    <n v="3910"/>
    <n v="3938"/>
    <x v="0"/>
    <x v="2"/>
    <x v="1"/>
    <n v="1403301660"/>
    <n v="1400694790"/>
    <b v="1"/>
    <x v="196"/>
    <b v="1"/>
    <x v="38"/>
    <n v="101"/>
    <n v="53.95"/>
    <x v="1"/>
    <s v="spaces"/>
    <x v="2711"/>
    <x v="2707"/>
  </r>
  <r>
    <x v="2712"/>
    <x v="2711"/>
    <x v="2710"/>
    <n v="5500"/>
    <n v="7226"/>
    <x v="0"/>
    <x v="1"/>
    <x v="0"/>
    <n v="1373738400"/>
    <n v="1370568560"/>
    <b v="1"/>
    <x v="235"/>
    <b v="1"/>
    <x v="38"/>
    <n v="131"/>
    <n v="50.53"/>
    <x v="1"/>
    <s v="spaces"/>
    <x v="2712"/>
    <x v="2708"/>
  </r>
  <r>
    <x v="2713"/>
    <x v="2712"/>
    <x v="2711"/>
    <n v="150000"/>
    <n v="153362"/>
    <x v="0"/>
    <x v="1"/>
    <x v="0"/>
    <n v="1450971684"/>
    <n v="1447515684"/>
    <b v="1"/>
    <x v="480"/>
    <b v="1"/>
    <x v="38"/>
    <n v="102"/>
    <n v="108"/>
    <x v="1"/>
    <s v="spaces"/>
    <x v="2713"/>
    <x v="2709"/>
  </r>
  <r>
    <x v="2714"/>
    <x v="2713"/>
    <x v="2712"/>
    <n v="25000"/>
    <n v="29089"/>
    <x v="0"/>
    <x v="1"/>
    <x v="0"/>
    <n v="1476486000"/>
    <n v="1474040596"/>
    <b v="1"/>
    <x v="120"/>
    <b v="1"/>
    <x v="38"/>
    <n v="116"/>
    <n v="95.37"/>
    <x v="1"/>
    <s v="spaces"/>
    <x v="2714"/>
    <x v="2710"/>
  </r>
  <r>
    <x v="2715"/>
    <x v="2714"/>
    <x v="2713"/>
    <n v="12000"/>
    <n v="31754.69"/>
    <x v="0"/>
    <x v="1"/>
    <x v="0"/>
    <n v="1456047228"/>
    <n v="1453109628"/>
    <b v="1"/>
    <x v="481"/>
    <b v="1"/>
    <x v="38"/>
    <n v="265"/>
    <n v="57.63"/>
    <x v="1"/>
    <s v="spaces"/>
    <x v="2715"/>
    <x v="2711"/>
  </r>
  <r>
    <x v="2716"/>
    <x v="2715"/>
    <x v="2714"/>
    <n v="10000"/>
    <n v="11998.01"/>
    <x v="0"/>
    <x v="13"/>
    <x v="3"/>
    <n v="1444291193"/>
    <n v="1441699193"/>
    <b v="1"/>
    <x v="482"/>
    <b v="1"/>
    <x v="38"/>
    <n v="120"/>
    <n v="64.16"/>
    <x v="1"/>
    <s v="spaces"/>
    <x v="2716"/>
    <x v="2712"/>
  </r>
  <r>
    <x v="2717"/>
    <x v="2716"/>
    <x v="2715"/>
    <n v="25000"/>
    <n v="30026"/>
    <x v="0"/>
    <x v="1"/>
    <x v="0"/>
    <n v="1417906649"/>
    <n v="1414015049"/>
    <b v="1"/>
    <x v="166"/>
    <b v="1"/>
    <x v="38"/>
    <n v="120"/>
    <n v="92.39"/>
    <x v="1"/>
    <s v="spaces"/>
    <x v="2717"/>
    <x v="2713"/>
  </r>
  <r>
    <x v="2718"/>
    <x v="2717"/>
    <x v="2716"/>
    <n v="18000"/>
    <n v="18645"/>
    <x v="0"/>
    <x v="1"/>
    <x v="0"/>
    <n v="1462316400"/>
    <n v="1459865945"/>
    <b v="1"/>
    <x v="265"/>
    <b v="1"/>
    <x v="38"/>
    <n v="104"/>
    <n v="125.98"/>
    <x v="1"/>
    <s v="spaces"/>
    <x v="2718"/>
    <x v="2714"/>
  </r>
  <r>
    <x v="2719"/>
    <x v="2718"/>
    <x v="2717"/>
    <n v="6000"/>
    <n v="6530"/>
    <x v="0"/>
    <x v="1"/>
    <x v="0"/>
    <n v="1460936694"/>
    <n v="1455756294"/>
    <b v="0"/>
    <x v="50"/>
    <b v="1"/>
    <x v="38"/>
    <n v="109"/>
    <n v="94.64"/>
    <x v="1"/>
    <s v="spaces"/>
    <x v="2719"/>
    <x v="2715"/>
  </r>
  <r>
    <x v="2720"/>
    <x v="2719"/>
    <x v="2718"/>
    <n v="25000"/>
    <n v="29531"/>
    <x v="0"/>
    <x v="1"/>
    <x v="0"/>
    <n v="1478866253"/>
    <n v="1476270653"/>
    <b v="0"/>
    <x v="210"/>
    <b v="1"/>
    <x v="38"/>
    <n v="118"/>
    <n v="170.7"/>
    <x v="1"/>
    <s v="spaces"/>
    <x v="2720"/>
    <x v="2716"/>
  </r>
  <r>
    <x v="2721"/>
    <x v="2720"/>
    <x v="2719"/>
    <n v="750"/>
    <n v="10965"/>
    <x v="0"/>
    <x v="2"/>
    <x v="1"/>
    <n v="1378494000"/>
    <n v="1375880598"/>
    <b v="0"/>
    <x v="314"/>
    <b v="1"/>
    <x v="30"/>
    <n v="1462"/>
    <n v="40.76"/>
    <x v="2"/>
    <s v="hardware"/>
    <x v="2721"/>
    <x v="2717"/>
  </r>
  <r>
    <x v="2722"/>
    <x v="2721"/>
    <x v="2720"/>
    <n v="5000"/>
    <n v="12627"/>
    <x v="0"/>
    <x v="1"/>
    <x v="0"/>
    <n v="1485722053"/>
    <n v="1480538053"/>
    <b v="0"/>
    <x v="333"/>
    <b v="1"/>
    <x v="30"/>
    <n v="253"/>
    <n v="68.25"/>
    <x v="2"/>
    <s v="hardware"/>
    <x v="2722"/>
    <x v="2718"/>
  </r>
  <r>
    <x v="2723"/>
    <x v="2722"/>
    <x v="2721"/>
    <n v="12000"/>
    <n v="16806"/>
    <x v="0"/>
    <x v="1"/>
    <x v="0"/>
    <n v="1420060088"/>
    <n v="1414872488"/>
    <b v="0"/>
    <x v="282"/>
    <b v="1"/>
    <x v="30"/>
    <n v="140"/>
    <n v="95.49"/>
    <x v="2"/>
    <s v="hardware"/>
    <x v="2723"/>
    <x v="2719"/>
  </r>
  <r>
    <x v="2724"/>
    <x v="2723"/>
    <x v="2722"/>
    <n v="2468"/>
    <n v="7326.88"/>
    <x v="0"/>
    <x v="2"/>
    <x v="1"/>
    <n v="1439625059"/>
    <n v="1436860259"/>
    <b v="0"/>
    <x v="483"/>
    <b v="1"/>
    <x v="30"/>
    <n v="297"/>
    <n v="7.19"/>
    <x v="2"/>
    <s v="hardware"/>
    <x v="2724"/>
    <x v="2720"/>
  </r>
  <r>
    <x v="2725"/>
    <x v="2724"/>
    <x v="2723"/>
    <n v="40000"/>
    <n v="57817"/>
    <x v="0"/>
    <x v="6"/>
    <x v="5"/>
    <n v="1488390735"/>
    <n v="1484070735"/>
    <b v="0"/>
    <x v="116"/>
    <b v="1"/>
    <x v="30"/>
    <n v="145"/>
    <n v="511.65"/>
    <x v="2"/>
    <s v="hardware"/>
    <x v="2725"/>
    <x v="2721"/>
  </r>
  <r>
    <x v="2726"/>
    <x v="2725"/>
    <x v="2724"/>
    <n v="100000"/>
    <n v="105745"/>
    <x v="0"/>
    <x v="1"/>
    <x v="0"/>
    <n v="1461333311"/>
    <n v="1458741311"/>
    <b v="0"/>
    <x v="442"/>
    <b v="1"/>
    <x v="30"/>
    <n v="106"/>
    <n v="261.75"/>
    <x v="2"/>
    <s v="hardware"/>
    <x v="2726"/>
    <x v="2722"/>
  </r>
  <r>
    <x v="2727"/>
    <x v="2726"/>
    <x v="2725"/>
    <n v="10000"/>
    <n v="49321"/>
    <x v="0"/>
    <x v="1"/>
    <x v="0"/>
    <n v="1438964063"/>
    <n v="1436804063"/>
    <b v="0"/>
    <x v="484"/>
    <b v="1"/>
    <x v="30"/>
    <n v="493"/>
    <n v="69.760000000000005"/>
    <x v="2"/>
    <s v="hardware"/>
    <x v="2727"/>
    <x v="2723"/>
  </r>
  <r>
    <x v="2728"/>
    <x v="2727"/>
    <x v="2726"/>
    <n v="15000"/>
    <n v="30274"/>
    <x v="0"/>
    <x v="1"/>
    <x v="0"/>
    <n v="1451485434"/>
    <n v="1448461434"/>
    <b v="0"/>
    <x v="413"/>
    <b v="1"/>
    <x v="30"/>
    <n v="202"/>
    <n v="77.23"/>
    <x v="2"/>
    <s v="hardware"/>
    <x v="2728"/>
    <x v="2724"/>
  </r>
  <r>
    <x v="2729"/>
    <x v="2728"/>
    <x v="2727"/>
    <n v="7500"/>
    <n v="7833"/>
    <x v="0"/>
    <x v="1"/>
    <x v="0"/>
    <n v="1430459197"/>
    <n v="1427867197"/>
    <b v="0"/>
    <x v="23"/>
    <b v="1"/>
    <x v="30"/>
    <n v="104"/>
    <n v="340.57"/>
    <x v="2"/>
    <s v="hardware"/>
    <x v="2729"/>
    <x v="2725"/>
  </r>
  <r>
    <x v="2730"/>
    <x v="2729"/>
    <x v="2728"/>
    <n v="27000"/>
    <n v="45979.01"/>
    <x v="0"/>
    <x v="1"/>
    <x v="0"/>
    <n v="1366635575"/>
    <n v="1363611575"/>
    <b v="0"/>
    <x v="345"/>
    <b v="1"/>
    <x v="30"/>
    <n v="170"/>
    <n v="67.42"/>
    <x v="2"/>
    <s v="hardware"/>
    <x v="2730"/>
    <x v="2726"/>
  </r>
  <r>
    <x v="2731"/>
    <x v="2730"/>
    <x v="2729"/>
    <n v="30000"/>
    <n v="31291"/>
    <x v="0"/>
    <x v="1"/>
    <x v="0"/>
    <n v="1413604800"/>
    <n v="1408624622"/>
    <b v="0"/>
    <x v="77"/>
    <b v="1"/>
    <x v="30"/>
    <n v="104"/>
    <n v="845.7"/>
    <x v="2"/>
    <s v="hardware"/>
    <x v="2731"/>
    <x v="2727"/>
  </r>
  <r>
    <x v="2732"/>
    <x v="2731"/>
    <x v="2730"/>
    <n v="12000"/>
    <n v="14190"/>
    <x v="0"/>
    <x v="1"/>
    <x v="0"/>
    <n v="1369699200"/>
    <n v="1366917828"/>
    <b v="0"/>
    <x v="96"/>
    <b v="1"/>
    <x v="30"/>
    <n v="118"/>
    <n v="97.19"/>
    <x v="2"/>
    <s v="hardware"/>
    <x v="2732"/>
    <x v="2728"/>
  </r>
  <r>
    <x v="2733"/>
    <x v="2732"/>
    <x v="2731"/>
    <n v="50000"/>
    <n v="53769"/>
    <x v="0"/>
    <x v="1"/>
    <x v="0"/>
    <n v="1428643974"/>
    <n v="1423463574"/>
    <b v="0"/>
    <x v="46"/>
    <b v="1"/>
    <x v="30"/>
    <n v="108"/>
    <n v="451.84"/>
    <x v="2"/>
    <s v="hardware"/>
    <x v="2733"/>
    <x v="2729"/>
  </r>
  <r>
    <x v="2734"/>
    <x v="2733"/>
    <x v="2732"/>
    <n v="1"/>
    <n v="22603"/>
    <x v="0"/>
    <x v="1"/>
    <x v="0"/>
    <n v="1476395940"/>
    <n v="1473782592"/>
    <b v="0"/>
    <x v="430"/>
    <b v="1"/>
    <x v="30"/>
    <n v="2260300"/>
    <n v="138.66999999999999"/>
    <x v="2"/>
    <s v="hardware"/>
    <x v="2734"/>
    <x v="2730"/>
  </r>
  <r>
    <x v="2735"/>
    <x v="2734"/>
    <x v="2733"/>
    <n v="750"/>
    <n v="7336.01"/>
    <x v="0"/>
    <x v="2"/>
    <x v="1"/>
    <n v="1363204800"/>
    <n v="1360551250"/>
    <b v="0"/>
    <x v="485"/>
    <b v="1"/>
    <x v="30"/>
    <n v="978"/>
    <n v="21.64"/>
    <x v="2"/>
    <s v="hardware"/>
    <x v="2735"/>
    <x v="2731"/>
  </r>
  <r>
    <x v="2736"/>
    <x v="2735"/>
    <x v="2734"/>
    <n v="8000"/>
    <n v="9832"/>
    <x v="0"/>
    <x v="6"/>
    <x v="5"/>
    <n v="1398268773"/>
    <n v="1395676773"/>
    <b v="0"/>
    <x v="6"/>
    <b v="1"/>
    <x v="30"/>
    <n v="123"/>
    <n v="169.52"/>
    <x v="2"/>
    <s v="hardware"/>
    <x v="2736"/>
    <x v="2732"/>
  </r>
  <r>
    <x v="2737"/>
    <x v="2736"/>
    <x v="2735"/>
    <n v="30000"/>
    <n v="73818.240000000005"/>
    <x v="0"/>
    <x v="1"/>
    <x v="0"/>
    <n v="1389812400"/>
    <n v="1386108087"/>
    <b v="0"/>
    <x v="231"/>
    <b v="1"/>
    <x v="30"/>
    <n v="246"/>
    <n v="161.88"/>
    <x v="2"/>
    <s v="hardware"/>
    <x v="2737"/>
    <x v="2733"/>
  </r>
  <r>
    <x v="2738"/>
    <x v="2737"/>
    <x v="2736"/>
    <n v="5000"/>
    <n v="7397"/>
    <x v="0"/>
    <x v="1"/>
    <x v="0"/>
    <n v="1478402804"/>
    <n v="1473218804"/>
    <b v="0"/>
    <x v="41"/>
    <b v="1"/>
    <x v="30"/>
    <n v="148"/>
    <n v="493.13"/>
    <x v="2"/>
    <s v="hardware"/>
    <x v="2738"/>
    <x v="2734"/>
  </r>
  <r>
    <x v="2739"/>
    <x v="2738"/>
    <x v="2737"/>
    <n v="1100"/>
    <n v="4225"/>
    <x v="0"/>
    <x v="2"/>
    <x v="1"/>
    <n v="1399324717"/>
    <n v="1395436717"/>
    <b v="0"/>
    <x v="277"/>
    <b v="1"/>
    <x v="30"/>
    <n v="384"/>
    <n v="22.12"/>
    <x v="2"/>
    <s v="hardware"/>
    <x v="2739"/>
    <x v="2735"/>
  </r>
  <r>
    <x v="2740"/>
    <x v="2739"/>
    <x v="2738"/>
    <n v="300"/>
    <n v="310"/>
    <x v="0"/>
    <x v="1"/>
    <x v="0"/>
    <n v="1426117552"/>
    <n v="1423529152"/>
    <b v="0"/>
    <x v="57"/>
    <b v="1"/>
    <x v="30"/>
    <n v="103"/>
    <n v="18.239999999999998"/>
    <x v="2"/>
    <s v="hardware"/>
    <x v="2740"/>
    <x v="2736"/>
  </r>
  <r>
    <x v="2741"/>
    <x v="2740"/>
    <x v="2739"/>
    <n v="8000"/>
    <n v="35"/>
    <x v="2"/>
    <x v="1"/>
    <x v="0"/>
    <n v="1413770820"/>
    <n v="1412005602"/>
    <b v="0"/>
    <x v="80"/>
    <b v="0"/>
    <x v="39"/>
    <n v="0"/>
    <n v="8.75"/>
    <x v="3"/>
    <s v="children's books"/>
    <x v="2741"/>
    <x v="2737"/>
  </r>
  <r>
    <x v="2742"/>
    <x v="2741"/>
    <x v="2740"/>
    <n v="2500"/>
    <n v="731"/>
    <x v="2"/>
    <x v="1"/>
    <x v="0"/>
    <n v="1337102187"/>
    <n v="1335892587"/>
    <b v="0"/>
    <x v="59"/>
    <b v="0"/>
    <x v="39"/>
    <n v="29"/>
    <n v="40.61"/>
    <x v="3"/>
    <s v="children's books"/>
    <x v="2742"/>
    <x v="2738"/>
  </r>
  <r>
    <x v="2743"/>
    <x v="2742"/>
    <x v="2741"/>
    <n v="5999"/>
    <n v="0"/>
    <x v="2"/>
    <x v="1"/>
    <x v="0"/>
    <n v="1476863607"/>
    <n v="1474271607"/>
    <b v="0"/>
    <x v="78"/>
    <b v="0"/>
    <x v="39"/>
    <n v="0"/>
    <n v="0"/>
    <x v="3"/>
    <s v="children's books"/>
    <x v="2743"/>
    <x v="2739"/>
  </r>
  <r>
    <x v="2744"/>
    <x v="2743"/>
    <x v="2742"/>
    <n v="16000"/>
    <n v="835"/>
    <x v="2"/>
    <x v="1"/>
    <x v="0"/>
    <n v="1330478998"/>
    <n v="1327886998"/>
    <b v="0"/>
    <x v="19"/>
    <b v="0"/>
    <x v="39"/>
    <n v="5"/>
    <n v="37.950000000000003"/>
    <x v="3"/>
    <s v="children's books"/>
    <x v="2744"/>
    <x v="2740"/>
  </r>
  <r>
    <x v="2745"/>
    <x v="2744"/>
    <x v="2743"/>
    <n v="8000"/>
    <n v="1751"/>
    <x v="2"/>
    <x v="1"/>
    <x v="0"/>
    <n v="1342309368"/>
    <n v="1337125368"/>
    <b v="0"/>
    <x v="72"/>
    <b v="0"/>
    <x v="39"/>
    <n v="22"/>
    <n v="35.729999999999997"/>
    <x v="3"/>
    <s v="children's books"/>
    <x v="2745"/>
    <x v="2741"/>
  </r>
  <r>
    <x v="2746"/>
    <x v="2745"/>
    <x v="2744"/>
    <n v="3000"/>
    <n v="801"/>
    <x v="2"/>
    <x v="1"/>
    <x v="0"/>
    <n v="1409337911"/>
    <n v="1406745911"/>
    <b v="0"/>
    <x v="10"/>
    <b v="0"/>
    <x v="39"/>
    <n v="27"/>
    <n v="42.16"/>
    <x v="3"/>
    <s v="children's books"/>
    <x v="2746"/>
    <x v="2742"/>
  </r>
  <r>
    <x v="2747"/>
    <x v="2746"/>
    <x v="2745"/>
    <n v="500"/>
    <n v="140"/>
    <x v="2"/>
    <x v="1"/>
    <x v="0"/>
    <n v="1339816200"/>
    <n v="1337095997"/>
    <b v="0"/>
    <x v="80"/>
    <b v="0"/>
    <x v="39"/>
    <n v="28"/>
    <n v="35"/>
    <x v="3"/>
    <s v="children's books"/>
    <x v="2747"/>
    <x v="2743"/>
  </r>
  <r>
    <x v="2748"/>
    <x v="2747"/>
    <x v="2746"/>
    <n v="5000"/>
    <n v="53"/>
    <x v="2"/>
    <x v="1"/>
    <x v="0"/>
    <n v="1472835802"/>
    <n v="1470243802"/>
    <b v="0"/>
    <x v="80"/>
    <b v="0"/>
    <x v="39"/>
    <n v="1"/>
    <n v="13.25"/>
    <x v="3"/>
    <s v="children's books"/>
    <x v="2748"/>
    <x v="2744"/>
  </r>
  <r>
    <x v="2749"/>
    <x v="2748"/>
    <x v="2747"/>
    <n v="10000"/>
    <n v="110"/>
    <x v="2"/>
    <x v="1"/>
    <x v="0"/>
    <n v="1428171037"/>
    <n v="1425582637"/>
    <b v="0"/>
    <x v="84"/>
    <b v="0"/>
    <x v="39"/>
    <n v="1"/>
    <n v="55"/>
    <x v="3"/>
    <s v="children's books"/>
    <x v="2749"/>
    <x v="2745"/>
  </r>
  <r>
    <x v="2750"/>
    <x v="2749"/>
    <x v="2748"/>
    <n v="1999"/>
    <n v="0"/>
    <x v="2"/>
    <x v="1"/>
    <x v="0"/>
    <n v="1341086400"/>
    <n v="1340055345"/>
    <b v="0"/>
    <x v="78"/>
    <b v="0"/>
    <x v="39"/>
    <n v="0"/>
    <n v="0"/>
    <x v="3"/>
    <s v="children's books"/>
    <x v="2750"/>
    <x v="2746"/>
  </r>
  <r>
    <x v="2751"/>
    <x v="2750"/>
    <x v="2749"/>
    <n v="3274"/>
    <n v="0"/>
    <x v="2"/>
    <x v="1"/>
    <x v="0"/>
    <n v="1403039842"/>
    <n v="1397855842"/>
    <b v="0"/>
    <x v="78"/>
    <b v="0"/>
    <x v="39"/>
    <n v="0"/>
    <n v="0"/>
    <x v="3"/>
    <s v="children's books"/>
    <x v="2751"/>
    <x v="2747"/>
  </r>
  <r>
    <x v="2752"/>
    <x v="2751"/>
    <x v="2750"/>
    <n v="4800"/>
    <n v="550"/>
    <x v="2"/>
    <x v="1"/>
    <x v="0"/>
    <n v="1324232504"/>
    <n v="1320776504"/>
    <b v="0"/>
    <x v="25"/>
    <b v="0"/>
    <x v="39"/>
    <n v="11"/>
    <n v="39.29"/>
    <x v="3"/>
    <s v="children's books"/>
    <x v="2752"/>
    <x v="2748"/>
  </r>
  <r>
    <x v="2753"/>
    <x v="2752"/>
    <x v="2751"/>
    <n v="2000"/>
    <n v="380"/>
    <x v="2"/>
    <x v="1"/>
    <x v="0"/>
    <n v="1346017023"/>
    <n v="1343425023"/>
    <b v="0"/>
    <x v="22"/>
    <b v="0"/>
    <x v="39"/>
    <n v="19"/>
    <n v="47.5"/>
    <x v="3"/>
    <s v="children's books"/>
    <x v="2753"/>
    <x v="2749"/>
  </r>
  <r>
    <x v="2754"/>
    <x v="2753"/>
    <x v="2752"/>
    <n v="10000"/>
    <n v="0"/>
    <x v="2"/>
    <x v="1"/>
    <x v="0"/>
    <n v="1410448551"/>
    <n v="1407856551"/>
    <b v="0"/>
    <x v="78"/>
    <b v="0"/>
    <x v="39"/>
    <n v="0"/>
    <n v="0"/>
    <x v="3"/>
    <s v="children's books"/>
    <x v="2754"/>
    <x v="2750"/>
  </r>
  <r>
    <x v="2755"/>
    <x v="2754"/>
    <x v="2753"/>
    <n v="500"/>
    <n v="260"/>
    <x v="2"/>
    <x v="18"/>
    <x v="3"/>
    <n v="1428519527"/>
    <n v="1425927527"/>
    <b v="0"/>
    <x v="41"/>
    <b v="0"/>
    <x v="39"/>
    <n v="52"/>
    <n v="17.329999999999998"/>
    <x v="3"/>
    <s v="children's books"/>
    <x v="2755"/>
    <x v="2751"/>
  </r>
  <r>
    <x v="2756"/>
    <x v="2755"/>
    <x v="2754"/>
    <n v="10000"/>
    <n v="1048"/>
    <x v="2"/>
    <x v="1"/>
    <x v="0"/>
    <n v="1389476201"/>
    <n v="1386884201"/>
    <b v="0"/>
    <x v="51"/>
    <b v="0"/>
    <x v="39"/>
    <n v="10"/>
    <n v="31.76"/>
    <x v="3"/>
    <s v="children's books"/>
    <x v="2756"/>
    <x v="2752"/>
  </r>
  <r>
    <x v="2757"/>
    <x v="2756"/>
    <x v="2755"/>
    <n v="1500"/>
    <n v="10"/>
    <x v="2"/>
    <x v="1"/>
    <x v="0"/>
    <n v="1470498332"/>
    <n v="1469202332"/>
    <b v="0"/>
    <x v="84"/>
    <b v="0"/>
    <x v="39"/>
    <n v="1"/>
    <n v="5"/>
    <x v="3"/>
    <s v="children's books"/>
    <x v="2757"/>
    <x v="2753"/>
  </r>
  <r>
    <x v="2758"/>
    <x v="2757"/>
    <x v="2756"/>
    <n v="2000"/>
    <n v="234"/>
    <x v="2"/>
    <x v="3"/>
    <x v="2"/>
    <n v="1476095783"/>
    <n v="1474886183"/>
    <b v="0"/>
    <x v="79"/>
    <b v="0"/>
    <x v="39"/>
    <n v="12"/>
    <n v="39"/>
    <x v="3"/>
    <s v="children's books"/>
    <x v="2758"/>
    <x v="2754"/>
  </r>
  <r>
    <x v="2759"/>
    <x v="2758"/>
    <x v="2757"/>
    <n v="1000"/>
    <n v="105"/>
    <x v="2"/>
    <x v="3"/>
    <x v="2"/>
    <n v="1468658866"/>
    <n v="1464943666"/>
    <b v="0"/>
    <x v="84"/>
    <b v="0"/>
    <x v="39"/>
    <n v="11"/>
    <n v="52.5"/>
    <x v="3"/>
    <s v="children's books"/>
    <x v="2759"/>
    <x v="2755"/>
  </r>
  <r>
    <x v="2760"/>
    <x v="2759"/>
    <x v="2758"/>
    <n v="5000"/>
    <n v="0"/>
    <x v="2"/>
    <x v="2"/>
    <x v="1"/>
    <n v="1371726258"/>
    <n v="1369134258"/>
    <b v="0"/>
    <x v="78"/>
    <b v="0"/>
    <x v="39"/>
    <n v="0"/>
    <n v="0"/>
    <x v="3"/>
    <s v="children's books"/>
    <x v="2760"/>
    <x v="2756"/>
  </r>
  <r>
    <x v="2761"/>
    <x v="2760"/>
    <x v="2759"/>
    <n v="5000"/>
    <n v="36"/>
    <x v="2"/>
    <x v="1"/>
    <x v="0"/>
    <n v="1357176693"/>
    <n v="1354584693"/>
    <b v="0"/>
    <x v="80"/>
    <b v="0"/>
    <x v="39"/>
    <n v="1"/>
    <n v="9"/>
    <x v="3"/>
    <s v="children's books"/>
    <x v="2761"/>
    <x v="2757"/>
  </r>
  <r>
    <x v="2762"/>
    <x v="2761"/>
    <x v="2760"/>
    <n v="3250"/>
    <n v="25"/>
    <x v="2"/>
    <x v="1"/>
    <x v="0"/>
    <n v="1332114795"/>
    <n v="1326934395"/>
    <b v="0"/>
    <x v="29"/>
    <b v="0"/>
    <x v="39"/>
    <n v="1"/>
    <n v="25"/>
    <x v="3"/>
    <s v="children's books"/>
    <x v="2762"/>
    <x v="2758"/>
  </r>
  <r>
    <x v="2763"/>
    <x v="2762"/>
    <x v="2761"/>
    <n v="39400"/>
    <n v="90"/>
    <x v="2"/>
    <x v="1"/>
    <x v="0"/>
    <n v="1369403684"/>
    <n v="1365515684"/>
    <b v="0"/>
    <x v="83"/>
    <b v="0"/>
    <x v="39"/>
    <n v="0"/>
    <n v="30"/>
    <x v="3"/>
    <s v="children's books"/>
    <x v="2763"/>
    <x v="2759"/>
  </r>
  <r>
    <x v="2764"/>
    <x v="2763"/>
    <x v="2762"/>
    <n v="4000"/>
    <n v="45"/>
    <x v="2"/>
    <x v="1"/>
    <x v="0"/>
    <n v="1338404400"/>
    <n v="1335855631"/>
    <b v="0"/>
    <x v="80"/>
    <b v="0"/>
    <x v="39"/>
    <n v="1"/>
    <n v="11.25"/>
    <x v="3"/>
    <s v="children's books"/>
    <x v="2764"/>
    <x v="2760"/>
  </r>
  <r>
    <x v="2765"/>
    <x v="2764"/>
    <x v="2763"/>
    <n v="4000"/>
    <n v="0"/>
    <x v="2"/>
    <x v="1"/>
    <x v="0"/>
    <n v="1351432428"/>
    <n v="1350050028"/>
    <b v="0"/>
    <x v="78"/>
    <b v="0"/>
    <x v="39"/>
    <n v="0"/>
    <n v="0"/>
    <x v="3"/>
    <s v="children's books"/>
    <x v="2765"/>
    <x v="2761"/>
  </r>
  <r>
    <x v="2766"/>
    <x v="2765"/>
    <x v="2764"/>
    <n v="5000"/>
    <n v="100"/>
    <x v="2"/>
    <x v="1"/>
    <x v="0"/>
    <n v="1313078518"/>
    <n v="1310486518"/>
    <b v="0"/>
    <x v="80"/>
    <b v="0"/>
    <x v="39"/>
    <n v="2"/>
    <n v="25"/>
    <x v="3"/>
    <s v="children's books"/>
    <x v="2766"/>
    <x v="2762"/>
  </r>
  <r>
    <x v="2767"/>
    <x v="2766"/>
    <x v="2765"/>
    <n v="4000"/>
    <n v="34"/>
    <x v="2"/>
    <x v="6"/>
    <x v="5"/>
    <n v="1439766050"/>
    <n v="1434582050"/>
    <b v="0"/>
    <x v="83"/>
    <b v="0"/>
    <x v="39"/>
    <n v="1"/>
    <n v="11.33"/>
    <x v="3"/>
    <s v="children's books"/>
    <x v="2767"/>
    <x v="2763"/>
  </r>
  <r>
    <x v="2768"/>
    <x v="2767"/>
    <x v="2766"/>
    <n v="7000"/>
    <n v="1002"/>
    <x v="2"/>
    <x v="1"/>
    <x v="0"/>
    <n v="1333028723"/>
    <n v="1330440323"/>
    <b v="0"/>
    <x v="69"/>
    <b v="0"/>
    <x v="39"/>
    <n v="14"/>
    <n v="29.47"/>
    <x v="3"/>
    <s v="children's books"/>
    <x v="2768"/>
    <x v="2764"/>
  </r>
  <r>
    <x v="2769"/>
    <x v="2768"/>
    <x v="2767"/>
    <n v="800"/>
    <n v="2"/>
    <x v="2"/>
    <x v="2"/>
    <x v="1"/>
    <n v="1401997790"/>
    <n v="1397677790"/>
    <b v="0"/>
    <x v="84"/>
    <b v="0"/>
    <x v="39"/>
    <n v="0"/>
    <n v="1"/>
    <x v="3"/>
    <s v="children's books"/>
    <x v="2769"/>
    <x v="2765"/>
  </r>
  <r>
    <x v="2770"/>
    <x v="2769"/>
    <x v="2768"/>
    <n v="20000"/>
    <n v="2082.25"/>
    <x v="2"/>
    <x v="1"/>
    <x v="0"/>
    <n v="1395158130"/>
    <n v="1392569730"/>
    <b v="0"/>
    <x v="51"/>
    <b v="0"/>
    <x v="39"/>
    <n v="10"/>
    <n v="63.1"/>
    <x v="3"/>
    <s v="children's books"/>
    <x v="2770"/>
    <x v="2766"/>
  </r>
  <r>
    <x v="2771"/>
    <x v="2770"/>
    <x v="2769"/>
    <n v="19980"/>
    <n v="0"/>
    <x v="2"/>
    <x v="1"/>
    <x v="0"/>
    <n v="1359738000"/>
    <n v="1355489140"/>
    <b v="0"/>
    <x v="78"/>
    <b v="0"/>
    <x v="39"/>
    <n v="0"/>
    <n v="0"/>
    <x v="3"/>
    <s v="children's books"/>
    <x v="2771"/>
    <x v="2767"/>
  </r>
  <r>
    <x v="2772"/>
    <x v="2771"/>
    <x v="2770"/>
    <n v="8000"/>
    <n v="0"/>
    <x v="2"/>
    <x v="1"/>
    <x v="0"/>
    <n v="1381006294"/>
    <n v="1379710294"/>
    <b v="0"/>
    <x v="78"/>
    <b v="0"/>
    <x v="39"/>
    <n v="0"/>
    <n v="0"/>
    <x v="3"/>
    <s v="children's books"/>
    <x v="2772"/>
    <x v="2768"/>
  </r>
  <r>
    <x v="2773"/>
    <x v="2772"/>
    <x v="2771"/>
    <n v="530"/>
    <n v="1"/>
    <x v="2"/>
    <x v="6"/>
    <x v="5"/>
    <n v="1461530721"/>
    <n v="1460666721"/>
    <b v="0"/>
    <x v="29"/>
    <b v="0"/>
    <x v="39"/>
    <n v="0"/>
    <n v="1"/>
    <x v="3"/>
    <s v="children's books"/>
    <x v="2773"/>
    <x v="2769"/>
  </r>
  <r>
    <x v="2774"/>
    <x v="2773"/>
    <x v="2772"/>
    <n v="4000"/>
    <n v="570"/>
    <x v="2"/>
    <x v="1"/>
    <x v="0"/>
    <n v="1362711728"/>
    <n v="1360119728"/>
    <b v="0"/>
    <x v="62"/>
    <b v="0"/>
    <x v="39"/>
    <n v="14"/>
    <n v="43.85"/>
    <x v="3"/>
    <s v="children's books"/>
    <x v="2774"/>
    <x v="2770"/>
  </r>
  <r>
    <x v="2775"/>
    <x v="2774"/>
    <x v="2773"/>
    <n v="5000"/>
    <n v="150"/>
    <x v="2"/>
    <x v="1"/>
    <x v="0"/>
    <n v="1323994754"/>
    <n v="1321402754"/>
    <b v="0"/>
    <x v="84"/>
    <b v="0"/>
    <x v="39"/>
    <n v="3"/>
    <n v="75"/>
    <x v="3"/>
    <s v="children's books"/>
    <x v="2775"/>
    <x v="2771"/>
  </r>
  <r>
    <x v="2776"/>
    <x v="2775"/>
    <x v="2774"/>
    <n v="21000"/>
    <n v="1655"/>
    <x v="2"/>
    <x v="1"/>
    <x v="0"/>
    <n v="1434092876"/>
    <n v="1431414476"/>
    <b v="0"/>
    <x v="17"/>
    <b v="0"/>
    <x v="39"/>
    <n v="8"/>
    <n v="45.97"/>
    <x v="3"/>
    <s v="children's books"/>
    <x v="2776"/>
    <x v="2772"/>
  </r>
  <r>
    <x v="2777"/>
    <x v="2776"/>
    <x v="2775"/>
    <n v="3000"/>
    <n v="10"/>
    <x v="2"/>
    <x v="1"/>
    <x v="0"/>
    <n v="1437149004"/>
    <n v="1434557004"/>
    <b v="0"/>
    <x v="29"/>
    <b v="0"/>
    <x v="39"/>
    <n v="0"/>
    <n v="10"/>
    <x v="3"/>
    <s v="children's books"/>
    <x v="2777"/>
    <x v="2773"/>
  </r>
  <r>
    <x v="2778"/>
    <x v="2777"/>
    <x v="2776"/>
    <n v="5500"/>
    <n v="1405"/>
    <x v="2"/>
    <x v="1"/>
    <x v="0"/>
    <n v="1409009306"/>
    <n v="1406417306"/>
    <b v="0"/>
    <x v="41"/>
    <b v="0"/>
    <x v="39"/>
    <n v="26"/>
    <n v="93.67"/>
    <x v="3"/>
    <s v="children's books"/>
    <x v="2778"/>
    <x v="2774"/>
  </r>
  <r>
    <x v="2779"/>
    <x v="2778"/>
    <x v="2777"/>
    <n v="2500"/>
    <n v="53"/>
    <x v="2"/>
    <x v="1"/>
    <x v="0"/>
    <n v="1448204621"/>
    <n v="1445609021"/>
    <b v="0"/>
    <x v="29"/>
    <b v="0"/>
    <x v="39"/>
    <n v="2"/>
    <n v="53"/>
    <x v="3"/>
    <s v="children's books"/>
    <x v="2779"/>
    <x v="2775"/>
  </r>
  <r>
    <x v="2780"/>
    <x v="2779"/>
    <x v="2778"/>
    <n v="100000"/>
    <n v="0"/>
    <x v="2"/>
    <x v="14"/>
    <x v="3"/>
    <n v="1489142688"/>
    <n v="1486550688"/>
    <b v="0"/>
    <x v="78"/>
    <b v="0"/>
    <x v="39"/>
    <n v="0"/>
    <n v="0"/>
    <x v="3"/>
    <s v="children's books"/>
    <x v="2780"/>
    <x v="2776"/>
  </r>
  <r>
    <x v="2781"/>
    <x v="2780"/>
    <x v="2779"/>
    <n v="1250"/>
    <n v="1316"/>
    <x v="0"/>
    <x v="1"/>
    <x v="0"/>
    <n v="1423724400"/>
    <n v="1421274954"/>
    <b v="0"/>
    <x v="33"/>
    <b v="1"/>
    <x v="6"/>
    <n v="105"/>
    <n v="47"/>
    <x v="1"/>
    <s v="plays"/>
    <x v="2781"/>
    <x v="2777"/>
  </r>
  <r>
    <x v="2782"/>
    <x v="2781"/>
    <x v="2780"/>
    <n v="1000"/>
    <n v="1200"/>
    <x v="0"/>
    <x v="1"/>
    <x v="0"/>
    <n v="1424149140"/>
    <n v="1421964718"/>
    <b v="0"/>
    <x v="59"/>
    <b v="1"/>
    <x v="6"/>
    <n v="120"/>
    <n v="66.67"/>
    <x v="1"/>
    <s v="plays"/>
    <x v="2782"/>
    <x v="2778"/>
  </r>
  <r>
    <x v="2783"/>
    <x v="2782"/>
    <x v="2781"/>
    <n v="1000"/>
    <n v="1145"/>
    <x v="0"/>
    <x v="2"/>
    <x v="1"/>
    <n v="1429793446"/>
    <n v="1428583846"/>
    <b v="0"/>
    <x v="42"/>
    <b v="1"/>
    <x v="6"/>
    <n v="115"/>
    <n v="18.77"/>
    <x v="1"/>
    <s v="plays"/>
    <x v="2783"/>
    <x v="2779"/>
  </r>
  <r>
    <x v="2784"/>
    <x v="2783"/>
    <x v="2782"/>
    <n v="6000"/>
    <n v="7140"/>
    <x v="0"/>
    <x v="1"/>
    <x v="0"/>
    <n v="1414608843"/>
    <n v="1412794443"/>
    <b v="0"/>
    <x v="52"/>
    <b v="1"/>
    <x v="6"/>
    <n v="119"/>
    <n v="66.11"/>
    <x v="1"/>
    <s v="plays"/>
    <x v="2784"/>
    <x v="2780"/>
  </r>
  <r>
    <x v="2785"/>
    <x v="2784"/>
    <x v="2783"/>
    <n v="5000"/>
    <n v="5234"/>
    <x v="0"/>
    <x v="1"/>
    <x v="0"/>
    <n v="1470430800"/>
    <n v="1467865967"/>
    <b v="0"/>
    <x v="136"/>
    <b v="1"/>
    <x v="6"/>
    <n v="105"/>
    <n v="36.86"/>
    <x v="1"/>
    <s v="plays"/>
    <x v="2785"/>
    <x v="2781"/>
  </r>
  <r>
    <x v="2786"/>
    <x v="2785"/>
    <x v="2784"/>
    <n v="2500"/>
    <n v="2946"/>
    <x v="0"/>
    <x v="2"/>
    <x v="1"/>
    <n v="1404913180"/>
    <n v="1403703580"/>
    <b v="0"/>
    <x v="142"/>
    <b v="1"/>
    <x v="6"/>
    <n v="118"/>
    <n v="39.81"/>
    <x v="1"/>
    <s v="plays"/>
    <x v="2786"/>
    <x v="2782"/>
  </r>
  <r>
    <x v="2787"/>
    <x v="2786"/>
    <x v="2785"/>
    <n v="1000"/>
    <n v="1197"/>
    <x v="0"/>
    <x v="1"/>
    <x v="0"/>
    <n v="1405658752"/>
    <n v="1403066752"/>
    <b v="0"/>
    <x v="44"/>
    <b v="1"/>
    <x v="6"/>
    <n v="120"/>
    <n v="31.5"/>
    <x v="1"/>
    <s v="plays"/>
    <x v="2787"/>
    <x v="2783"/>
  </r>
  <r>
    <x v="2788"/>
    <x v="2787"/>
    <x v="2786"/>
    <n v="2000"/>
    <n v="2050"/>
    <x v="0"/>
    <x v="1"/>
    <x v="0"/>
    <n v="1469811043"/>
    <n v="1467219043"/>
    <b v="0"/>
    <x v="9"/>
    <b v="1"/>
    <x v="6"/>
    <n v="103"/>
    <n v="102.5"/>
    <x v="1"/>
    <s v="plays"/>
    <x v="2788"/>
    <x v="2784"/>
  </r>
  <r>
    <x v="2789"/>
    <x v="2788"/>
    <x v="2787"/>
    <n v="3000"/>
    <n v="3035"/>
    <x v="0"/>
    <x v="1"/>
    <x v="0"/>
    <n v="1426132800"/>
    <n v="1424477934"/>
    <b v="0"/>
    <x v="54"/>
    <b v="1"/>
    <x v="6"/>
    <n v="101"/>
    <n v="126.46"/>
    <x v="1"/>
    <s v="plays"/>
    <x v="2789"/>
    <x v="2785"/>
  </r>
  <r>
    <x v="2790"/>
    <x v="2789"/>
    <x v="2788"/>
    <n v="3000"/>
    <n v="3160"/>
    <x v="0"/>
    <x v="1"/>
    <x v="0"/>
    <n v="1423693903"/>
    <n v="1421101903"/>
    <b v="0"/>
    <x v="36"/>
    <b v="1"/>
    <x v="6"/>
    <n v="105"/>
    <n v="47.88"/>
    <x v="1"/>
    <s v="plays"/>
    <x v="2790"/>
    <x v="2786"/>
  </r>
  <r>
    <x v="2791"/>
    <x v="2790"/>
    <x v="2789"/>
    <n v="2000"/>
    <n v="2050"/>
    <x v="0"/>
    <x v="1"/>
    <x v="0"/>
    <n v="1473393600"/>
    <n v="1470778559"/>
    <b v="0"/>
    <x v="33"/>
    <b v="1"/>
    <x v="6"/>
    <n v="103"/>
    <n v="73.209999999999994"/>
    <x v="1"/>
    <s v="plays"/>
    <x v="2791"/>
    <x v="2787"/>
  </r>
  <r>
    <x v="2792"/>
    <x v="2791"/>
    <x v="2790"/>
    <n v="2000"/>
    <n v="2152"/>
    <x v="0"/>
    <x v="1"/>
    <x v="0"/>
    <n v="1439357559"/>
    <n v="1435469559"/>
    <b v="0"/>
    <x v="54"/>
    <b v="1"/>
    <x v="6"/>
    <n v="108"/>
    <n v="89.67"/>
    <x v="1"/>
    <s v="plays"/>
    <x v="2792"/>
    <x v="2788"/>
  </r>
  <r>
    <x v="2793"/>
    <x v="2792"/>
    <x v="2791"/>
    <n v="10000"/>
    <n v="11056.75"/>
    <x v="0"/>
    <x v="3"/>
    <x v="2"/>
    <n v="1437473005"/>
    <n v="1434881005"/>
    <b v="0"/>
    <x v="196"/>
    <b v="1"/>
    <x v="6"/>
    <n v="111"/>
    <n v="151.46"/>
    <x v="1"/>
    <s v="plays"/>
    <x v="2793"/>
    <x v="2789"/>
  </r>
  <r>
    <x v="2794"/>
    <x v="2793"/>
    <x v="2792"/>
    <n v="50"/>
    <n v="75"/>
    <x v="0"/>
    <x v="2"/>
    <x v="1"/>
    <n v="1457031600"/>
    <n v="1455640559"/>
    <b v="0"/>
    <x v="83"/>
    <b v="1"/>
    <x v="6"/>
    <n v="150"/>
    <n v="25"/>
    <x v="1"/>
    <s v="plays"/>
    <x v="2794"/>
    <x v="2790"/>
  </r>
  <r>
    <x v="2795"/>
    <x v="2794"/>
    <x v="2793"/>
    <n v="700"/>
    <n v="730"/>
    <x v="0"/>
    <x v="1"/>
    <x v="0"/>
    <n v="1402095600"/>
    <n v="1400675841"/>
    <b v="0"/>
    <x v="9"/>
    <b v="1"/>
    <x v="6"/>
    <n v="104"/>
    <n v="36.5"/>
    <x v="1"/>
    <s v="plays"/>
    <x v="2795"/>
    <x v="2791"/>
  </r>
  <r>
    <x v="2796"/>
    <x v="2795"/>
    <x v="2794"/>
    <n v="800"/>
    <n v="924"/>
    <x v="0"/>
    <x v="2"/>
    <x v="1"/>
    <n v="1404564028"/>
    <n v="1401972028"/>
    <b v="0"/>
    <x v="64"/>
    <b v="1"/>
    <x v="6"/>
    <n v="116"/>
    <n v="44"/>
    <x v="1"/>
    <s v="plays"/>
    <x v="2796"/>
    <x v="2792"/>
  </r>
  <r>
    <x v="2797"/>
    <x v="2796"/>
    <x v="2795"/>
    <n v="8000"/>
    <n v="8211.61"/>
    <x v="0"/>
    <x v="2"/>
    <x v="1"/>
    <n v="1404858840"/>
    <n v="1402266840"/>
    <b v="0"/>
    <x v="225"/>
    <b v="1"/>
    <x v="6"/>
    <n v="103"/>
    <n v="87.36"/>
    <x v="1"/>
    <s v="plays"/>
    <x v="2797"/>
    <x v="2793"/>
  </r>
  <r>
    <x v="2798"/>
    <x v="2797"/>
    <x v="2796"/>
    <n v="5000"/>
    <n v="5070"/>
    <x v="0"/>
    <x v="2"/>
    <x v="1"/>
    <n v="1438358400"/>
    <n v="1437063121"/>
    <b v="0"/>
    <x v="237"/>
    <b v="1"/>
    <x v="6"/>
    <n v="101"/>
    <n v="36.47"/>
    <x v="1"/>
    <s v="plays"/>
    <x v="2798"/>
    <x v="2794"/>
  </r>
  <r>
    <x v="2799"/>
    <x v="2798"/>
    <x v="2797"/>
    <n v="5000"/>
    <n v="5831.74"/>
    <x v="0"/>
    <x v="2"/>
    <x v="1"/>
    <n v="1466179200"/>
    <n v="1463466070"/>
    <b v="0"/>
    <x v="208"/>
    <b v="1"/>
    <x v="6"/>
    <n v="117"/>
    <n v="44.86"/>
    <x v="1"/>
    <s v="plays"/>
    <x v="2799"/>
    <x v="2795"/>
  </r>
  <r>
    <x v="2800"/>
    <x v="2799"/>
    <x v="2798"/>
    <n v="1000"/>
    <n v="1330"/>
    <x v="0"/>
    <x v="2"/>
    <x v="1"/>
    <n v="1420377366"/>
    <n v="1415193366"/>
    <b v="0"/>
    <x v="162"/>
    <b v="1"/>
    <x v="6"/>
    <n v="133"/>
    <n v="42.9"/>
    <x v="1"/>
    <s v="plays"/>
    <x v="2800"/>
    <x v="2796"/>
  </r>
  <r>
    <x v="2801"/>
    <x v="2800"/>
    <x v="2799"/>
    <n v="500"/>
    <n v="666"/>
    <x v="0"/>
    <x v="3"/>
    <x v="2"/>
    <n v="1412938800"/>
    <n v="1411019409"/>
    <b v="0"/>
    <x v="62"/>
    <b v="1"/>
    <x v="6"/>
    <n v="133"/>
    <n v="51.23"/>
    <x v="1"/>
    <s v="plays"/>
    <x v="2801"/>
    <x v="2797"/>
  </r>
  <r>
    <x v="2802"/>
    <x v="2801"/>
    <x v="2800"/>
    <n v="3000"/>
    <n v="3055"/>
    <x v="0"/>
    <x v="2"/>
    <x v="1"/>
    <n v="1438875107"/>
    <n v="1436283107"/>
    <b v="0"/>
    <x v="240"/>
    <b v="1"/>
    <x v="6"/>
    <n v="102"/>
    <n v="33.94"/>
    <x v="1"/>
    <s v="plays"/>
    <x v="2802"/>
    <x v="2798"/>
  </r>
  <r>
    <x v="2803"/>
    <x v="2802"/>
    <x v="2801"/>
    <n v="10000"/>
    <n v="12795"/>
    <x v="0"/>
    <x v="1"/>
    <x v="0"/>
    <n v="1437004800"/>
    <n v="1433295276"/>
    <b v="0"/>
    <x v="261"/>
    <b v="1"/>
    <x v="6"/>
    <n v="128"/>
    <n v="90.74"/>
    <x v="1"/>
    <s v="plays"/>
    <x v="2803"/>
    <x v="2799"/>
  </r>
  <r>
    <x v="2804"/>
    <x v="2803"/>
    <x v="2802"/>
    <n v="1000"/>
    <n v="1150"/>
    <x v="0"/>
    <x v="2"/>
    <x v="1"/>
    <n v="1411987990"/>
    <n v="1409395990"/>
    <b v="0"/>
    <x v="23"/>
    <b v="1"/>
    <x v="6"/>
    <n v="115"/>
    <n v="50"/>
    <x v="1"/>
    <s v="plays"/>
    <x v="2804"/>
    <x v="2800"/>
  </r>
  <r>
    <x v="2805"/>
    <x v="2804"/>
    <x v="2803"/>
    <n v="400"/>
    <n v="440"/>
    <x v="0"/>
    <x v="2"/>
    <x v="1"/>
    <n v="1440245273"/>
    <n v="1438085273"/>
    <b v="0"/>
    <x v="59"/>
    <b v="1"/>
    <x v="6"/>
    <n v="110"/>
    <n v="24.44"/>
    <x v="1"/>
    <s v="plays"/>
    <x v="2805"/>
    <x v="2801"/>
  </r>
  <r>
    <x v="2806"/>
    <x v="2805"/>
    <x v="2804"/>
    <n v="3000"/>
    <n v="3363"/>
    <x v="0"/>
    <x v="2"/>
    <x v="1"/>
    <n v="1438772400"/>
    <n v="1435645490"/>
    <b v="0"/>
    <x v="88"/>
    <b v="1"/>
    <x v="6"/>
    <n v="112"/>
    <n v="44.25"/>
    <x v="1"/>
    <s v="plays"/>
    <x v="2806"/>
    <x v="2802"/>
  </r>
  <r>
    <x v="2807"/>
    <x v="2806"/>
    <x v="2805"/>
    <n v="5000"/>
    <n v="6300"/>
    <x v="0"/>
    <x v="1"/>
    <x v="0"/>
    <n v="1435611438"/>
    <n v="1433019438"/>
    <b v="0"/>
    <x v="251"/>
    <b v="1"/>
    <x v="6"/>
    <n v="126"/>
    <n v="67.739999999999995"/>
    <x v="1"/>
    <s v="plays"/>
    <x v="2807"/>
    <x v="2803"/>
  </r>
  <r>
    <x v="2808"/>
    <x v="2807"/>
    <x v="2806"/>
    <n v="4500"/>
    <n v="4511"/>
    <x v="0"/>
    <x v="1"/>
    <x v="0"/>
    <n v="1440274735"/>
    <n v="1437682735"/>
    <b v="0"/>
    <x v="50"/>
    <b v="1"/>
    <x v="6"/>
    <n v="100"/>
    <n v="65.38"/>
    <x v="1"/>
    <s v="plays"/>
    <x v="2808"/>
    <x v="2804"/>
  </r>
  <r>
    <x v="2809"/>
    <x v="2808"/>
    <x v="2807"/>
    <n v="2500"/>
    <n v="2560"/>
    <x v="0"/>
    <x v="1"/>
    <x v="0"/>
    <n v="1459348740"/>
    <n v="1458647725"/>
    <b v="0"/>
    <x v="64"/>
    <b v="1"/>
    <x v="6"/>
    <n v="102"/>
    <n v="121.9"/>
    <x v="1"/>
    <s v="plays"/>
    <x v="2809"/>
    <x v="2805"/>
  </r>
  <r>
    <x v="2810"/>
    <x v="2809"/>
    <x v="2808"/>
    <n v="2500"/>
    <n v="2705"/>
    <x v="0"/>
    <x v="1"/>
    <x v="0"/>
    <n v="1401595140"/>
    <n v="1398828064"/>
    <b v="0"/>
    <x v="7"/>
    <b v="1"/>
    <x v="6"/>
    <n v="108"/>
    <n v="47.46"/>
    <x v="1"/>
    <s v="plays"/>
    <x v="2810"/>
    <x v="2806"/>
  </r>
  <r>
    <x v="2811"/>
    <x v="2810"/>
    <x v="2809"/>
    <n v="10000"/>
    <n v="10027"/>
    <x v="0"/>
    <x v="2"/>
    <x v="1"/>
    <n v="1424692503"/>
    <n v="1422100503"/>
    <b v="0"/>
    <x v="52"/>
    <b v="1"/>
    <x v="6"/>
    <n v="100"/>
    <n v="92.84"/>
    <x v="1"/>
    <s v="plays"/>
    <x v="2811"/>
    <x v="2807"/>
  </r>
  <r>
    <x v="2812"/>
    <x v="2811"/>
    <x v="2810"/>
    <n v="5000"/>
    <n v="5665"/>
    <x v="0"/>
    <x v="6"/>
    <x v="5"/>
    <n v="1428292800"/>
    <n v="1424368298"/>
    <b v="0"/>
    <x v="183"/>
    <b v="1"/>
    <x v="6"/>
    <n v="113"/>
    <n v="68.25"/>
    <x v="1"/>
    <s v="plays"/>
    <x v="2812"/>
    <x v="2808"/>
  </r>
  <r>
    <x v="2813"/>
    <x v="2812"/>
    <x v="2811"/>
    <n v="2800"/>
    <n v="3572.12"/>
    <x v="0"/>
    <x v="1"/>
    <x v="0"/>
    <n v="1481737761"/>
    <n v="1479577761"/>
    <b v="0"/>
    <x v="93"/>
    <b v="1"/>
    <x v="6"/>
    <n v="128"/>
    <n v="37.21"/>
    <x v="1"/>
    <s v="plays"/>
    <x v="2813"/>
    <x v="2809"/>
  </r>
  <r>
    <x v="2814"/>
    <x v="2813"/>
    <x v="2812"/>
    <n v="1500"/>
    <n v="1616"/>
    <x v="0"/>
    <x v="2"/>
    <x v="1"/>
    <n v="1431164115"/>
    <n v="1428572115"/>
    <b v="0"/>
    <x v="31"/>
    <b v="1"/>
    <x v="6"/>
    <n v="108"/>
    <n v="25.25"/>
    <x v="1"/>
    <s v="plays"/>
    <x v="2814"/>
    <x v="2810"/>
  </r>
  <r>
    <x v="2815"/>
    <x v="2814"/>
    <x v="2813"/>
    <n v="250"/>
    <n v="605"/>
    <x v="0"/>
    <x v="6"/>
    <x v="5"/>
    <n v="1470595109"/>
    <n v="1468003109"/>
    <b v="0"/>
    <x v="25"/>
    <b v="1"/>
    <x v="6"/>
    <n v="242"/>
    <n v="43.21"/>
    <x v="1"/>
    <s v="plays"/>
    <x v="2815"/>
    <x v="2811"/>
  </r>
  <r>
    <x v="2816"/>
    <x v="2815"/>
    <x v="2814"/>
    <n v="3000"/>
    <n v="4247"/>
    <x v="0"/>
    <x v="2"/>
    <x v="1"/>
    <n v="1438531200"/>
    <n v="1435921992"/>
    <b v="0"/>
    <x v="39"/>
    <b v="1"/>
    <x v="6"/>
    <n v="142"/>
    <n v="25.13"/>
    <x v="1"/>
    <s v="plays"/>
    <x v="2816"/>
    <x v="2812"/>
  </r>
  <r>
    <x v="2817"/>
    <x v="2816"/>
    <x v="2815"/>
    <n v="600"/>
    <n v="780"/>
    <x v="0"/>
    <x v="2"/>
    <x v="1"/>
    <n v="1425136462"/>
    <n v="1421680462"/>
    <b v="0"/>
    <x v="51"/>
    <b v="1"/>
    <x v="6"/>
    <n v="130"/>
    <n v="23.64"/>
    <x v="1"/>
    <s v="plays"/>
    <x v="2817"/>
    <x v="2813"/>
  </r>
  <r>
    <x v="2818"/>
    <x v="2817"/>
    <x v="2816"/>
    <n v="10000"/>
    <n v="10603"/>
    <x v="0"/>
    <x v="1"/>
    <x v="0"/>
    <n v="1443018086"/>
    <n v="1441290086"/>
    <b v="0"/>
    <x v="332"/>
    <b v="1"/>
    <x v="6"/>
    <n v="106"/>
    <n v="103.95"/>
    <x v="1"/>
    <s v="plays"/>
    <x v="2818"/>
    <x v="2814"/>
  </r>
  <r>
    <x v="2819"/>
    <x v="2818"/>
    <x v="2817"/>
    <n v="5000"/>
    <n v="5240"/>
    <x v="0"/>
    <x v="2"/>
    <x v="1"/>
    <n v="1434285409"/>
    <n v="1431693409"/>
    <b v="0"/>
    <x v="201"/>
    <b v="1"/>
    <x v="6"/>
    <n v="105"/>
    <n v="50.38"/>
    <x v="1"/>
    <s v="plays"/>
    <x v="2819"/>
    <x v="2815"/>
  </r>
  <r>
    <x v="2820"/>
    <x v="2819"/>
    <x v="2818"/>
    <n v="200"/>
    <n v="272"/>
    <x v="0"/>
    <x v="2"/>
    <x v="1"/>
    <n v="1456444800"/>
    <n v="1454337589"/>
    <b v="0"/>
    <x v="9"/>
    <b v="1"/>
    <x v="6"/>
    <n v="136"/>
    <n v="13.6"/>
    <x v="1"/>
    <s v="plays"/>
    <x v="2820"/>
    <x v="2816"/>
  </r>
  <r>
    <x v="2821"/>
    <x v="2820"/>
    <x v="2819"/>
    <n v="1000"/>
    <n v="1000"/>
    <x v="0"/>
    <x v="2"/>
    <x v="1"/>
    <n v="1411510135"/>
    <n v="1408918135"/>
    <b v="0"/>
    <x v="2"/>
    <b v="1"/>
    <x v="6"/>
    <n v="100"/>
    <n v="28.57"/>
    <x v="1"/>
    <s v="plays"/>
    <x v="2821"/>
    <x v="2817"/>
  </r>
  <r>
    <x v="2822"/>
    <x v="2821"/>
    <x v="2820"/>
    <n v="6000"/>
    <n v="6000"/>
    <x v="0"/>
    <x v="1"/>
    <x v="0"/>
    <n v="1427469892"/>
    <n v="1424881492"/>
    <b v="0"/>
    <x v="225"/>
    <b v="1"/>
    <x v="6"/>
    <n v="100"/>
    <n v="63.83"/>
    <x v="1"/>
    <s v="plays"/>
    <x v="2822"/>
    <x v="2818"/>
  </r>
  <r>
    <x v="2823"/>
    <x v="2822"/>
    <x v="2821"/>
    <n v="100"/>
    <n v="124"/>
    <x v="0"/>
    <x v="2"/>
    <x v="1"/>
    <n v="1427842740"/>
    <n v="1425428206"/>
    <b v="0"/>
    <x v="25"/>
    <b v="1"/>
    <x v="6"/>
    <n v="124"/>
    <n v="8.86"/>
    <x v="1"/>
    <s v="plays"/>
    <x v="2823"/>
    <x v="2819"/>
  </r>
  <r>
    <x v="2824"/>
    <x v="2823"/>
    <x v="2822"/>
    <n v="650"/>
    <n v="760"/>
    <x v="0"/>
    <x v="1"/>
    <x v="0"/>
    <n v="1434159780"/>
    <n v="1431412196"/>
    <b v="0"/>
    <x v="41"/>
    <b v="1"/>
    <x v="6"/>
    <n v="117"/>
    <n v="50.67"/>
    <x v="1"/>
    <s v="plays"/>
    <x v="2824"/>
    <x v="2820"/>
  </r>
  <r>
    <x v="2825"/>
    <x v="2824"/>
    <x v="2823"/>
    <n v="3000"/>
    <n v="3100"/>
    <x v="0"/>
    <x v="2"/>
    <x v="1"/>
    <n v="1449255686"/>
    <n v="1446663686"/>
    <b v="0"/>
    <x v="13"/>
    <b v="1"/>
    <x v="6"/>
    <n v="103"/>
    <n v="60.78"/>
    <x v="1"/>
    <s v="plays"/>
    <x v="2825"/>
    <x v="2821"/>
  </r>
  <r>
    <x v="2826"/>
    <x v="2825"/>
    <x v="2824"/>
    <n v="2000"/>
    <n v="2155"/>
    <x v="0"/>
    <x v="1"/>
    <x v="0"/>
    <n v="1436511600"/>
    <n v="1434415812"/>
    <b v="0"/>
    <x v="10"/>
    <b v="1"/>
    <x v="6"/>
    <n v="108"/>
    <n v="113.42"/>
    <x v="1"/>
    <s v="plays"/>
    <x v="2826"/>
    <x v="2822"/>
  </r>
  <r>
    <x v="2827"/>
    <x v="2826"/>
    <x v="2825"/>
    <n v="2000"/>
    <n v="2405"/>
    <x v="0"/>
    <x v="1"/>
    <x v="0"/>
    <n v="1464971400"/>
    <n v="1462379066"/>
    <b v="0"/>
    <x v="23"/>
    <b v="1"/>
    <x v="6"/>
    <n v="120"/>
    <n v="104.57"/>
    <x v="1"/>
    <s v="plays"/>
    <x v="2827"/>
    <x v="2823"/>
  </r>
  <r>
    <x v="2828"/>
    <x v="2827"/>
    <x v="2826"/>
    <n v="9500"/>
    <n v="9536"/>
    <x v="0"/>
    <x v="2"/>
    <x v="1"/>
    <n v="1443826800"/>
    <n v="1441606869"/>
    <b v="0"/>
    <x v="174"/>
    <b v="1"/>
    <x v="6"/>
    <n v="100"/>
    <n v="98.31"/>
    <x v="1"/>
    <s v="plays"/>
    <x v="2828"/>
    <x v="2824"/>
  </r>
  <r>
    <x v="2829"/>
    <x v="2828"/>
    <x v="2827"/>
    <n v="2500"/>
    <n v="2663"/>
    <x v="0"/>
    <x v="2"/>
    <x v="1"/>
    <n v="1464863118"/>
    <n v="1462443918"/>
    <b v="0"/>
    <x v="88"/>
    <b v="1"/>
    <x v="6"/>
    <n v="107"/>
    <n v="35.04"/>
    <x v="1"/>
    <s v="plays"/>
    <x v="2829"/>
    <x v="2825"/>
  </r>
  <r>
    <x v="2830"/>
    <x v="2829"/>
    <x v="2828"/>
    <n v="3000"/>
    <n v="3000"/>
    <x v="0"/>
    <x v="1"/>
    <x v="0"/>
    <n v="1399867140"/>
    <n v="1398802148"/>
    <b v="0"/>
    <x v="202"/>
    <b v="1"/>
    <x v="6"/>
    <n v="100"/>
    <n v="272.73"/>
    <x v="1"/>
    <s v="plays"/>
    <x v="2830"/>
    <x v="2826"/>
  </r>
  <r>
    <x v="2831"/>
    <x v="2830"/>
    <x v="2829"/>
    <n v="3000"/>
    <n v="3320"/>
    <x v="0"/>
    <x v="1"/>
    <x v="0"/>
    <n v="1437076070"/>
    <n v="1434484070"/>
    <b v="0"/>
    <x v="47"/>
    <b v="1"/>
    <x v="6"/>
    <n v="111"/>
    <n v="63.85"/>
    <x v="1"/>
    <s v="plays"/>
    <x v="2831"/>
    <x v="2827"/>
  </r>
  <r>
    <x v="2832"/>
    <x v="2831"/>
    <x v="2830"/>
    <n v="2500"/>
    <n v="2867.99"/>
    <x v="0"/>
    <x v="2"/>
    <x v="1"/>
    <n v="1416780000"/>
    <n v="1414342894"/>
    <b v="0"/>
    <x v="195"/>
    <b v="1"/>
    <x v="6"/>
    <n v="115"/>
    <n v="30.19"/>
    <x v="1"/>
    <s v="plays"/>
    <x v="2832"/>
    <x v="2828"/>
  </r>
  <r>
    <x v="2833"/>
    <x v="2832"/>
    <x v="2831"/>
    <n v="2700"/>
    <n v="2923"/>
    <x v="0"/>
    <x v="1"/>
    <x v="0"/>
    <n v="1444528800"/>
    <n v="1442804633"/>
    <b v="0"/>
    <x v="2"/>
    <b v="1"/>
    <x v="6"/>
    <n v="108"/>
    <n v="83.51"/>
    <x v="1"/>
    <s v="plays"/>
    <x v="2833"/>
    <x v="2829"/>
  </r>
  <r>
    <x v="2834"/>
    <x v="2833"/>
    <x v="2832"/>
    <n v="800"/>
    <n v="1360"/>
    <x v="0"/>
    <x v="2"/>
    <x v="1"/>
    <n v="1422658930"/>
    <n v="1421362930"/>
    <b v="0"/>
    <x v="64"/>
    <b v="1"/>
    <x v="6"/>
    <n v="170"/>
    <n v="64.760000000000005"/>
    <x v="1"/>
    <s v="plays"/>
    <x v="2834"/>
    <x v="2830"/>
  </r>
  <r>
    <x v="2835"/>
    <x v="2834"/>
    <x v="2833"/>
    <n v="1000"/>
    <n v="1870.99"/>
    <x v="0"/>
    <x v="2"/>
    <x v="1"/>
    <n v="1449273600"/>
    <n v="1446742417"/>
    <b v="0"/>
    <x v="251"/>
    <b v="1"/>
    <x v="6"/>
    <n v="187"/>
    <n v="20.12"/>
    <x v="1"/>
    <s v="plays"/>
    <x v="2835"/>
    <x v="2831"/>
  </r>
  <r>
    <x v="2836"/>
    <x v="2835"/>
    <x v="2834"/>
    <n v="450"/>
    <n v="485"/>
    <x v="0"/>
    <x v="1"/>
    <x v="0"/>
    <n v="1487393940"/>
    <n v="1484115418"/>
    <b v="0"/>
    <x v="202"/>
    <b v="1"/>
    <x v="6"/>
    <n v="108"/>
    <n v="44.09"/>
    <x v="1"/>
    <s v="plays"/>
    <x v="2836"/>
    <x v="2832"/>
  </r>
  <r>
    <x v="2837"/>
    <x v="2836"/>
    <x v="2835"/>
    <n v="850"/>
    <n v="850"/>
    <x v="0"/>
    <x v="6"/>
    <x v="5"/>
    <n v="1449701284"/>
    <n v="1446241684"/>
    <b v="0"/>
    <x v="64"/>
    <b v="1"/>
    <x v="6"/>
    <n v="100"/>
    <n v="40.479999999999997"/>
    <x v="1"/>
    <s v="plays"/>
    <x v="2837"/>
    <x v="2833"/>
  </r>
  <r>
    <x v="2838"/>
    <x v="2837"/>
    <x v="2836"/>
    <n v="2000"/>
    <n v="2405"/>
    <x v="0"/>
    <x v="1"/>
    <x v="0"/>
    <n v="1407967200"/>
    <n v="1406039696"/>
    <b v="0"/>
    <x v="241"/>
    <b v="1"/>
    <x v="6"/>
    <n v="120"/>
    <n v="44.54"/>
    <x v="1"/>
    <s v="plays"/>
    <x v="2838"/>
    <x v="2834"/>
  </r>
  <r>
    <x v="2839"/>
    <x v="2838"/>
    <x v="2837"/>
    <n v="3500"/>
    <n v="3900"/>
    <x v="0"/>
    <x v="1"/>
    <x v="0"/>
    <n v="1408942740"/>
    <n v="1406958354"/>
    <b v="0"/>
    <x v="162"/>
    <b v="1"/>
    <x v="6"/>
    <n v="111"/>
    <n v="125.81"/>
    <x v="1"/>
    <s v="plays"/>
    <x v="2839"/>
    <x v="2835"/>
  </r>
  <r>
    <x v="2840"/>
    <x v="2839"/>
    <x v="2838"/>
    <n v="2500"/>
    <n v="2600"/>
    <x v="0"/>
    <x v="2"/>
    <x v="1"/>
    <n v="1426698000"/>
    <n v="1424825479"/>
    <b v="0"/>
    <x v="462"/>
    <b v="1"/>
    <x v="6"/>
    <n v="104"/>
    <n v="19.7"/>
    <x v="1"/>
    <s v="plays"/>
    <x v="2840"/>
    <x v="2836"/>
  </r>
  <r>
    <x v="2841"/>
    <x v="2840"/>
    <x v="2839"/>
    <n v="1000"/>
    <n v="10"/>
    <x v="2"/>
    <x v="2"/>
    <x v="1"/>
    <n v="1450032297"/>
    <n v="1444844697"/>
    <b v="0"/>
    <x v="29"/>
    <b v="0"/>
    <x v="6"/>
    <n v="1"/>
    <n v="10"/>
    <x v="1"/>
    <s v="plays"/>
    <x v="2841"/>
    <x v="2837"/>
  </r>
  <r>
    <x v="2842"/>
    <x v="2841"/>
    <x v="2840"/>
    <n v="1500"/>
    <n v="0"/>
    <x v="2"/>
    <x v="2"/>
    <x v="1"/>
    <n v="1403348400"/>
    <n v="1401058295"/>
    <b v="0"/>
    <x v="78"/>
    <b v="0"/>
    <x v="6"/>
    <n v="0"/>
    <n v="0"/>
    <x v="1"/>
    <s v="plays"/>
    <x v="2842"/>
    <x v="2838"/>
  </r>
  <r>
    <x v="2843"/>
    <x v="2842"/>
    <x v="2841"/>
    <n v="1200"/>
    <n v="0"/>
    <x v="2"/>
    <x v="1"/>
    <x v="0"/>
    <n v="1465790400"/>
    <n v="1462210950"/>
    <b v="0"/>
    <x v="78"/>
    <b v="0"/>
    <x v="6"/>
    <n v="0"/>
    <n v="0"/>
    <x v="1"/>
    <s v="plays"/>
    <x v="2843"/>
    <x v="2839"/>
  </r>
  <r>
    <x v="2844"/>
    <x v="2843"/>
    <x v="2842"/>
    <n v="550"/>
    <n v="30"/>
    <x v="2"/>
    <x v="16"/>
    <x v="3"/>
    <n v="1483535180"/>
    <n v="1480943180"/>
    <b v="0"/>
    <x v="29"/>
    <b v="0"/>
    <x v="6"/>
    <n v="5"/>
    <n v="30"/>
    <x v="1"/>
    <s v="plays"/>
    <x v="2844"/>
    <x v="2840"/>
  </r>
  <r>
    <x v="2845"/>
    <x v="2844"/>
    <x v="2843"/>
    <n v="7500"/>
    <n v="2366"/>
    <x v="2"/>
    <x v="1"/>
    <x v="0"/>
    <n v="1433723033"/>
    <n v="1428539033"/>
    <b v="0"/>
    <x v="70"/>
    <b v="0"/>
    <x v="6"/>
    <n v="32"/>
    <n v="60.67"/>
    <x v="1"/>
    <s v="plays"/>
    <x v="2845"/>
    <x v="2841"/>
  </r>
  <r>
    <x v="2846"/>
    <x v="2845"/>
    <x v="2844"/>
    <n v="8000"/>
    <n v="0"/>
    <x v="2"/>
    <x v="1"/>
    <x v="0"/>
    <n v="1432917394"/>
    <n v="1429029394"/>
    <b v="0"/>
    <x v="78"/>
    <b v="0"/>
    <x v="6"/>
    <n v="0"/>
    <n v="0"/>
    <x v="1"/>
    <s v="plays"/>
    <x v="2846"/>
    <x v="2842"/>
  </r>
  <r>
    <x v="2847"/>
    <x v="2846"/>
    <x v="2845"/>
    <n v="2000"/>
    <n v="0"/>
    <x v="2"/>
    <x v="1"/>
    <x v="0"/>
    <n v="1464031265"/>
    <n v="1458847265"/>
    <b v="0"/>
    <x v="78"/>
    <b v="0"/>
    <x v="6"/>
    <n v="0"/>
    <n v="0"/>
    <x v="1"/>
    <s v="plays"/>
    <x v="2847"/>
    <x v="2843"/>
  </r>
  <r>
    <x v="2848"/>
    <x v="2847"/>
    <x v="2846"/>
    <n v="35000"/>
    <n v="70"/>
    <x v="2"/>
    <x v="1"/>
    <x v="0"/>
    <n v="1432913659"/>
    <n v="1430321659"/>
    <b v="0"/>
    <x v="83"/>
    <b v="0"/>
    <x v="6"/>
    <n v="0"/>
    <n v="23.33"/>
    <x v="1"/>
    <s v="plays"/>
    <x v="2848"/>
    <x v="2844"/>
  </r>
  <r>
    <x v="2849"/>
    <x v="2848"/>
    <x v="2847"/>
    <n v="500"/>
    <n v="5"/>
    <x v="2"/>
    <x v="2"/>
    <x v="1"/>
    <n v="1461406600"/>
    <n v="1458814600"/>
    <b v="0"/>
    <x v="29"/>
    <b v="0"/>
    <x v="6"/>
    <n v="1"/>
    <n v="5"/>
    <x v="1"/>
    <s v="plays"/>
    <x v="2849"/>
    <x v="2845"/>
  </r>
  <r>
    <x v="2850"/>
    <x v="2849"/>
    <x v="2848"/>
    <n v="8000"/>
    <n v="311"/>
    <x v="2"/>
    <x v="1"/>
    <x v="0"/>
    <n v="1409962211"/>
    <n v="1407370211"/>
    <b v="0"/>
    <x v="62"/>
    <b v="0"/>
    <x v="6"/>
    <n v="4"/>
    <n v="23.92"/>
    <x v="1"/>
    <s v="plays"/>
    <x v="2850"/>
    <x v="2846"/>
  </r>
  <r>
    <x v="2851"/>
    <x v="2850"/>
    <x v="2849"/>
    <n v="4500"/>
    <n v="0"/>
    <x v="2"/>
    <x v="18"/>
    <x v="3"/>
    <n v="1454109420"/>
    <n v="1453334629"/>
    <b v="0"/>
    <x v="78"/>
    <b v="0"/>
    <x v="6"/>
    <n v="0"/>
    <n v="0"/>
    <x v="1"/>
    <s v="plays"/>
    <x v="2851"/>
    <x v="2847"/>
  </r>
  <r>
    <x v="2852"/>
    <x v="2851"/>
    <x v="2850"/>
    <n v="5000"/>
    <n v="95"/>
    <x v="2"/>
    <x v="1"/>
    <x v="0"/>
    <n v="1403312703"/>
    <n v="1400720703"/>
    <b v="0"/>
    <x v="79"/>
    <b v="0"/>
    <x v="6"/>
    <n v="2"/>
    <n v="15.83"/>
    <x v="1"/>
    <s v="plays"/>
    <x v="2852"/>
    <x v="2848"/>
  </r>
  <r>
    <x v="2853"/>
    <x v="2852"/>
    <x v="2851"/>
    <n v="9500"/>
    <n v="0"/>
    <x v="2"/>
    <x v="6"/>
    <x v="5"/>
    <n v="1410669297"/>
    <n v="1405485297"/>
    <b v="0"/>
    <x v="78"/>
    <b v="0"/>
    <x v="6"/>
    <n v="0"/>
    <n v="0"/>
    <x v="1"/>
    <s v="plays"/>
    <x v="2853"/>
    <x v="2849"/>
  </r>
  <r>
    <x v="2854"/>
    <x v="2853"/>
    <x v="2852"/>
    <n v="1000"/>
    <n v="417"/>
    <x v="2"/>
    <x v="2"/>
    <x v="1"/>
    <n v="1431018719"/>
    <n v="1429290719"/>
    <b v="0"/>
    <x v="25"/>
    <b v="0"/>
    <x v="6"/>
    <n v="42"/>
    <n v="29.79"/>
    <x v="1"/>
    <s v="plays"/>
    <x v="2854"/>
    <x v="2850"/>
  </r>
  <r>
    <x v="2855"/>
    <x v="2854"/>
    <x v="2853"/>
    <n v="600"/>
    <n v="300"/>
    <x v="2"/>
    <x v="1"/>
    <x v="0"/>
    <n v="1454110440"/>
    <n v="1451607071"/>
    <b v="0"/>
    <x v="81"/>
    <b v="0"/>
    <x v="6"/>
    <n v="50"/>
    <n v="60"/>
    <x v="1"/>
    <s v="plays"/>
    <x v="2855"/>
    <x v="2851"/>
  </r>
  <r>
    <x v="2856"/>
    <x v="2855"/>
    <x v="2854"/>
    <n v="3000"/>
    <n v="146"/>
    <x v="2"/>
    <x v="1"/>
    <x v="0"/>
    <n v="1439069640"/>
    <n v="1433897647"/>
    <b v="0"/>
    <x v="79"/>
    <b v="0"/>
    <x v="6"/>
    <n v="5"/>
    <n v="24.33"/>
    <x v="1"/>
    <s v="plays"/>
    <x v="2856"/>
    <x v="2852"/>
  </r>
  <r>
    <x v="2857"/>
    <x v="2856"/>
    <x v="2855"/>
    <n v="38000"/>
    <n v="7500"/>
    <x v="2"/>
    <x v="15"/>
    <x v="10"/>
    <n v="1487613600"/>
    <n v="1482444295"/>
    <b v="0"/>
    <x v="41"/>
    <b v="0"/>
    <x v="6"/>
    <n v="20"/>
    <n v="500"/>
    <x v="1"/>
    <s v="plays"/>
    <x v="2857"/>
    <x v="2853"/>
  </r>
  <r>
    <x v="2858"/>
    <x v="2857"/>
    <x v="2856"/>
    <n v="1000"/>
    <n v="0"/>
    <x v="2"/>
    <x v="10"/>
    <x v="3"/>
    <n v="1417778880"/>
    <n v="1415711095"/>
    <b v="0"/>
    <x v="78"/>
    <b v="0"/>
    <x v="6"/>
    <n v="0"/>
    <n v="0"/>
    <x v="1"/>
    <s v="plays"/>
    <x v="2858"/>
    <x v="2854"/>
  </r>
  <r>
    <x v="2859"/>
    <x v="2858"/>
    <x v="2857"/>
    <n v="2000"/>
    <n v="35"/>
    <x v="2"/>
    <x v="3"/>
    <x v="2"/>
    <n v="1444984904"/>
    <n v="1439800904"/>
    <b v="0"/>
    <x v="29"/>
    <b v="0"/>
    <x v="6"/>
    <n v="2"/>
    <n v="35"/>
    <x v="1"/>
    <s v="plays"/>
    <x v="2859"/>
    <x v="2855"/>
  </r>
  <r>
    <x v="2860"/>
    <x v="2859"/>
    <x v="2858"/>
    <n v="4000"/>
    <n v="266"/>
    <x v="2"/>
    <x v="1"/>
    <x v="0"/>
    <n v="1466363576"/>
    <n v="1461179576"/>
    <b v="0"/>
    <x v="82"/>
    <b v="0"/>
    <x v="6"/>
    <n v="7"/>
    <n v="29.56"/>
    <x v="1"/>
    <s v="plays"/>
    <x v="2860"/>
    <x v="2856"/>
  </r>
  <r>
    <x v="2861"/>
    <x v="2860"/>
    <x v="2859"/>
    <n v="250"/>
    <n v="80"/>
    <x v="2"/>
    <x v="3"/>
    <x v="2"/>
    <n v="1443103848"/>
    <n v="1441894248"/>
    <b v="0"/>
    <x v="83"/>
    <b v="0"/>
    <x v="6"/>
    <n v="32"/>
    <n v="26.67"/>
    <x v="1"/>
    <s v="plays"/>
    <x v="2861"/>
    <x v="2857"/>
  </r>
  <r>
    <x v="2862"/>
    <x v="2861"/>
    <x v="2860"/>
    <n v="12700"/>
    <n v="55"/>
    <x v="2"/>
    <x v="1"/>
    <x v="0"/>
    <n v="1403636229"/>
    <n v="1401044229"/>
    <b v="0"/>
    <x v="83"/>
    <b v="0"/>
    <x v="6"/>
    <n v="0"/>
    <n v="18.329999999999998"/>
    <x v="1"/>
    <s v="plays"/>
    <x v="2862"/>
    <x v="2858"/>
  </r>
  <r>
    <x v="2863"/>
    <x v="2862"/>
    <x v="2861"/>
    <n v="50000"/>
    <n v="20"/>
    <x v="2"/>
    <x v="1"/>
    <x v="0"/>
    <n v="1410279123"/>
    <n v="1405095123"/>
    <b v="0"/>
    <x v="29"/>
    <b v="0"/>
    <x v="6"/>
    <n v="0"/>
    <n v="20"/>
    <x v="1"/>
    <s v="plays"/>
    <x v="2863"/>
    <x v="2859"/>
  </r>
  <r>
    <x v="2864"/>
    <x v="2863"/>
    <x v="2862"/>
    <n v="2500"/>
    <n v="40"/>
    <x v="2"/>
    <x v="2"/>
    <x v="1"/>
    <n v="1437139080"/>
    <n v="1434552207"/>
    <b v="0"/>
    <x v="83"/>
    <b v="0"/>
    <x v="6"/>
    <n v="2"/>
    <n v="13.33"/>
    <x v="1"/>
    <s v="plays"/>
    <x v="2864"/>
    <x v="2860"/>
  </r>
  <r>
    <x v="2865"/>
    <x v="2864"/>
    <x v="2863"/>
    <n v="2888"/>
    <n v="0"/>
    <x v="2"/>
    <x v="1"/>
    <x v="0"/>
    <n v="1420512259"/>
    <n v="1415328259"/>
    <b v="0"/>
    <x v="78"/>
    <b v="0"/>
    <x v="6"/>
    <n v="0"/>
    <n v="0"/>
    <x v="1"/>
    <s v="plays"/>
    <x v="2865"/>
    <x v="2861"/>
  </r>
  <r>
    <x v="2866"/>
    <x v="2865"/>
    <x v="2864"/>
    <n v="5000"/>
    <n v="45"/>
    <x v="2"/>
    <x v="1"/>
    <x v="0"/>
    <n v="1476482400"/>
    <n v="1473893721"/>
    <b v="0"/>
    <x v="84"/>
    <b v="0"/>
    <x v="6"/>
    <n v="1"/>
    <n v="22.5"/>
    <x v="1"/>
    <s v="plays"/>
    <x v="2866"/>
    <x v="2862"/>
  </r>
  <r>
    <x v="2867"/>
    <x v="2866"/>
    <x v="2865"/>
    <n v="2500"/>
    <n v="504"/>
    <x v="2"/>
    <x v="1"/>
    <x v="0"/>
    <n v="1467604800"/>
    <n v="1465533672"/>
    <b v="0"/>
    <x v="73"/>
    <b v="0"/>
    <x v="6"/>
    <n v="20"/>
    <n v="50.4"/>
    <x v="1"/>
    <s v="plays"/>
    <x v="2867"/>
    <x v="2863"/>
  </r>
  <r>
    <x v="2868"/>
    <x v="2867"/>
    <x v="2866"/>
    <n v="15000"/>
    <n v="6301.76"/>
    <x v="2"/>
    <x v="1"/>
    <x v="0"/>
    <n v="1475697054"/>
    <n v="1473105054"/>
    <b v="0"/>
    <x v="65"/>
    <b v="0"/>
    <x v="6"/>
    <n v="42"/>
    <n v="105.03"/>
    <x v="1"/>
    <s v="plays"/>
    <x v="2868"/>
    <x v="2864"/>
  </r>
  <r>
    <x v="2869"/>
    <x v="2868"/>
    <x v="2867"/>
    <n v="20000"/>
    <n v="177"/>
    <x v="2"/>
    <x v="1"/>
    <x v="0"/>
    <n v="1468937681"/>
    <n v="1466345681"/>
    <b v="0"/>
    <x v="81"/>
    <b v="0"/>
    <x v="6"/>
    <n v="1"/>
    <n v="35.4"/>
    <x v="1"/>
    <s v="plays"/>
    <x v="2869"/>
    <x v="2865"/>
  </r>
  <r>
    <x v="2870"/>
    <x v="2869"/>
    <x v="2868"/>
    <n v="5000"/>
    <n v="750"/>
    <x v="2"/>
    <x v="1"/>
    <x v="0"/>
    <n v="1400301165"/>
    <n v="1397709165"/>
    <b v="0"/>
    <x v="82"/>
    <b v="0"/>
    <x v="6"/>
    <n v="15"/>
    <n v="83.33"/>
    <x v="1"/>
    <s v="plays"/>
    <x v="2870"/>
    <x v="2866"/>
  </r>
  <r>
    <x v="2871"/>
    <x v="2870"/>
    <x v="2869"/>
    <n v="10000"/>
    <n v="467"/>
    <x v="2"/>
    <x v="1"/>
    <x v="0"/>
    <n v="1419183813"/>
    <n v="1417455813"/>
    <b v="0"/>
    <x v="62"/>
    <b v="0"/>
    <x v="6"/>
    <n v="5"/>
    <n v="35.92"/>
    <x v="1"/>
    <s v="plays"/>
    <x v="2871"/>
    <x v="2867"/>
  </r>
  <r>
    <x v="2872"/>
    <x v="2871"/>
    <x v="2870"/>
    <n v="3000"/>
    <n v="0"/>
    <x v="2"/>
    <x v="1"/>
    <x v="0"/>
    <n v="1434768438"/>
    <n v="1429584438"/>
    <b v="0"/>
    <x v="78"/>
    <b v="0"/>
    <x v="6"/>
    <n v="0"/>
    <n v="0"/>
    <x v="1"/>
    <s v="plays"/>
    <x v="2872"/>
    <x v="2868"/>
  </r>
  <r>
    <x v="2873"/>
    <x v="2872"/>
    <x v="2871"/>
    <n v="2500"/>
    <n v="953"/>
    <x v="2"/>
    <x v="1"/>
    <x v="0"/>
    <n v="1422473831"/>
    <n v="1419881831"/>
    <b v="0"/>
    <x v="22"/>
    <b v="0"/>
    <x v="6"/>
    <n v="38"/>
    <n v="119.13"/>
    <x v="1"/>
    <s v="plays"/>
    <x v="2873"/>
    <x v="2869"/>
  </r>
  <r>
    <x v="2874"/>
    <x v="2873"/>
    <x v="2872"/>
    <n v="5000"/>
    <n v="271"/>
    <x v="2"/>
    <x v="1"/>
    <x v="0"/>
    <n v="1484684186"/>
    <n v="1482092186"/>
    <b v="0"/>
    <x v="83"/>
    <b v="0"/>
    <x v="6"/>
    <n v="5"/>
    <n v="90.33"/>
    <x v="1"/>
    <s v="plays"/>
    <x v="2874"/>
    <x v="2870"/>
  </r>
  <r>
    <x v="2875"/>
    <x v="2874"/>
    <x v="2873"/>
    <n v="20000"/>
    <n v="7"/>
    <x v="2"/>
    <x v="1"/>
    <x v="0"/>
    <n v="1462417493"/>
    <n v="1459825493"/>
    <b v="0"/>
    <x v="83"/>
    <b v="0"/>
    <x v="6"/>
    <n v="0"/>
    <n v="2.33"/>
    <x v="1"/>
    <s v="plays"/>
    <x v="2875"/>
    <x v="2871"/>
  </r>
  <r>
    <x v="2876"/>
    <x v="2875"/>
    <x v="2874"/>
    <n v="150000"/>
    <n v="0"/>
    <x v="2"/>
    <x v="1"/>
    <x v="0"/>
    <n v="1437069079"/>
    <n v="1434477079"/>
    <b v="0"/>
    <x v="78"/>
    <b v="0"/>
    <x v="6"/>
    <n v="0"/>
    <n v="0"/>
    <x v="1"/>
    <s v="plays"/>
    <x v="2876"/>
    <x v="2872"/>
  </r>
  <r>
    <x v="2877"/>
    <x v="2876"/>
    <x v="2875"/>
    <n v="6000"/>
    <n v="650"/>
    <x v="2"/>
    <x v="1"/>
    <x v="0"/>
    <n v="1480525200"/>
    <n v="1477781724"/>
    <b v="0"/>
    <x v="79"/>
    <b v="0"/>
    <x v="6"/>
    <n v="11"/>
    <n v="108.33"/>
    <x v="1"/>
    <s v="plays"/>
    <x v="2877"/>
    <x v="2873"/>
  </r>
  <r>
    <x v="2878"/>
    <x v="2877"/>
    <x v="2876"/>
    <n v="3000"/>
    <n v="63"/>
    <x v="2"/>
    <x v="2"/>
    <x v="1"/>
    <n v="1435934795"/>
    <n v="1430750795"/>
    <b v="0"/>
    <x v="80"/>
    <b v="0"/>
    <x v="6"/>
    <n v="2"/>
    <n v="15.75"/>
    <x v="1"/>
    <s v="plays"/>
    <x v="2878"/>
    <x v="2874"/>
  </r>
  <r>
    <x v="2879"/>
    <x v="2878"/>
    <x v="2877"/>
    <n v="11200"/>
    <n v="29"/>
    <x v="2"/>
    <x v="1"/>
    <x v="0"/>
    <n v="1453310661"/>
    <n v="1450718661"/>
    <b v="0"/>
    <x v="29"/>
    <b v="0"/>
    <x v="6"/>
    <n v="0"/>
    <n v="29"/>
    <x v="1"/>
    <s v="plays"/>
    <x v="2879"/>
    <x v="2875"/>
  </r>
  <r>
    <x v="2880"/>
    <x v="2879"/>
    <x v="2878"/>
    <n v="12000"/>
    <n v="2800"/>
    <x v="2"/>
    <x v="1"/>
    <x v="0"/>
    <n v="1440090300"/>
    <n v="1436305452"/>
    <b v="0"/>
    <x v="60"/>
    <b v="0"/>
    <x v="6"/>
    <n v="23"/>
    <n v="96.55"/>
    <x v="1"/>
    <s v="plays"/>
    <x v="2880"/>
    <x v="2876"/>
  </r>
  <r>
    <x v="2881"/>
    <x v="2880"/>
    <x v="2879"/>
    <n v="5500"/>
    <n v="0"/>
    <x v="2"/>
    <x v="1"/>
    <x v="0"/>
    <n v="1417620036"/>
    <n v="1412432436"/>
    <b v="0"/>
    <x v="78"/>
    <b v="0"/>
    <x v="6"/>
    <n v="0"/>
    <n v="0"/>
    <x v="1"/>
    <s v="plays"/>
    <x v="2881"/>
    <x v="2877"/>
  </r>
  <r>
    <x v="2882"/>
    <x v="2881"/>
    <x v="2880"/>
    <n v="750"/>
    <n v="252"/>
    <x v="2"/>
    <x v="1"/>
    <x v="0"/>
    <n v="1462112318"/>
    <n v="1459520318"/>
    <b v="0"/>
    <x v="80"/>
    <b v="0"/>
    <x v="6"/>
    <n v="34"/>
    <n v="63"/>
    <x v="1"/>
    <s v="plays"/>
    <x v="2882"/>
    <x v="2878"/>
  </r>
  <r>
    <x v="2883"/>
    <x v="2882"/>
    <x v="2881"/>
    <n v="10000"/>
    <n v="1908"/>
    <x v="2"/>
    <x v="1"/>
    <x v="0"/>
    <n v="1454734740"/>
    <n v="1451684437"/>
    <b v="0"/>
    <x v="81"/>
    <b v="0"/>
    <x v="6"/>
    <n v="19"/>
    <n v="381.6"/>
    <x v="1"/>
    <s v="plays"/>
    <x v="2883"/>
    <x v="2879"/>
  </r>
  <r>
    <x v="2884"/>
    <x v="2883"/>
    <x v="2882"/>
    <n v="45000"/>
    <n v="185"/>
    <x v="2"/>
    <x v="1"/>
    <x v="0"/>
    <n v="1417800435"/>
    <n v="1415208435"/>
    <b v="0"/>
    <x v="80"/>
    <b v="0"/>
    <x v="6"/>
    <n v="0"/>
    <n v="46.25"/>
    <x v="1"/>
    <s v="plays"/>
    <x v="2884"/>
    <x v="2880"/>
  </r>
  <r>
    <x v="2885"/>
    <x v="2884"/>
    <x v="2883"/>
    <n v="400"/>
    <n v="130"/>
    <x v="2"/>
    <x v="1"/>
    <x v="0"/>
    <n v="1426294201"/>
    <n v="1423705801"/>
    <b v="0"/>
    <x v="81"/>
    <b v="0"/>
    <x v="6"/>
    <n v="33"/>
    <n v="26"/>
    <x v="1"/>
    <s v="plays"/>
    <x v="2885"/>
    <x v="2881"/>
  </r>
  <r>
    <x v="2886"/>
    <x v="2885"/>
    <x v="2884"/>
    <n v="200"/>
    <n v="10"/>
    <x v="2"/>
    <x v="1"/>
    <x v="0"/>
    <n v="1442635140"/>
    <n v="1442243484"/>
    <b v="0"/>
    <x v="29"/>
    <b v="0"/>
    <x v="6"/>
    <n v="5"/>
    <n v="10"/>
    <x v="1"/>
    <s v="plays"/>
    <x v="2886"/>
    <x v="2882"/>
  </r>
  <r>
    <x v="2887"/>
    <x v="2886"/>
    <x v="2885"/>
    <n v="3000"/>
    <n v="5"/>
    <x v="2"/>
    <x v="1"/>
    <x v="0"/>
    <n v="1420971324"/>
    <n v="1418379324"/>
    <b v="0"/>
    <x v="29"/>
    <b v="0"/>
    <x v="6"/>
    <n v="0"/>
    <n v="5"/>
    <x v="1"/>
    <s v="plays"/>
    <x v="2887"/>
    <x v="2883"/>
  </r>
  <r>
    <x v="2888"/>
    <x v="2887"/>
    <x v="2886"/>
    <n v="30000"/>
    <n v="0"/>
    <x v="2"/>
    <x v="1"/>
    <x v="0"/>
    <n v="1413608340"/>
    <n v="1412945440"/>
    <b v="0"/>
    <x v="78"/>
    <b v="0"/>
    <x v="6"/>
    <n v="0"/>
    <n v="0"/>
    <x v="1"/>
    <s v="plays"/>
    <x v="2888"/>
    <x v="2884"/>
  </r>
  <r>
    <x v="2889"/>
    <x v="2888"/>
    <x v="2887"/>
    <n v="3000"/>
    <n v="1142"/>
    <x v="2"/>
    <x v="1"/>
    <x v="0"/>
    <n v="1409344985"/>
    <n v="1406752985"/>
    <b v="0"/>
    <x v="25"/>
    <b v="0"/>
    <x v="6"/>
    <n v="38"/>
    <n v="81.569999999999993"/>
    <x v="1"/>
    <s v="plays"/>
    <x v="2889"/>
    <x v="2885"/>
  </r>
  <r>
    <x v="2890"/>
    <x v="2889"/>
    <x v="2888"/>
    <n v="2000"/>
    <n v="21"/>
    <x v="2"/>
    <x v="1"/>
    <x v="0"/>
    <n v="1407553200"/>
    <n v="1405100992"/>
    <b v="0"/>
    <x v="83"/>
    <b v="0"/>
    <x v="6"/>
    <n v="1"/>
    <n v="7"/>
    <x v="1"/>
    <s v="plays"/>
    <x v="2890"/>
    <x v="2886"/>
  </r>
  <r>
    <x v="2891"/>
    <x v="2890"/>
    <x v="2889"/>
    <n v="10000"/>
    <n v="273"/>
    <x v="2"/>
    <x v="1"/>
    <x v="0"/>
    <n v="1460751128"/>
    <n v="1455570728"/>
    <b v="0"/>
    <x v="73"/>
    <b v="0"/>
    <x v="6"/>
    <n v="3"/>
    <n v="27.3"/>
    <x v="1"/>
    <s v="plays"/>
    <x v="2891"/>
    <x v="2887"/>
  </r>
  <r>
    <x v="2892"/>
    <x v="2891"/>
    <x v="2890"/>
    <n v="5500"/>
    <n v="500"/>
    <x v="2"/>
    <x v="1"/>
    <x v="0"/>
    <n v="1409000400"/>
    <n v="1408381704"/>
    <b v="0"/>
    <x v="57"/>
    <b v="0"/>
    <x v="6"/>
    <n v="9"/>
    <n v="29.41"/>
    <x v="1"/>
    <s v="plays"/>
    <x v="2892"/>
    <x v="2888"/>
  </r>
  <r>
    <x v="2893"/>
    <x v="2892"/>
    <x v="2891"/>
    <n v="5000"/>
    <n v="25"/>
    <x v="2"/>
    <x v="1"/>
    <x v="0"/>
    <n v="1420768800"/>
    <n v="1415644395"/>
    <b v="0"/>
    <x v="84"/>
    <b v="0"/>
    <x v="6"/>
    <n v="1"/>
    <n v="12.5"/>
    <x v="1"/>
    <s v="plays"/>
    <x v="2893"/>
    <x v="2889"/>
  </r>
  <r>
    <x v="2894"/>
    <x v="2893"/>
    <x v="2892"/>
    <n v="50000"/>
    <n v="0"/>
    <x v="2"/>
    <x v="1"/>
    <x v="0"/>
    <n v="1428100815"/>
    <n v="1422920415"/>
    <b v="0"/>
    <x v="78"/>
    <b v="0"/>
    <x v="6"/>
    <n v="0"/>
    <n v="0"/>
    <x v="1"/>
    <s v="plays"/>
    <x v="2894"/>
    <x v="2890"/>
  </r>
  <r>
    <x v="2895"/>
    <x v="2894"/>
    <x v="2893"/>
    <n v="500"/>
    <n v="23"/>
    <x v="2"/>
    <x v="1"/>
    <x v="0"/>
    <n v="1403470800"/>
    <n v="1403356792"/>
    <b v="0"/>
    <x v="80"/>
    <b v="0"/>
    <x v="6"/>
    <n v="5"/>
    <n v="5.75"/>
    <x v="1"/>
    <s v="plays"/>
    <x v="2895"/>
    <x v="2891"/>
  </r>
  <r>
    <x v="2896"/>
    <x v="2895"/>
    <x v="2894"/>
    <n v="3000"/>
    <n v="625"/>
    <x v="2"/>
    <x v="1"/>
    <x v="0"/>
    <n v="1481522400"/>
    <n v="1480283321"/>
    <b v="0"/>
    <x v="8"/>
    <b v="0"/>
    <x v="6"/>
    <n v="21"/>
    <n v="52.08"/>
    <x v="1"/>
    <s v="plays"/>
    <x v="2896"/>
    <x v="2892"/>
  </r>
  <r>
    <x v="2897"/>
    <x v="2896"/>
    <x v="2895"/>
    <n v="12000"/>
    <n v="550"/>
    <x v="2"/>
    <x v="1"/>
    <x v="0"/>
    <n v="1444577345"/>
    <n v="1441985458"/>
    <b v="0"/>
    <x v="83"/>
    <b v="0"/>
    <x v="6"/>
    <n v="5"/>
    <n v="183.33"/>
    <x v="1"/>
    <s v="plays"/>
    <x v="2897"/>
    <x v="2893"/>
  </r>
  <r>
    <x v="2898"/>
    <x v="2897"/>
    <x v="2896"/>
    <n v="7500"/>
    <n v="316"/>
    <x v="2"/>
    <x v="1"/>
    <x v="0"/>
    <n v="1446307053"/>
    <n v="1443715053"/>
    <b v="0"/>
    <x v="8"/>
    <b v="0"/>
    <x v="6"/>
    <n v="4"/>
    <n v="26.33"/>
    <x v="1"/>
    <s v="plays"/>
    <x v="2898"/>
    <x v="2894"/>
  </r>
  <r>
    <x v="2899"/>
    <x v="2898"/>
    <x v="2897"/>
    <n v="10000"/>
    <n v="0"/>
    <x v="2"/>
    <x v="1"/>
    <x v="0"/>
    <n v="1469325158"/>
    <n v="1464141158"/>
    <b v="0"/>
    <x v="78"/>
    <b v="0"/>
    <x v="6"/>
    <n v="0"/>
    <n v="0"/>
    <x v="1"/>
    <s v="plays"/>
    <x v="2899"/>
    <x v="2895"/>
  </r>
  <r>
    <x v="2900"/>
    <x v="2899"/>
    <x v="2898"/>
    <n v="5500"/>
    <n v="3405"/>
    <x v="2"/>
    <x v="1"/>
    <x v="0"/>
    <n v="1407562632"/>
    <n v="1404970632"/>
    <b v="0"/>
    <x v="63"/>
    <b v="0"/>
    <x v="6"/>
    <n v="62"/>
    <n v="486.43"/>
    <x v="1"/>
    <s v="plays"/>
    <x v="2900"/>
    <x v="2896"/>
  </r>
  <r>
    <x v="2901"/>
    <x v="2900"/>
    <x v="2899"/>
    <n v="750"/>
    <n v="6"/>
    <x v="2"/>
    <x v="1"/>
    <x v="0"/>
    <n v="1423345339"/>
    <n v="1418161339"/>
    <b v="0"/>
    <x v="84"/>
    <b v="0"/>
    <x v="6"/>
    <n v="1"/>
    <n v="3"/>
    <x v="1"/>
    <s v="plays"/>
    <x v="2901"/>
    <x v="2897"/>
  </r>
  <r>
    <x v="2902"/>
    <x v="2901"/>
    <x v="2900"/>
    <n v="150000"/>
    <n v="25"/>
    <x v="2"/>
    <x v="1"/>
    <x v="0"/>
    <n v="1440412396"/>
    <n v="1437820396"/>
    <b v="0"/>
    <x v="29"/>
    <b v="0"/>
    <x v="6"/>
    <n v="0"/>
    <n v="25"/>
    <x v="1"/>
    <s v="plays"/>
    <x v="2902"/>
    <x v="2898"/>
  </r>
  <r>
    <x v="2903"/>
    <x v="2902"/>
    <x v="2901"/>
    <n v="5000"/>
    <n v="39"/>
    <x v="2"/>
    <x v="1"/>
    <x v="0"/>
    <n v="1441771218"/>
    <n v="1436587218"/>
    <b v="0"/>
    <x v="80"/>
    <b v="0"/>
    <x v="6"/>
    <n v="1"/>
    <n v="9.75"/>
    <x v="1"/>
    <s v="plays"/>
    <x v="2903"/>
    <x v="2899"/>
  </r>
  <r>
    <x v="2904"/>
    <x v="2903"/>
    <x v="2902"/>
    <n v="1500"/>
    <n v="75"/>
    <x v="2"/>
    <x v="2"/>
    <x v="1"/>
    <n v="1415534400"/>
    <n v="1414538031"/>
    <b v="0"/>
    <x v="80"/>
    <b v="0"/>
    <x v="6"/>
    <n v="5"/>
    <n v="18.75"/>
    <x v="1"/>
    <s v="plays"/>
    <x v="2904"/>
    <x v="2900"/>
  </r>
  <r>
    <x v="2905"/>
    <x v="2904"/>
    <x v="2903"/>
    <n v="3500"/>
    <n v="622"/>
    <x v="2"/>
    <x v="1"/>
    <x v="0"/>
    <n v="1473211313"/>
    <n v="1472001713"/>
    <b v="0"/>
    <x v="57"/>
    <b v="0"/>
    <x v="6"/>
    <n v="18"/>
    <n v="36.590000000000003"/>
    <x v="1"/>
    <s v="plays"/>
    <x v="2905"/>
    <x v="2901"/>
  </r>
  <r>
    <x v="2906"/>
    <x v="2905"/>
    <x v="2904"/>
    <n v="6000"/>
    <n v="565"/>
    <x v="2"/>
    <x v="1"/>
    <x v="0"/>
    <n v="1438390800"/>
    <n v="1436888066"/>
    <b v="0"/>
    <x v="63"/>
    <b v="0"/>
    <x v="6"/>
    <n v="9"/>
    <n v="80.709999999999994"/>
    <x v="1"/>
    <s v="plays"/>
    <x v="2906"/>
    <x v="2902"/>
  </r>
  <r>
    <x v="2907"/>
    <x v="2906"/>
    <x v="2905"/>
    <n v="2500"/>
    <n v="2"/>
    <x v="2"/>
    <x v="1"/>
    <x v="0"/>
    <n v="1463259837"/>
    <n v="1458075837"/>
    <b v="0"/>
    <x v="84"/>
    <b v="0"/>
    <x v="6"/>
    <n v="0"/>
    <n v="1"/>
    <x v="1"/>
    <s v="plays"/>
    <x v="2907"/>
    <x v="2903"/>
  </r>
  <r>
    <x v="2908"/>
    <x v="2907"/>
    <x v="2906"/>
    <n v="9600"/>
    <n v="264"/>
    <x v="2"/>
    <x v="1"/>
    <x v="0"/>
    <n v="1465407219"/>
    <n v="1462815219"/>
    <b v="0"/>
    <x v="81"/>
    <b v="0"/>
    <x v="6"/>
    <n v="3"/>
    <n v="52.8"/>
    <x v="1"/>
    <s v="plays"/>
    <x v="2908"/>
    <x v="2904"/>
  </r>
  <r>
    <x v="2909"/>
    <x v="2908"/>
    <x v="2907"/>
    <n v="180000"/>
    <n v="20"/>
    <x v="2"/>
    <x v="1"/>
    <x v="0"/>
    <n v="1416944760"/>
    <n v="1413527001"/>
    <b v="0"/>
    <x v="29"/>
    <b v="0"/>
    <x v="6"/>
    <n v="0"/>
    <n v="20"/>
    <x v="1"/>
    <s v="plays"/>
    <x v="2909"/>
    <x v="2905"/>
  </r>
  <r>
    <x v="2910"/>
    <x v="2909"/>
    <x v="2908"/>
    <n v="30000"/>
    <n v="1"/>
    <x v="2"/>
    <x v="2"/>
    <x v="1"/>
    <n v="1434139887"/>
    <n v="1428955887"/>
    <b v="0"/>
    <x v="29"/>
    <b v="0"/>
    <x v="6"/>
    <n v="0"/>
    <n v="1"/>
    <x v="1"/>
    <s v="plays"/>
    <x v="2910"/>
    <x v="2906"/>
  </r>
  <r>
    <x v="2911"/>
    <x v="2910"/>
    <x v="2909"/>
    <n v="1800"/>
    <n v="657"/>
    <x v="2"/>
    <x v="1"/>
    <x v="0"/>
    <n v="1435429626"/>
    <n v="1431973626"/>
    <b v="0"/>
    <x v="25"/>
    <b v="0"/>
    <x v="6"/>
    <n v="37"/>
    <n v="46.93"/>
    <x v="1"/>
    <s v="plays"/>
    <x v="2911"/>
    <x v="2907"/>
  </r>
  <r>
    <x v="2912"/>
    <x v="2911"/>
    <x v="2910"/>
    <n v="14440"/>
    <n v="2030"/>
    <x v="2"/>
    <x v="1"/>
    <x v="0"/>
    <n v="1452827374"/>
    <n v="1450235374"/>
    <b v="0"/>
    <x v="55"/>
    <b v="0"/>
    <x v="6"/>
    <n v="14"/>
    <n v="78.08"/>
    <x v="1"/>
    <s v="plays"/>
    <x v="2912"/>
    <x v="2908"/>
  </r>
  <r>
    <x v="2913"/>
    <x v="2912"/>
    <x v="2911"/>
    <n v="10000"/>
    <n v="2"/>
    <x v="2"/>
    <x v="1"/>
    <x v="0"/>
    <n v="1410041339"/>
    <n v="1404857339"/>
    <b v="0"/>
    <x v="84"/>
    <b v="0"/>
    <x v="6"/>
    <n v="0"/>
    <n v="1"/>
    <x v="1"/>
    <s v="plays"/>
    <x v="2913"/>
    <x v="2909"/>
  </r>
  <r>
    <x v="2914"/>
    <x v="2913"/>
    <x v="2912"/>
    <n v="25000"/>
    <n v="1"/>
    <x v="2"/>
    <x v="2"/>
    <x v="1"/>
    <n v="1426365994"/>
    <n v="1421185594"/>
    <b v="0"/>
    <x v="29"/>
    <b v="0"/>
    <x v="6"/>
    <n v="0"/>
    <n v="1"/>
    <x v="1"/>
    <s v="plays"/>
    <x v="2914"/>
    <x v="2910"/>
  </r>
  <r>
    <x v="2915"/>
    <x v="2914"/>
    <x v="2913"/>
    <n v="1000"/>
    <n v="611"/>
    <x v="2"/>
    <x v="2"/>
    <x v="1"/>
    <n v="1458117190"/>
    <n v="1455528790"/>
    <b v="0"/>
    <x v="83"/>
    <b v="0"/>
    <x v="6"/>
    <n v="61"/>
    <n v="203.67"/>
    <x v="1"/>
    <s v="plays"/>
    <x v="2915"/>
    <x v="2911"/>
  </r>
  <r>
    <x v="2916"/>
    <x v="2915"/>
    <x v="2914"/>
    <n v="1850"/>
    <n v="145"/>
    <x v="2"/>
    <x v="2"/>
    <x v="1"/>
    <n v="1400498789"/>
    <n v="1398511589"/>
    <b v="0"/>
    <x v="63"/>
    <b v="0"/>
    <x v="6"/>
    <n v="8"/>
    <n v="20.71"/>
    <x v="1"/>
    <s v="plays"/>
    <x v="2916"/>
    <x v="2912"/>
  </r>
  <r>
    <x v="2917"/>
    <x v="2916"/>
    <x v="2915"/>
    <n v="2000"/>
    <n v="437"/>
    <x v="2"/>
    <x v="1"/>
    <x v="0"/>
    <n v="1442381847"/>
    <n v="1440826647"/>
    <b v="0"/>
    <x v="82"/>
    <b v="0"/>
    <x v="6"/>
    <n v="22"/>
    <n v="48.56"/>
    <x v="1"/>
    <s v="plays"/>
    <x v="2917"/>
    <x v="2913"/>
  </r>
  <r>
    <x v="2918"/>
    <x v="2917"/>
    <x v="2916"/>
    <n v="5000"/>
    <n v="1362"/>
    <x v="2"/>
    <x v="1"/>
    <x v="0"/>
    <n v="1446131207"/>
    <n v="1443712007"/>
    <b v="0"/>
    <x v="9"/>
    <b v="0"/>
    <x v="6"/>
    <n v="27"/>
    <n v="68.099999999999994"/>
    <x v="1"/>
    <s v="plays"/>
    <x v="2918"/>
    <x v="2914"/>
  </r>
  <r>
    <x v="2919"/>
    <x v="2918"/>
    <x v="2917"/>
    <n v="600"/>
    <n v="51"/>
    <x v="2"/>
    <x v="1"/>
    <x v="0"/>
    <n v="1407250329"/>
    <n v="1404658329"/>
    <b v="0"/>
    <x v="79"/>
    <b v="0"/>
    <x v="6"/>
    <n v="9"/>
    <n v="8.5"/>
    <x v="1"/>
    <s v="plays"/>
    <x v="2919"/>
    <x v="2915"/>
  </r>
  <r>
    <x v="2920"/>
    <x v="2919"/>
    <x v="2918"/>
    <n v="2500"/>
    <n v="671"/>
    <x v="2"/>
    <x v="6"/>
    <x v="5"/>
    <n v="1427306470"/>
    <n v="1424718070"/>
    <b v="0"/>
    <x v="62"/>
    <b v="0"/>
    <x v="6"/>
    <n v="27"/>
    <n v="51.62"/>
    <x v="1"/>
    <s v="plays"/>
    <x v="2920"/>
    <x v="2916"/>
  </r>
  <r>
    <x v="2921"/>
    <x v="2920"/>
    <x v="2919"/>
    <n v="100"/>
    <n v="129"/>
    <x v="0"/>
    <x v="1"/>
    <x v="0"/>
    <n v="1411679804"/>
    <n v="1409087804"/>
    <b v="0"/>
    <x v="83"/>
    <b v="1"/>
    <x v="40"/>
    <n v="129"/>
    <n v="43"/>
    <x v="1"/>
    <s v="musical"/>
    <x v="2921"/>
    <x v="2917"/>
  </r>
  <r>
    <x v="2922"/>
    <x v="2921"/>
    <x v="2920"/>
    <n v="500"/>
    <n v="500"/>
    <x v="0"/>
    <x v="2"/>
    <x v="1"/>
    <n v="1431982727"/>
    <n v="1428094727"/>
    <b v="0"/>
    <x v="79"/>
    <b v="1"/>
    <x v="40"/>
    <n v="100"/>
    <n v="83.33"/>
    <x v="1"/>
    <s v="musical"/>
    <x v="2922"/>
    <x v="2918"/>
  </r>
  <r>
    <x v="2923"/>
    <x v="2922"/>
    <x v="2921"/>
    <n v="300"/>
    <n v="300"/>
    <x v="0"/>
    <x v="1"/>
    <x v="0"/>
    <n v="1422068400"/>
    <n v="1420774779"/>
    <b v="0"/>
    <x v="73"/>
    <b v="1"/>
    <x v="40"/>
    <n v="100"/>
    <n v="30"/>
    <x v="1"/>
    <s v="musical"/>
    <x v="2923"/>
    <x v="2919"/>
  </r>
  <r>
    <x v="2924"/>
    <x v="2923"/>
    <x v="2922"/>
    <n v="25000"/>
    <n v="25800"/>
    <x v="0"/>
    <x v="1"/>
    <x v="0"/>
    <n v="1431143940"/>
    <n v="1428585710"/>
    <b v="0"/>
    <x v="206"/>
    <b v="1"/>
    <x v="40"/>
    <n v="103"/>
    <n v="175.51"/>
    <x v="1"/>
    <s v="musical"/>
    <x v="2924"/>
    <x v="2920"/>
  </r>
  <r>
    <x v="2925"/>
    <x v="2924"/>
    <x v="2923"/>
    <n v="45000"/>
    <n v="46100.69"/>
    <x v="0"/>
    <x v="1"/>
    <x v="0"/>
    <n v="1410444068"/>
    <n v="1407852068"/>
    <b v="0"/>
    <x v="473"/>
    <b v="1"/>
    <x v="40"/>
    <n v="102"/>
    <n v="231.66"/>
    <x v="1"/>
    <s v="musical"/>
    <x v="2925"/>
    <x v="2921"/>
  </r>
  <r>
    <x v="2926"/>
    <x v="2925"/>
    <x v="2924"/>
    <n v="3000"/>
    <n v="3750"/>
    <x v="0"/>
    <x v="1"/>
    <x v="0"/>
    <n v="1424715779"/>
    <n v="1423506179"/>
    <b v="0"/>
    <x v="133"/>
    <b v="1"/>
    <x v="40"/>
    <n v="125"/>
    <n v="75"/>
    <x v="1"/>
    <s v="musical"/>
    <x v="2926"/>
    <x v="2922"/>
  </r>
  <r>
    <x v="2927"/>
    <x v="2926"/>
    <x v="2925"/>
    <n v="1800"/>
    <n v="2355"/>
    <x v="0"/>
    <x v="1"/>
    <x v="0"/>
    <n v="1405400400"/>
    <n v="1402934629"/>
    <b v="0"/>
    <x v="64"/>
    <b v="1"/>
    <x v="40"/>
    <n v="131"/>
    <n v="112.14"/>
    <x v="1"/>
    <s v="musical"/>
    <x v="2927"/>
    <x v="2923"/>
  </r>
  <r>
    <x v="2928"/>
    <x v="2927"/>
    <x v="2926"/>
    <n v="1000"/>
    <n v="1000"/>
    <x v="0"/>
    <x v="1"/>
    <x v="0"/>
    <n v="1457135846"/>
    <n v="1454543846"/>
    <b v="0"/>
    <x v="54"/>
    <b v="1"/>
    <x v="40"/>
    <n v="100"/>
    <n v="41.67"/>
    <x v="1"/>
    <s v="musical"/>
    <x v="2928"/>
    <x v="2924"/>
  </r>
  <r>
    <x v="2929"/>
    <x v="2928"/>
    <x v="2927"/>
    <n v="8000"/>
    <n v="8165.55"/>
    <x v="0"/>
    <x v="1"/>
    <x v="0"/>
    <n v="1401024758"/>
    <n v="1398432758"/>
    <b v="0"/>
    <x v="58"/>
    <b v="1"/>
    <x v="40"/>
    <n v="102"/>
    <n v="255.17"/>
    <x v="1"/>
    <s v="musical"/>
    <x v="2929"/>
    <x v="2925"/>
  </r>
  <r>
    <x v="2930"/>
    <x v="2929"/>
    <x v="2928"/>
    <n v="10000"/>
    <n v="10092"/>
    <x v="0"/>
    <x v="2"/>
    <x v="1"/>
    <n v="1431007264"/>
    <n v="1428415264"/>
    <b v="0"/>
    <x v="95"/>
    <b v="1"/>
    <x v="40"/>
    <n v="101"/>
    <n v="162.77000000000001"/>
    <x v="1"/>
    <s v="musical"/>
    <x v="2930"/>
    <x v="2926"/>
  </r>
  <r>
    <x v="2931"/>
    <x v="2930"/>
    <x v="2929"/>
    <n v="750"/>
    <n v="795"/>
    <x v="0"/>
    <x v="6"/>
    <x v="5"/>
    <n v="1410761280"/>
    <n v="1408604363"/>
    <b v="0"/>
    <x v="82"/>
    <b v="1"/>
    <x v="40"/>
    <n v="106"/>
    <n v="88.33"/>
    <x v="1"/>
    <s v="musical"/>
    <x v="2931"/>
    <x v="2927"/>
  </r>
  <r>
    <x v="2932"/>
    <x v="2931"/>
    <x v="2930"/>
    <n v="3100"/>
    <n v="3258"/>
    <x v="0"/>
    <x v="3"/>
    <x v="2"/>
    <n v="1424516400"/>
    <n v="1421812637"/>
    <b v="0"/>
    <x v="44"/>
    <b v="1"/>
    <x v="40"/>
    <n v="105"/>
    <n v="85.74"/>
    <x v="1"/>
    <s v="musical"/>
    <x v="2932"/>
    <x v="2928"/>
  </r>
  <r>
    <x v="2933"/>
    <x v="2932"/>
    <x v="2931"/>
    <n v="2500"/>
    <n v="2569"/>
    <x v="0"/>
    <x v="1"/>
    <x v="0"/>
    <n v="1465081053"/>
    <n v="1462489053"/>
    <b v="0"/>
    <x v="241"/>
    <b v="1"/>
    <x v="40"/>
    <n v="103"/>
    <n v="47.57"/>
    <x v="1"/>
    <s v="musical"/>
    <x v="2933"/>
    <x v="2929"/>
  </r>
  <r>
    <x v="2934"/>
    <x v="2933"/>
    <x v="2932"/>
    <n v="2500"/>
    <n v="2700"/>
    <x v="0"/>
    <x v="6"/>
    <x v="5"/>
    <n v="1402845364"/>
    <n v="1400253364"/>
    <b v="0"/>
    <x v="77"/>
    <b v="1"/>
    <x v="40"/>
    <n v="108"/>
    <n v="72.97"/>
    <x v="1"/>
    <s v="musical"/>
    <x v="2934"/>
    <x v="2930"/>
  </r>
  <r>
    <x v="2935"/>
    <x v="2934"/>
    <x v="2933"/>
    <n v="3500"/>
    <n v="3531"/>
    <x v="0"/>
    <x v="1"/>
    <x v="0"/>
    <n v="1472490000"/>
    <n v="1467468008"/>
    <b v="0"/>
    <x v="70"/>
    <b v="1"/>
    <x v="40"/>
    <n v="101"/>
    <n v="90.54"/>
    <x v="1"/>
    <s v="musical"/>
    <x v="2935"/>
    <x v="2931"/>
  </r>
  <r>
    <x v="2936"/>
    <x v="2935"/>
    <x v="2934"/>
    <n v="1000"/>
    <n v="1280"/>
    <x v="0"/>
    <x v="1"/>
    <x v="0"/>
    <n v="1413176340"/>
    <n v="1412091423"/>
    <b v="0"/>
    <x v="69"/>
    <b v="1"/>
    <x v="40"/>
    <n v="128"/>
    <n v="37.65"/>
    <x v="1"/>
    <s v="musical"/>
    <x v="2936"/>
    <x v="2932"/>
  </r>
  <r>
    <x v="2937"/>
    <x v="2936"/>
    <x v="2935"/>
    <n v="1500"/>
    <n v="2000"/>
    <x v="0"/>
    <x v="2"/>
    <x v="1"/>
    <n v="1405249113"/>
    <n v="1402657113"/>
    <b v="0"/>
    <x v="165"/>
    <b v="1"/>
    <x v="40"/>
    <n v="133"/>
    <n v="36.36"/>
    <x v="1"/>
    <s v="musical"/>
    <x v="2937"/>
    <x v="2933"/>
  </r>
  <r>
    <x v="2938"/>
    <x v="2937"/>
    <x v="2936"/>
    <n v="4000"/>
    <n v="4055"/>
    <x v="0"/>
    <x v="1"/>
    <x v="0"/>
    <n v="1422636814"/>
    <n v="1420044814"/>
    <b v="0"/>
    <x v="58"/>
    <b v="1"/>
    <x v="40"/>
    <n v="101"/>
    <n v="126.72"/>
    <x v="1"/>
    <s v="musical"/>
    <x v="2938"/>
    <x v="2934"/>
  </r>
  <r>
    <x v="2939"/>
    <x v="2938"/>
    <x v="2937"/>
    <n v="8000"/>
    <n v="8230"/>
    <x v="0"/>
    <x v="1"/>
    <x v="0"/>
    <n v="1409187600"/>
    <n v="1406316312"/>
    <b v="0"/>
    <x v="20"/>
    <b v="1"/>
    <x v="40"/>
    <n v="103"/>
    <n v="329.2"/>
    <x v="1"/>
    <s v="musical"/>
    <x v="2939"/>
    <x v="2935"/>
  </r>
  <r>
    <x v="2940"/>
    <x v="2939"/>
    <x v="2938"/>
    <n v="2500"/>
    <n v="2681"/>
    <x v="0"/>
    <x v="1"/>
    <x v="0"/>
    <n v="1421606018"/>
    <n v="1418150018"/>
    <b v="0"/>
    <x v="51"/>
    <b v="1"/>
    <x v="40"/>
    <n v="107"/>
    <n v="81.239999999999995"/>
    <x v="1"/>
    <s v="musical"/>
    <x v="2940"/>
    <x v="2936"/>
  </r>
  <r>
    <x v="2941"/>
    <x v="2940"/>
    <x v="2939"/>
    <n v="25000"/>
    <n v="1"/>
    <x v="2"/>
    <x v="1"/>
    <x v="0"/>
    <n v="1425250955"/>
    <n v="1422658955"/>
    <b v="0"/>
    <x v="29"/>
    <b v="0"/>
    <x v="38"/>
    <n v="0"/>
    <n v="1"/>
    <x v="1"/>
    <s v="spaces"/>
    <x v="2941"/>
    <x v="2937"/>
  </r>
  <r>
    <x v="2942"/>
    <x v="2941"/>
    <x v="2940"/>
    <n v="200000"/>
    <n v="40850"/>
    <x v="2"/>
    <x v="6"/>
    <x v="5"/>
    <n v="1450297080"/>
    <n v="1448565459"/>
    <b v="0"/>
    <x v="91"/>
    <b v="0"/>
    <x v="38"/>
    <n v="20"/>
    <n v="202.23"/>
    <x v="1"/>
    <s v="spaces"/>
    <x v="2942"/>
    <x v="2938"/>
  </r>
  <r>
    <x v="2943"/>
    <x v="2942"/>
    <x v="2941"/>
    <n v="3000"/>
    <n v="0"/>
    <x v="2"/>
    <x v="1"/>
    <x v="0"/>
    <n v="1428894380"/>
    <n v="1426302380"/>
    <b v="0"/>
    <x v="78"/>
    <b v="0"/>
    <x v="38"/>
    <n v="0"/>
    <n v="0"/>
    <x v="1"/>
    <s v="spaces"/>
    <x v="2943"/>
    <x v="2939"/>
  </r>
  <r>
    <x v="2944"/>
    <x v="2943"/>
    <x v="2942"/>
    <n v="10000"/>
    <n v="100"/>
    <x v="2"/>
    <x v="1"/>
    <x v="0"/>
    <n v="1433714198"/>
    <n v="1431122198"/>
    <b v="0"/>
    <x v="29"/>
    <b v="0"/>
    <x v="38"/>
    <n v="1"/>
    <n v="100"/>
    <x v="1"/>
    <s v="spaces"/>
    <x v="2944"/>
    <x v="2940"/>
  </r>
  <r>
    <x v="2945"/>
    <x v="2944"/>
    <x v="2943"/>
    <n v="50000"/>
    <n v="0"/>
    <x v="2"/>
    <x v="1"/>
    <x v="0"/>
    <n v="1432437660"/>
    <n v="1429845660"/>
    <b v="0"/>
    <x v="78"/>
    <b v="0"/>
    <x v="38"/>
    <n v="0"/>
    <n v="0"/>
    <x v="1"/>
    <s v="spaces"/>
    <x v="2945"/>
    <x v="2941"/>
  </r>
  <r>
    <x v="2946"/>
    <x v="2945"/>
    <x v="2944"/>
    <n v="2000"/>
    <n v="2"/>
    <x v="2"/>
    <x v="2"/>
    <x v="1"/>
    <n v="1471265092"/>
    <n v="1468673092"/>
    <b v="0"/>
    <x v="84"/>
    <b v="0"/>
    <x v="38"/>
    <n v="0"/>
    <n v="1"/>
    <x v="1"/>
    <s v="spaces"/>
    <x v="2946"/>
    <x v="2942"/>
  </r>
  <r>
    <x v="2947"/>
    <x v="2946"/>
    <x v="2945"/>
    <n v="25000"/>
    <n v="1072"/>
    <x v="2"/>
    <x v="1"/>
    <x v="0"/>
    <n v="1480007460"/>
    <n v="1475760567"/>
    <b v="0"/>
    <x v="62"/>
    <b v="0"/>
    <x v="38"/>
    <n v="4"/>
    <n v="82.46"/>
    <x v="1"/>
    <s v="spaces"/>
    <x v="2947"/>
    <x v="2943"/>
  </r>
  <r>
    <x v="2948"/>
    <x v="2947"/>
    <x v="2946"/>
    <n v="500000"/>
    <n v="24"/>
    <x v="2"/>
    <x v="1"/>
    <x v="0"/>
    <n v="1433259293"/>
    <n v="1428075293"/>
    <b v="0"/>
    <x v="82"/>
    <b v="0"/>
    <x v="38"/>
    <n v="0"/>
    <n v="2.67"/>
    <x v="1"/>
    <s v="spaces"/>
    <x v="2948"/>
    <x v="2944"/>
  </r>
  <r>
    <x v="2949"/>
    <x v="2948"/>
    <x v="2947"/>
    <n v="1000"/>
    <n v="25"/>
    <x v="2"/>
    <x v="1"/>
    <x v="0"/>
    <n v="1447965917"/>
    <n v="1445370317"/>
    <b v="0"/>
    <x v="84"/>
    <b v="0"/>
    <x v="38"/>
    <n v="3"/>
    <n v="12.5"/>
    <x v="1"/>
    <s v="spaces"/>
    <x v="2949"/>
    <x v="2945"/>
  </r>
  <r>
    <x v="2950"/>
    <x v="2949"/>
    <x v="2948"/>
    <n v="5000000"/>
    <n v="0"/>
    <x v="2"/>
    <x v="1"/>
    <x v="0"/>
    <n v="1453538752"/>
    <n v="1450946752"/>
    <b v="0"/>
    <x v="78"/>
    <b v="0"/>
    <x v="38"/>
    <n v="0"/>
    <n v="0"/>
    <x v="1"/>
    <s v="spaces"/>
    <x v="2950"/>
    <x v="2946"/>
  </r>
  <r>
    <x v="2951"/>
    <x v="2950"/>
    <x v="2949"/>
    <n v="50000"/>
    <n v="1096"/>
    <x v="1"/>
    <x v="1"/>
    <x v="0"/>
    <n v="1412536573"/>
    <n v="1408648573"/>
    <b v="0"/>
    <x v="6"/>
    <b v="0"/>
    <x v="38"/>
    <n v="2"/>
    <n v="18.899999999999999"/>
    <x v="1"/>
    <s v="spaces"/>
    <x v="2951"/>
    <x v="2947"/>
  </r>
  <r>
    <x v="2952"/>
    <x v="2951"/>
    <x v="2950"/>
    <n v="20000"/>
    <n v="1605"/>
    <x v="1"/>
    <x v="1"/>
    <x v="0"/>
    <n v="1476676800"/>
    <n v="1473957239"/>
    <b v="0"/>
    <x v="22"/>
    <b v="0"/>
    <x v="38"/>
    <n v="8"/>
    <n v="200.63"/>
    <x v="1"/>
    <s v="spaces"/>
    <x v="2952"/>
    <x v="2948"/>
  </r>
  <r>
    <x v="2953"/>
    <x v="2952"/>
    <x v="2951"/>
    <n v="400000"/>
    <n v="605"/>
    <x v="1"/>
    <x v="1"/>
    <x v="0"/>
    <n v="1444330821"/>
    <n v="1441738821"/>
    <b v="0"/>
    <x v="83"/>
    <b v="0"/>
    <x v="38"/>
    <n v="0"/>
    <n v="201.67"/>
    <x v="1"/>
    <s v="spaces"/>
    <x v="2953"/>
    <x v="2949"/>
  </r>
  <r>
    <x v="2954"/>
    <x v="2953"/>
    <x v="2952"/>
    <n v="15000"/>
    <n v="0"/>
    <x v="1"/>
    <x v="1"/>
    <x v="0"/>
    <n v="1489669203"/>
    <n v="1487944803"/>
    <b v="0"/>
    <x v="78"/>
    <b v="0"/>
    <x v="38"/>
    <n v="0"/>
    <n v="0"/>
    <x v="1"/>
    <s v="spaces"/>
    <x v="2954"/>
    <x v="2950"/>
  </r>
  <r>
    <x v="2955"/>
    <x v="2954"/>
    <x v="2953"/>
    <n v="1200"/>
    <n v="715"/>
    <x v="1"/>
    <x v="1"/>
    <x v="0"/>
    <n v="1434476849"/>
    <n v="1431884849"/>
    <b v="0"/>
    <x v="202"/>
    <b v="0"/>
    <x v="38"/>
    <n v="60"/>
    <n v="65"/>
    <x v="1"/>
    <s v="spaces"/>
    <x v="2955"/>
    <x v="2951"/>
  </r>
  <r>
    <x v="2956"/>
    <x v="2955"/>
    <x v="2954"/>
    <n v="7900"/>
    <n v="1322"/>
    <x v="1"/>
    <x v="1"/>
    <x v="0"/>
    <n v="1462402850"/>
    <n v="1459810850"/>
    <b v="0"/>
    <x v="9"/>
    <b v="0"/>
    <x v="38"/>
    <n v="17"/>
    <n v="66.099999999999994"/>
    <x v="1"/>
    <s v="spaces"/>
    <x v="2956"/>
    <x v="2952"/>
  </r>
  <r>
    <x v="2957"/>
    <x v="2956"/>
    <x v="2955"/>
    <n v="15000"/>
    <n v="280"/>
    <x v="1"/>
    <x v="1"/>
    <x v="0"/>
    <n v="1427498172"/>
    <n v="1422317772"/>
    <b v="0"/>
    <x v="83"/>
    <b v="0"/>
    <x v="38"/>
    <n v="2"/>
    <n v="93.33"/>
    <x v="1"/>
    <s v="spaces"/>
    <x v="2957"/>
    <x v="2953"/>
  </r>
  <r>
    <x v="2958"/>
    <x v="2957"/>
    <x v="2956"/>
    <n v="80000"/>
    <n v="0"/>
    <x v="1"/>
    <x v="1"/>
    <x v="0"/>
    <n v="1462729317"/>
    <n v="1457548917"/>
    <b v="0"/>
    <x v="78"/>
    <b v="0"/>
    <x v="38"/>
    <n v="0"/>
    <n v="0"/>
    <x v="1"/>
    <s v="spaces"/>
    <x v="2958"/>
    <x v="2954"/>
  </r>
  <r>
    <x v="2959"/>
    <x v="2958"/>
    <x v="2957"/>
    <n v="10000"/>
    <n v="0"/>
    <x v="1"/>
    <x v="2"/>
    <x v="1"/>
    <n v="1465258325"/>
    <n v="1462666325"/>
    <b v="0"/>
    <x v="78"/>
    <b v="0"/>
    <x v="38"/>
    <n v="0"/>
    <n v="0"/>
    <x v="1"/>
    <s v="spaces"/>
    <x v="2959"/>
    <x v="2955"/>
  </r>
  <r>
    <x v="2960"/>
    <x v="2959"/>
    <x v="2958"/>
    <n v="30000000"/>
    <n v="0"/>
    <x v="1"/>
    <x v="1"/>
    <x v="0"/>
    <n v="1410459023"/>
    <n v="1407867023"/>
    <b v="0"/>
    <x v="78"/>
    <b v="0"/>
    <x v="38"/>
    <n v="0"/>
    <n v="0"/>
    <x v="1"/>
    <s v="spaces"/>
    <x v="2960"/>
    <x v="2956"/>
  </r>
  <r>
    <x v="2961"/>
    <x v="2960"/>
    <x v="2959"/>
    <n v="5000"/>
    <n v="5481"/>
    <x v="0"/>
    <x v="1"/>
    <x v="0"/>
    <n v="1427342400"/>
    <n v="1424927159"/>
    <b v="0"/>
    <x v="52"/>
    <b v="1"/>
    <x v="6"/>
    <n v="110"/>
    <n v="50.75"/>
    <x v="1"/>
    <s v="plays"/>
    <x v="2961"/>
    <x v="2957"/>
  </r>
  <r>
    <x v="2962"/>
    <x v="2961"/>
    <x v="2960"/>
    <n v="1000"/>
    <n v="1218"/>
    <x v="0"/>
    <x v="1"/>
    <x v="0"/>
    <n v="1425193140"/>
    <n v="1422769906"/>
    <b v="0"/>
    <x v="9"/>
    <b v="1"/>
    <x v="6"/>
    <n v="122"/>
    <n v="60.9"/>
    <x v="1"/>
    <s v="plays"/>
    <x v="2962"/>
    <x v="2958"/>
  </r>
  <r>
    <x v="2963"/>
    <x v="2962"/>
    <x v="2961"/>
    <n v="10000"/>
    <n v="10685"/>
    <x v="0"/>
    <x v="1"/>
    <x v="0"/>
    <n v="1435835824"/>
    <n v="1433243824"/>
    <b v="0"/>
    <x v="15"/>
    <b v="1"/>
    <x v="6"/>
    <n v="107"/>
    <n v="109.03"/>
    <x v="1"/>
    <s v="plays"/>
    <x v="2963"/>
    <x v="2959"/>
  </r>
  <r>
    <x v="2964"/>
    <x v="2963"/>
    <x v="2962"/>
    <n v="5000"/>
    <n v="5035.6899999999996"/>
    <x v="0"/>
    <x v="1"/>
    <x v="0"/>
    <n v="1407360720"/>
    <n v="1404769819"/>
    <b v="0"/>
    <x v="193"/>
    <b v="1"/>
    <x v="6"/>
    <n v="101"/>
    <n v="25.69"/>
    <x v="1"/>
    <s v="plays"/>
    <x v="2964"/>
    <x v="2960"/>
  </r>
  <r>
    <x v="2965"/>
    <x v="2964"/>
    <x v="2963"/>
    <n v="1500"/>
    <n v="1635"/>
    <x v="0"/>
    <x v="1"/>
    <x v="0"/>
    <n v="1436290233"/>
    <n v="1433698233"/>
    <b v="0"/>
    <x v="70"/>
    <b v="1"/>
    <x v="6"/>
    <n v="109"/>
    <n v="41.92"/>
    <x v="1"/>
    <s v="plays"/>
    <x v="2965"/>
    <x v="2961"/>
  </r>
  <r>
    <x v="2966"/>
    <x v="2965"/>
    <x v="2964"/>
    <n v="10000"/>
    <n v="11363"/>
    <x v="0"/>
    <x v="1"/>
    <x v="0"/>
    <n v="1442425412"/>
    <n v="1439833412"/>
    <b v="0"/>
    <x v="130"/>
    <b v="1"/>
    <x v="6"/>
    <n v="114"/>
    <n v="88.77"/>
    <x v="1"/>
    <s v="plays"/>
    <x v="2966"/>
    <x v="2962"/>
  </r>
  <r>
    <x v="2967"/>
    <x v="2966"/>
    <x v="2965"/>
    <n v="5000"/>
    <n v="5696"/>
    <x v="0"/>
    <x v="1"/>
    <x v="0"/>
    <n v="1425872692"/>
    <n v="1423284292"/>
    <b v="0"/>
    <x v="26"/>
    <b v="1"/>
    <x v="6"/>
    <n v="114"/>
    <n v="80.23"/>
    <x v="1"/>
    <s v="plays"/>
    <x v="2967"/>
    <x v="2963"/>
  </r>
  <r>
    <x v="2968"/>
    <x v="2967"/>
    <x v="2966"/>
    <n v="3500"/>
    <n v="3710"/>
    <x v="0"/>
    <x v="1"/>
    <x v="0"/>
    <n v="1471406340"/>
    <n v="1470227660"/>
    <b v="0"/>
    <x v="5"/>
    <b v="1"/>
    <x v="6"/>
    <n v="106"/>
    <n v="78.94"/>
    <x v="1"/>
    <s v="plays"/>
    <x v="2968"/>
    <x v="2964"/>
  </r>
  <r>
    <x v="2969"/>
    <x v="2968"/>
    <x v="2967"/>
    <n v="1000"/>
    <n v="1625"/>
    <x v="0"/>
    <x v="6"/>
    <x v="5"/>
    <n v="1430693460"/>
    <n v="1428087153"/>
    <b v="0"/>
    <x v="57"/>
    <b v="1"/>
    <x v="6"/>
    <n v="163"/>
    <n v="95.59"/>
    <x v="1"/>
    <s v="plays"/>
    <x v="2969"/>
    <x v="2965"/>
  </r>
  <r>
    <x v="2970"/>
    <x v="2969"/>
    <x v="2968"/>
    <n v="6000"/>
    <n v="6360"/>
    <x v="0"/>
    <x v="1"/>
    <x v="0"/>
    <n v="1405699451"/>
    <n v="1403107451"/>
    <b v="0"/>
    <x v="110"/>
    <b v="1"/>
    <x v="6"/>
    <n v="106"/>
    <n v="69.89"/>
    <x v="1"/>
    <s v="plays"/>
    <x v="2970"/>
    <x v="2966"/>
  </r>
  <r>
    <x v="2971"/>
    <x v="2970"/>
    <x v="2969"/>
    <n v="3200"/>
    <n v="3205"/>
    <x v="0"/>
    <x v="1"/>
    <x v="0"/>
    <n v="1409500078"/>
    <n v="1406908078"/>
    <b v="0"/>
    <x v="68"/>
    <b v="1"/>
    <x v="6"/>
    <n v="100"/>
    <n v="74.53"/>
    <x v="1"/>
    <s v="plays"/>
    <x v="2971"/>
    <x v="2967"/>
  </r>
  <r>
    <x v="2972"/>
    <x v="2971"/>
    <x v="2970"/>
    <n v="2000"/>
    <n v="2107"/>
    <x v="0"/>
    <x v="1"/>
    <x v="0"/>
    <n v="1480899600"/>
    <n v="1479609520"/>
    <b v="0"/>
    <x v="57"/>
    <b v="1"/>
    <x v="6"/>
    <n v="105"/>
    <n v="123.94"/>
    <x v="1"/>
    <s v="plays"/>
    <x v="2972"/>
    <x v="2968"/>
  </r>
  <r>
    <x v="2973"/>
    <x v="2972"/>
    <x v="2971"/>
    <n v="5000"/>
    <n v="8740"/>
    <x v="0"/>
    <x v="1"/>
    <x v="0"/>
    <n v="1451620800"/>
    <n v="1449171508"/>
    <b v="0"/>
    <x v="51"/>
    <b v="1"/>
    <x v="6"/>
    <n v="175"/>
    <n v="264.85000000000002"/>
    <x v="1"/>
    <s v="plays"/>
    <x v="2973"/>
    <x v="2969"/>
  </r>
  <r>
    <x v="2974"/>
    <x v="2973"/>
    <x v="2972"/>
    <n v="5000"/>
    <n v="5100"/>
    <x v="0"/>
    <x v="1"/>
    <x v="0"/>
    <n v="1411695300"/>
    <n v="1409275671"/>
    <b v="0"/>
    <x v="45"/>
    <b v="1"/>
    <x v="6"/>
    <n v="102"/>
    <n v="58.62"/>
    <x v="1"/>
    <s v="plays"/>
    <x v="2974"/>
    <x v="2970"/>
  </r>
  <r>
    <x v="2975"/>
    <x v="2974"/>
    <x v="2973"/>
    <n v="8000"/>
    <n v="8010"/>
    <x v="0"/>
    <x v="1"/>
    <x v="0"/>
    <n v="1417057200"/>
    <n v="1414599886"/>
    <b v="0"/>
    <x v="116"/>
    <b v="1"/>
    <x v="6"/>
    <n v="100"/>
    <n v="70.88"/>
    <x v="1"/>
    <s v="plays"/>
    <x v="2975"/>
    <x v="2971"/>
  </r>
  <r>
    <x v="2976"/>
    <x v="2975"/>
    <x v="2974"/>
    <n v="70"/>
    <n v="120"/>
    <x v="0"/>
    <x v="2"/>
    <x v="1"/>
    <n v="1457870400"/>
    <n v="1456421530"/>
    <b v="0"/>
    <x v="25"/>
    <b v="1"/>
    <x v="6"/>
    <n v="171"/>
    <n v="8.57"/>
    <x v="1"/>
    <s v="plays"/>
    <x v="2976"/>
    <x v="2972"/>
  </r>
  <r>
    <x v="2977"/>
    <x v="2976"/>
    <x v="2975"/>
    <n v="3000"/>
    <n v="3407"/>
    <x v="0"/>
    <x v="1"/>
    <x v="0"/>
    <n v="1427076840"/>
    <n v="1421960934"/>
    <b v="0"/>
    <x v="209"/>
    <b v="1"/>
    <x v="6"/>
    <n v="114"/>
    <n v="113.57"/>
    <x v="1"/>
    <s v="plays"/>
    <x v="2977"/>
    <x v="2973"/>
  </r>
  <r>
    <x v="2978"/>
    <x v="2977"/>
    <x v="2976"/>
    <n v="750"/>
    <n v="971"/>
    <x v="0"/>
    <x v="1"/>
    <x v="0"/>
    <n v="1413784740"/>
    <n v="1412954547"/>
    <b v="0"/>
    <x v="38"/>
    <b v="1"/>
    <x v="6"/>
    <n v="129"/>
    <n v="60.69"/>
    <x v="1"/>
    <s v="plays"/>
    <x v="2978"/>
    <x v="2974"/>
  </r>
  <r>
    <x v="2979"/>
    <x v="2978"/>
    <x v="2977"/>
    <n v="5000"/>
    <n v="5070"/>
    <x v="0"/>
    <x v="1"/>
    <x v="0"/>
    <n v="1420524000"/>
    <n v="1419104823"/>
    <b v="0"/>
    <x v="67"/>
    <b v="1"/>
    <x v="6"/>
    <n v="101"/>
    <n v="110.22"/>
    <x v="1"/>
    <s v="plays"/>
    <x v="2979"/>
    <x v="2975"/>
  </r>
  <r>
    <x v="2980"/>
    <x v="2979"/>
    <x v="2978"/>
    <n v="3000"/>
    <n v="3275"/>
    <x v="0"/>
    <x v="1"/>
    <x v="0"/>
    <n v="1440381600"/>
    <n v="1438639130"/>
    <b v="0"/>
    <x v="54"/>
    <b v="1"/>
    <x v="6"/>
    <n v="109"/>
    <n v="136.46"/>
    <x v="1"/>
    <s v="plays"/>
    <x v="2980"/>
    <x v="2976"/>
  </r>
  <r>
    <x v="2981"/>
    <x v="2980"/>
    <x v="2979"/>
    <n v="4000"/>
    <n v="5157"/>
    <x v="0"/>
    <x v="18"/>
    <x v="3"/>
    <n v="1443014756"/>
    <n v="1439126756"/>
    <b v="1"/>
    <x v="174"/>
    <b v="1"/>
    <x v="38"/>
    <n v="129"/>
    <n v="53.16"/>
    <x v="1"/>
    <s v="spaces"/>
    <x v="2981"/>
    <x v="2977"/>
  </r>
  <r>
    <x v="2982"/>
    <x v="2981"/>
    <x v="2980"/>
    <n v="5000"/>
    <n v="5103"/>
    <x v="0"/>
    <x v="2"/>
    <x v="1"/>
    <n v="1455208143"/>
    <n v="1452616143"/>
    <b v="1"/>
    <x v="211"/>
    <b v="1"/>
    <x v="38"/>
    <n v="102"/>
    <n v="86.49"/>
    <x v="1"/>
    <s v="spaces"/>
    <x v="2982"/>
    <x v="2978"/>
  </r>
  <r>
    <x v="2983"/>
    <x v="2982"/>
    <x v="2981"/>
    <n v="116000"/>
    <n v="169985.91"/>
    <x v="0"/>
    <x v="1"/>
    <x v="0"/>
    <n v="1415722236"/>
    <n v="1410534636"/>
    <b v="1"/>
    <x v="486"/>
    <b v="1"/>
    <x v="38"/>
    <n v="147"/>
    <n v="155.24"/>
    <x v="1"/>
    <s v="spaces"/>
    <x v="2983"/>
    <x v="2979"/>
  </r>
  <r>
    <x v="2984"/>
    <x v="2983"/>
    <x v="2982"/>
    <n v="25000"/>
    <n v="25088"/>
    <x v="0"/>
    <x v="1"/>
    <x v="0"/>
    <n v="1472020881"/>
    <n v="1469428881"/>
    <b v="1"/>
    <x v="423"/>
    <b v="1"/>
    <x v="38"/>
    <n v="100"/>
    <n v="115.08"/>
    <x v="1"/>
    <s v="spaces"/>
    <x v="2984"/>
    <x v="2980"/>
  </r>
  <r>
    <x v="2985"/>
    <x v="2984"/>
    <x v="2983"/>
    <n v="10000"/>
    <n v="12165"/>
    <x v="0"/>
    <x v="5"/>
    <x v="4"/>
    <n v="1477886400"/>
    <n v="1476228128"/>
    <b v="0"/>
    <x v="112"/>
    <b v="1"/>
    <x v="38"/>
    <n v="122"/>
    <n v="109.59"/>
    <x v="1"/>
    <s v="spaces"/>
    <x v="2985"/>
    <x v="2981"/>
  </r>
  <r>
    <x v="2986"/>
    <x v="2985"/>
    <x v="2984"/>
    <n v="2400"/>
    <n v="2532"/>
    <x v="0"/>
    <x v="2"/>
    <x v="1"/>
    <n v="1462100406"/>
    <n v="1456920006"/>
    <b v="0"/>
    <x v="66"/>
    <b v="1"/>
    <x v="38"/>
    <n v="106"/>
    <n v="45.21"/>
    <x v="1"/>
    <s v="spaces"/>
    <x v="2986"/>
    <x v="2982"/>
  </r>
  <r>
    <x v="2987"/>
    <x v="2986"/>
    <x v="2985"/>
    <n v="25000"/>
    <n v="27600.2"/>
    <x v="0"/>
    <x v="1"/>
    <x v="0"/>
    <n v="1476316800"/>
    <n v="1473837751"/>
    <b v="0"/>
    <x v="236"/>
    <b v="1"/>
    <x v="38"/>
    <n v="110"/>
    <n v="104.15"/>
    <x v="1"/>
    <s v="spaces"/>
    <x v="2987"/>
    <x v="2983"/>
  </r>
  <r>
    <x v="2988"/>
    <x v="2987"/>
    <x v="2986"/>
    <n v="1000"/>
    <n v="1000"/>
    <x v="0"/>
    <x v="2"/>
    <x v="1"/>
    <n v="1466412081"/>
    <n v="1463820081"/>
    <b v="0"/>
    <x v="33"/>
    <b v="1"/>
    <x v="38"/>
    <n v="100"/>
    <n v="35.71"/>
    <x v="1"/>
    <s v="spaces"/>
    <x v="2988"/>
    <x v="2984"/>
  </r>
  <r>
    <x v="2989"/>
    <x v="2988"/>
    <x v="2987"/>
    <n v="20000"/>
    <n v="35307"/>
    <x v="0"/>
    <x v="1"/>
    <x v="0"/>
    <n v="1450673940"/>
    <n v="1448756962"/>
    <b v="0"/>
    <x v="487"/>
    <b v="1"/>
    <x v="38"/>
    <n v="177"/>
    <n v="97"/>
    <x v="1"/>
    <s v="spaces"/>
    <x v="2989"/>
    <x v="2985"/>
  </r>
  <r>
    <x v="2990"/>
    <x v="2989"/>
    <x v="2988"/>
    <n v="10000"/>
    <n v="10000"/>
    <x v="0"/>
    <x v="1"/>
    <x v="0"/>
    <n v="1452174420"/>
    <n v="1449150420"/>
    <b v="0"/>
    <x v="74"/>
    <b v="1"/>
    <x v="38"/>
    <n v="100"/>
    <n v="370.37"/>
    <x v="1"/>
    <s v="spaces"/>
    <x v="2990"/>
    <x v="2986"/>
  </r>
  <r>
    <x v="2991"/>
    <x v="2990"/>
    <x v="2989"/>
    <n v="8500"/>
    <n v="8780"/>
    <x v="0"/>
    <x v="1"/>
    <x v="0"/>
    <n v="1485547530"/>
    <n v="1483646730"/>
    <b v="0"/>
    <x v="251"/>
    <b v="1"/>
    <x v="38"/>
    <n v="103"/>
    <n v="94.41"/>
    <x v="1"/>
    <s v="spaces"/>
    <x v="2991"/>
    <x v="2987"/>
  </r>
  <r>
    <x v="2992"/>
    <x v="2991"/>
    <x v="2990"/>
    <n v="3000"/>
    <n v="3135"/>
    <x v="0"/>
    <x v="1"/>
    <x v="0"/>
    <n v="1476037510"/>
    <n v="1473445510"/>
    <b v="0"/>
    <x v="31"/>
    <b v="1"/>
    <x v="38"/>
    <n v="105"/>
    <n v="48.98"/>
    <x v="1"/>
    <s v="spaces"/>
    <x v="2992"/>
    <x v="2988"/>
  </r>
  <r>
    <x v="2993"/>
    <x v="2992"/>
    <x v="2991"/>
    <n v="1000"/>
    <n v="1003"/>
    <x v="0"/>
    <x v="1"/>
    <x v="0"/>
    <n v="1455998867"/>
    <n v="1453406867"/>
    <b v="0"/>
    <x v="19"/>
    <b v="1"/>
    <x v="38"/>
    <n v="100"/>
    <n v="45.59"/>
    <x v="1"/>
    <s v="spaces"/>
    <x v="2993"/>
    <x v="2989"/>
  </r>
  <r>
    <x v="2994"/>
    <x v="2993"/>
    <x v="2992"/>
    <n v="300"/>
    <n v="1373.24"/>
    <x v="0"/>
    <x v="2"/>
    <x v="1"/>
    <n v="1412335772"/>
    <n v="1409743772"/>
    <b v="0"/>
    <x v="211"/>
    <b v="1"/>
    <x v="38"/>
    <n v="458"/>
    <n v="23.28"/>
    <x v="1"/>
    <s v="spaces"/>
    <x v="2994"/>
    <x v="2990"/>
  </r>
  <r>
    <x v="2995"/>
    <x v="2994"/>
    <x v="2993"/>
    <n v="15000"/>
    <n v="15744"/>
    <x v="0"/>
    <x v="1"/>
    <x v="0"/>
    <n v="1484841471"/>
    <n v="1482249471"/>
    <b v="0"/>
    <x v="437"/>
    <b v="1"/>
    <x v="38"/>
    <n v="105"/>
    <n v="63.23"/>
    <x v="1"/>
    <s v="spaces"/>
    <x v="2995"/>
    <x v="2991"/>
  </r>
  <r>
    <x v="2996"/>
    <x v="2995"/>
    <x v="2994"/>
    <n v="35000"/>
    <n v="60180"/>
    <x v="0"/>
    <x v="1"/>
    <x v="0"/>
    <n v="1432677240"/>
    <n v="1427493240"/>
    <b v="0"/>
    <x v="413"/>
    <b v="1"/>
    <x v="38"/>
    <n v="172"/>
    <n v="153.52000000000001"/>
    <x v="1"/>
    <s v="spaces"/>
    <x v="2996"/>
    <x v="2992"/>
  </r>
  <r>
    <x v="2997"/>
    <x v="2996"/>
    <x v="2995"/>
    <n v="10000"/>
    <n v="10373"/>
    <x v="0"/>
    <x v="1"/>
    <x v="0"/>
    <n v="1488171540"/>
    <n v="1486661793"/>
    <b v="0"/>
    <x v="248"/>
    <b v="1"/>
    <x v="38"/>
    <n v="104"/>
    <n v="90.2"/>
    <x v="1"/>
    <s v="spaces"/>
    <x v="2997"/>
    <x v="2993"/>
  </r>
  <r>
    <x v="2998"/>
    <x v="2997"/>
    <x v="2996"/>
    <n v="50000"/>
    <n v="51514.5"/>
    <x v="0"/>
    <x v="1"/>
    <x v="0"/>
    <n v="1402892700"/>
    <n v="1400474329"/>
    <b v="0"/>
    <x v="488"/>
    <b v="1"/>
    <x v="38"/>
    <n v="103"/>
    <n v="118.97"/>
    <x v="1"/>
    <s v="spaces"/>
    <x v="2998"/>
    <x v="2994"/>
  </r>
  <r>
    <x v="2999"/>
    <x v="2998"/>
    <x v="2997"/>
    <n v="1350"/>
    <n v="1605"/>
    <x v="0"/>
    <x v="1"/>
    <x v="0"/>
    <n v="1488333600"/>
    <n v="1487094360"/>
    <b v="0"/>
    <x v="9"/>
    <b v="1"/>
    <x v="38"/>
    <n v="119"/>
    <n v="80.25"/>
    <x v="1"/>
    <s v="spaces"/>
    <x v="2999"/>
    <x v="807"/>
  </r>
  <r>
    <x v="3000"/>
    <x v="2999"/>
    <x v="2998"/>
    <n v="500"/>
    <n v="500"/>
    <x v="0"/>
    <x v="1"/>
    <x v="0"/>
    <n v="1485885600"/>
    <n v="1484682670"/>
    <b v="0"/>
    <x v="22"/>
    <b v="1"/>
    <x v="38"/>
    <n v="100"/>
    <n v="62.5"/>
    <x v="1"/>
    <s v="spaces"/>
    <x v="3000"/>
    <x v="2995"/>
  </r>
  <r>
    <x v="3001"/>
    <x v="3000"/>
    <x v="2999"/>
    <n v="7214"/>
    <n v="22991.01"/>
    <x v="0"/>
    <x v="1"/>
    <x v="0"/>
    <n v="1468445382"/>
    <n v="1465853382"/>
    <b v="0"/>
    <x v="489"/>
    <b v="1"/>
    <x v="38"/>
    <n v="319"/>
    <n v="131.38"/>
    <x v="1"/>
    <s v="spaces"/>
    <x v="3001"/>
    <x v="2996"/>
  </r>
  <r>
    <x v="3002"/>
    <x v="3001"/>
    <x v="3000"/>
    <n v="7000"/>
    <n v="7595.43"/>
    <x v="0"/>
    <x v="1"/>
    <x v="0"/>
    <n v="1356552252"/>
    <n v="1353960252"/>
    <b v="0"/>
    <x v="201"/>
    <b v="1"/>
    <x v="38"/>
    <n v="109"/>
    <n v="73.03"/>
    <x v="1"/>
    <s v="spaces"/>
    <x v="3002"/>
    <x v="2997"/>
  </r>
  <r>
    <x v="3003"/>
    <x v="3002"/>
    <x v="3001"/>
    <n v="3000"/>
    <n v="3035"/>
    <x v="0"/>
    <x v="1"/>
    <x v="0"/>
    <n v="1456811940"/>
    <n v="1454098976"/>
    <b v="0"/>
    <x v="57"/>
    <b v="1"/>
    <x v="38"/>
    <n v="101"/>
    <n v="178.53"/>
    <x v="1"/>
    <s v="spaces"/>
    <x v="3003"/>
    <x v="2998"/>
  </r>
  <r>
    <x v="3004"/>
    <x v="3003"/>
    <x v="3002"/>
    <n v="40000"/>
    <n v="45126"/>
    <x v="0"/>
    <x v="1"/>
    <x v="0"/>
    <n v="1416089324"/>
    <n v="1413493724"/>
    <b v="0"/>
    <x v="490"/>
    <b v="1"/>
    <x v="38"/>
    <n v="113"/>
    <n v="162.91"/>
    <x v="1"/>
    <s v="spaces"/>
    <x v="3004"/>
    <x v="2999"/>
  </r>
  <r>
    <x v="3005"/>
    <x v="3004"/>
    <x v="3003"/>
    <n v="10600"/>
    <n v="12772.6"/>
    <x v="0"/>
    <x v="1"/>
    <x v="0"/>
    <n v="1412611905"/>
    <n v="1410019905"/>
    <b v="0"/>
    <x v="115"/>
    <b v="1"/>
    <x v="38"/>
    <n v="120"/>
    <n v="108.24"/>
    <x v="1"/>
    <s v="spaces"/>
    <x v="3005"/>
    <x v="3000"/>
  </r>
  <r>
    <x v="3006"/>
    <x v="3005"/>
    <x v="3004"/>
    <n v="8000"/>
    <n v="8620"/>
    <x v="0"/>
    <x v="6"/>
    <x v="5"/>
    <n v="1418580591"/>
    <n v="1415988591"/>
    <b v="0"/>
    <x v="174"/>
    <b v="1"/>
    <x v="38"/>
    <n v="108"/>
    <n v="88.87"/>
    <x v="1"/>
    <s v="spaces"/>
    <x v="3006"/>
    <x v="3001"/>
  </r>
  <r>
    <x v="3007"/>
    <x v="3006"/>
    <x v="3005"/>
    <n v="600"/>
    <n v="1080"/>
    <x v="0"/>
    <x v="1"/>
    <x v="0"/>
    <n v="1429938683"/>
    <n v="1428124283"/>
    <b v="0"/>
    <x v="9"/>
    <b v="1"/>
    <x v="38"/>
    <n v="180"/>
    <n v="54"/>
    <x v="1"/>
    <s v="spaces"/>
    <x v="3007"/>
    <x v="3002"/>
  </r>
  <r>
    <x v="3008"/>
    <x v="3007"/>
    <x v="3006"/>
    <n v="3000"/>
    <n v="3035"/>
    <x v="0"/>
    <x v="1"/>
    <x v="0"/>
    <n v="1453352719"/>
    <n v="1450760719"/>
    <b v="0"/>
    <x v="55"/>
    <b v="1"/>
    <x v="38"/>
    <n v="101"/>
    <n v="116.73"/>
    <x v="1"/>
    <s v="spaces"/>
    <x v="3008"/>
    <x v="3003"/>
  </r>
  <r>
    <x v="3009"/>
    <x v="3008"/>
    <x v="3007"/>
    <n v="25000"/>
    <n v="29939"/>
    <x v="0"/>
    <x v="1"/>
    <x v="0"/>
    <n v="1417012840"/>
    <n v="1414417240"/>
    <b v="0"/>
    <x v="130"/>
    <b v="1"/>
    <x v="38"/>
    <n v="120"/>
    <n v="233.9"/>
    <x v="1"/>
    <s v="spaces"/>
    <x v="3009"/>
    <x v="3004"/>
  </r>
  <r>
    <x v="3010"/>
    <x v="3009"/>
    <x v="3008"/>
    <n v="1500"/>
    <n v="2370"/>
    <x v="0"/>
    <x v="1"/>
    <x v="0"/>
    <n v="1424548719"/>
    <n v="1419364719"/>
    <b v="0"/>
    <x v="41"/>
    <b v="1"/>
    <x v="38"/>
    <n v="158"/>
    <n v="158"/>
    <x v="1"/>
    <s v="spaces"/>
    <x v="3010"/>
    <x v="3005"/>
  </r>
  <r>
    <x v="3011"/>
    <x v="3010"/>
    <x v="3009"/>
    <n v="300"/>
    <n v="371"/>
    <x v="0"/>
    <x v="4"/>
    <x v="3"/>
    <n v="1450911540"/>
    <n v="1448536516"/>
    <b v="0"/>
    <x v="20"/>
    <b v="1"/>
    <x v="38"/>
    <n v="124"/>
    <n v="14.84"/>
    <x v="1"/>
    <s v="spaces"/>
    <x v="3011"/>
    <x v="3006"/>
  </r>
  <r>
    <x v="3012"/>
    <x v="3011"/>
    <x v="3010"/>
    <n v="4000"/>
    <n v="4685"/>
    <x v="0"/>
    <x v="1"/>
    <x v="0"/>
    <n v="1423587130"/>
    <n v="1421772730"/>
    <b v="0"/>
    <x v="165"/>
    <b v="1"/>
    <x v="38"/>
    <n v="117"/>
    <n v="85.18"/>
    <x v="1"/>
    <s v="spaces"/>
    <x v="3012"/>
    <x v="3007"/>
  </r>
  <r>
    <x v="3013"/>
    <x v="3012"/>
    <x v="3011"/>
    <n v="10000"/>
    <n v="15696"/>
    <x v="0"/>
    <x v="1"/>
    <x v="0"/>
    <n v="1434917049"/>
    <n v="1432325049"/>
    <b v="0"/>
    <x v="329"/>
    <b v="1"/>
    <x v="38"/>
    <n v="157"/>
    <n v="146.69"/>
    <x v="1"/>
    <s v="spaces"/>
    <x v="3013"/>
    <x v="3008"/>
  </r>
  <r>
    <x v="3014"/>
    <x v="3013"/>
    <x v="3012"/>
    <n v="25000"/>
    <n v="28276"/>
    <x v="0"/>
    <x v="1"/>
    <x v="0"/>
    <n v="1415163600"/>
    <n v="1412737080"/>
    <b v="0"/>
    <x v="491"/>
    <b v="1"/>
    <x v="38"/>
    <n v="113"/>
    <n v="50.76"/>
    <x v="1"/>
    <s v="spaces"/>
    <x v="3014"/>
    <x v="3009"/>
  </r>
  <r>
    <x v="3015"/>
    <x v="3014"/>
    <x v="3013"/>
    <n v="3400"/>
    <n v="3508"/>
    <x v="0"/>
    <x v="1"/>
    <x v="0"/>
    <n v="1402459200"/>
    <n v="1401125238"/>
    <b v="0"/>
    <x v="244"/>
    <b v="1"/>
    <x v="38"/>
    <n v="103"/>
    <n v="87.7"/>
    <x v="1"/>
    <s v="spaces"/>
    <x v="3015"/>
    <x v="3010"/>
  </r>
  <r>
    <x v="3016"/>
    <x v="3015"/>
    <x v="3014"/>
    <n v="8500"/>
    <n v="8722"/>
    <x v="0"/>
    <x v="1"/>
    <x v="0"/>
    <n v="1405688952"/>
    <n v="1400504952"/>
    <b v="0"/>
    <x v="17"/>
    <b v="1"/>
    <x v="38"/>
    <n v="103"/>
    <n v="242.28"/>
    <x v="1"/>
    <s v="spaces"/>
    <x v="3016"/>
    <x v="3011"/>
  </r>
  <r>
    <x v="3017"/>
    <x v="3016"/>
    <x v="3015"/>
    <n v="22000"/>
    <n v="23285"/>
    <x v="0"/>
    <x v="1"/>
    <x v="0"/>
    <n v="1408566243"/>
    <n v="1405974243"/>
    <b v="0"/>
    <x v="180"/>
    <b v="1"/>
    <x v="38"/>
    <n v="106"/>
    <n v="146.44999999999999"/>
    <x v="1"/>
    <s v="spaces"/>
    <x v="3017"/>
    <x v="3012"/>
  </r>
  <r>
    <x v="3018"/>
    <x v="3017"/>
    <x v="3016"/>
    <n v="4200"/>
    <n v="4230"/>
    <x v="0"/>
    <x v="7"/>
    <x v="3"/>
    <n v="1437429600"/>
    <n v="1433747376"/>
    <b v="0"/>
    <x v="14"/>
    <b v="1"/>
    <x v="38"/>
    <n v="101"/>
    <n v="103.17"/>
    <x v="1"/>
    <s v="spaces"/>
    <x v="3018"/>
    <x v="3013"/>
  </r>
  <r>
    <x v="3019"/>
    <x v="3018"/>
    <x v="3017"/>
    <n v="15000"/>
    <n v="18185"/>
    <x v="0"/>
    <x v="1"/>
    <x v="0"/>
    <n v="1401159600"/>
    <n v="1398801620"/>
    <b v="0"/>
    <x v="334"/>
    <b v="1"/>
    <x v="38"/>
    <n v="121"/>
    <n v="80.459999999999994"/>
    <x v="1"/>
    <s v="spaces"/>
    <x v="3019"/>
    <x v="3014"/>
  </r>
  <r>
    <x v="3020"/>
    <x v="3019"/>
    <x v="3018"/>
    <n v="7000"/>
    <n v="7040"/>
    <x v="0"/>
    <x v="1"/>
    <x v="0"/>
    <n v="1439583533"/>
    <n v="1434399533"/>
    <b v="0"/>
    <x v="209"/>
    <b v="1"/>
    <x v="38"/>
    <n v="101"/>
    <n v="234.67"/>
    <x v="1"/>
    <s v="spaces"/>
    <x v="3020"/>
    <x v="3015"/>
  </r>
  <r>
    <x v="3021"/>
    <x v="3020"/>
    <x v="3019"/>
    <n v="4500"/>
    <n v="5221"/>
    <x v="0"/>
    <x v="1"/>
    <x v="0"/>
    <n v="1479794340"/>
    <n v="1476715869"/>
    <b v="0"/>
    <x v="273"/>
    <b v="1"/>
    <x v="38"/>
    <n v="116"/>
    <n v="50.69"/>
    <x v="1"/>
    <s v="spaces"/>
    <x v="3021"/>
    <x v="3016"/>
  </r>
  <r>
    <x v="3022"/>
    <x v="3021"/>
    <x v="3020"/>
    <n v="10000"/>
    <n v="10088"/>
    <x v="0"/>
    <x v="1"/>
    <x v="0"/>
    <n v="1472338409"/>
    <n v="1468450409"/>
    <b v="0"/>
    <x v="95"/>
    <b v="1"/>
    <x v="38"/>
    <n v="101"/>
    <n v="162.71"/>
    <x v="1"/>
    <s v="spaces"/>
    <x v="3022"/>
    <x v="3017"/>
  </r>
  <r>
    <x v="3023"/>
    <x v="3022"/>
    <x v="3021"/>
    <n v="700"/>
    <n v="721"/>
    <x v="0"/>
    <x v="2"/>
    <x v="1"/>
    <n v="1434039186"/>
    <n v="1430151186"/>
    <b v="0"/>
    <x v="79"/>
    <b v="1"/>
    <x v="38"/>
    <n v="103"/>
    <n v="120.17"/>
    <x v="1"/>
    <s v="spaces"/>
    <x v="3023"/>
    <x v="3018"/>
  </r>
  <r>
    <x v="3024"/>
    <x v="3023"/>
    <x v="3022"/>
    <n v="5000"/>
    <n v="12321"/>
    <x v="0"/>
    <x v="1"/>
    <x v="0"/>
    <n v="1349567475"/>
    <n v="1346975475"/>
    <b v="0"/>
    <x v="0"/>
    <b v="1"/>
    <x v="38"/>
    <n v="246"/>
    <n v="67.7"/>
    <x v="1"/>
    <s v="spaces"/>
    <x v="3024"/>
    <x v="3019"/>
  </r>
  <r>
    <x v="3025"/>
    <x v="3024"/>
    <x v="3023"/>
    <n v="2500"/>
    <n v="7555"/>
    <x v="0"/>
    <x v="2"/>
    <x v="1"/>
    <n v="1401465600"/>
    <n v="1399032813"/>
    <b v="0"/>
    <x v="108"/>
    <b v="1"/>
    <x v="38"/>
    <n v="302"/>
    <n v="52.1"/>
    <x v="1"/>
    <s v="spaces"/>
    <x v="3025"/>
    <x v="3020"/>
  </r>
  <r>
    <x v="3026"/>
    <x v="3025"/>
    <x v="3024"/>
    <n v="900"/>
    <n v="1290"/>
    <x v="0"/>
    <x v="2"/>
    <x v="1"/>
    <n v="1488538892"/>
    <n v="1487329292"/>
    <b v="0"/>
    <x v="20"/>
    <b v="1"/>
    <x v="38"/>
    <n v="143"/>
    <n v="51.6"/>
    <x v="1"/>
    <s v="spaces"/>
    <x v="3026"/>
    <x v="3021"/>
  </r>
  <r>
    <x v="3027"/>
    <x v="3026"/>
    <x v="3025"/>
    <n v="40000"/>
    <n v="52576"/>
    <x v="0"/>
    <x v="1"/>
    <x v="0"/>
    <n v="1426866851"/>
    <n v="1424278451"/>
    <b v="0"/>
    <x v="492"/>
    <b v="1"/>
    <x v="38"/>
    <n v="131"/>
    <n v="164.3"/>
    <x v="1"/>
    <s v="spaces"/>
    <x v="3027"/>
    <x v="3022"/>
  </r>
  <r>
    <x v="3028"/>
    <x v="3027"/>
    <x v="3026"/>
    <n v="5000"/>
    <n v="8401"/>
    <x v="0"/>
    <x v="1"/>
    <x v="0"/>
    <n v="1471242025"/>
    <n v="1468650025"/>
    <b v="0"/>
    <x v="221"/>
    <b v="1"/>
    <x v="38"/>
    <n v="168"/>
    <n v="84.86"/>
    <x v="1"/>
    <s v="spaces"/>
    <x v="3028"/>
    <x v="3023"/>
  </r>
  <r>
    <x v="3029"/>
    <x v="3028"/>
    <x v="3027"/>
    <n v="30000"/>
    <n v="32903"/>
    <x v="0"/>
    <x v="1"/>
    <x v="0"/>
    <n v="1416285300"/>
    <n v="1413824447"/>
    <b v="0"/>
    <x v="493"/>
    <b v="1"/>
    <x v="38"/>
    <n v="110"/>
    <n v="94.55"/>
    <x v="1"/>
    <s v="spaces"/>
    <x v="3029"/>
    <x v="3024"/>
  </r>
  <r>
    <x v="3030"/>
    <x v="3029"/>
    <x v="3028"/>
    <n v="1750"/>
    <n v="1867"/>
    <x v="0"/>
    <x v="1"/>
    <x v="0"/>
    <n v="1442426171"/>
    <n v="1439834171"/>
    <b v="0"/>
    <x v="14"/>
    <b v="1"/>
    <x v="38"/>
    <n v="107"/>
    <n v="45.54"/>
    <x v="1"/>
    <s v="spaces"/>
    <x v="3030"/>
    <x v="3025"/>
  </r>
  <r>
    <x v="3031"/>
    <x v="3030"/>
    <x v="3029"/>
    <n v="1500"/>
    <n v="1500"/>
    <x v="0"/>
    <x v="1"/>
    <x v="0"/>
    <n v="1476479447"/>
    <n v="1471295447"/>
    <b v="0"/>
    <x v="60"/>
    <b v="1"/>
    <x v="38"/>
    <n v="100"/>
    <n v="51.72"/>
    <x v="1"/>
    <s v="spaces"/>
    <x v="3031"/>
    <x v="3026"/>
  </r>
  <r>
    <x v="3032"/>
    <x v="3031"/>
    <x v="3030"/>
    <n v="1000"/>
    <n v="1272"/>
    <x v="0"/>
    <x v="1"/>
    <x v="0"/>
    <n v="1441933459"/>
    <n v="1439341459"/>
    <b v="0"/>
    <x v="20"/>
    <b v="1"/>
    <x v="38"/>
    <n v="127"/>
    <n v="50.88"/>
    <x v="1"/>
    <s v="spaces"/>
    <x v="3032"/>
    <x v="3027"/>
  </r>
  <r>
    <x v="3033"/>
    <x v="3032"/>
    <x v="3031"/>
    <n v="3000"/>
    <n v="4396"/>
    <x v="0"/>
    <x v="1"/>
    <x v="0"/>
    <n v="1471487925"/>
    <n v="1468895925"/>
    <b v="0"/>
    <x v="23"/>
    <b v="1"/>
    <x v="38"/>
    <n v="147"/>
    <n v="191.13"/>
    <x v="1"/>
    <s v="spaces"/>
    <x v="3033"/>
    <x v="3028"/>
  </r>
  <r>
    <x v="3034"/>
    <x v="3033"/>
    <x v="3032"/>
    <n v="100000"/>
    <n v="112536"/>
    <x v="0"/>
    <x v="1"/>
    <x v="0"/>
    <n v="1477972740"/>
    <n v="1475326255"/>
    <b v="0"/>
    <x v="494"/>
    <b v="1"/>
    <x v="38"/>
    <n v="113"/>
    <n v="89.31"/>
    <x v="1"/>
    <s v="spaces"/>
    <x v="3034"/>
    <x v="3029"/>
  </r>
  <r>
    <x v="3035"/>
    <x v="3034"/>
    <x v="3033"/>
    <n v="25000"/>
    <n v="27196.71"/>
    <x v="0"/>
    <x v="1"/>
    <x v="0"/>
    <n v="1367674009"/>
    <n v="1365082009"/>
    <b v="0"/>
    <x v="495"/>
    <b v="1"/>
    <x v="38"/>
    <n v="109"/>
    <n v="88.59"/>
    <x v="1"/>
    <s v="spaces"/>
    <x v="3035"/>
    <x v="3030"/>
  </r>
  <r>
    <x v="3036"/>
    <x v="3035"/>
    <x v="3034"/>
    <n v="25000"/>
    <n v="31683"/>
    <x v="0"/>
    <x v="1"/>
    <x v="0"/>
    <n v="1376654340"/>
    <n v="1373568644"/>
    <b v="0"/>
    <x v="313"/>
    <b v="1"/>
    <x v="38"/>
    <n v="127"/>
    <n v="96.3"/>
    <x v="1"/>
    <s v="spaces"/>
    <x v="3036"/>
    <x v="3031"/>
  </r>
  <r>
    <x v="3037"/>
    <x v="3036"/>
    <x v="3035"/>
    <n v="500"/>
    <n v="1066"/>
    <x v="0"/>
    <x v="1"/>
    <x v="0"/>
    <n v="1285995540"/>
    <n v="1279574773"/>
    <b v="0"/>
    <x v="58"/>
    <b v="1"/>
    <x v="38"/>
    <n v="213"/>
    <n v="33.31"/>
    <x v="1"/>
    <s v="spaces"/>
    <x v="3037"/>
    <x v="3032"/>
  </r>
  <r>
    <x v="3038"/>
    <x v="3037"/>
    <x v="3036"/>
    <n v="1000"/>
    <n v="1005"/>
    <x v="0"/>
    <x v="1"/>
    <x v="0"/>
    <n v="1457071397"/>
    <n v="1451887397"/>
    <b v="0"/>
    <x v="74"/>
    <b v="1"/>
    <x v="38"/>
    <n v="101"/>
    <n v="37.22"/>
    <x v="1"/>
    <s v="spaces"/>
    <x v="3038"/>
    <x v="3033"/>
  </r>
  <r>
    <x v="3039"/>
    <x v="3038"/>
    <x v="3037"/>
    <n v="20000"/>
    <n v="21742.78"/>
    <x v="0"/>
    <x v="1"/>
    <x v="0"/>
    <n v="1388303940"/>
    <n v="1386011038"/>
    <b v="0"/>
    <x v="163"/>
    <b v="1"/>
    <x v="38"/>
    <n v="109"/>
    <n v="92.13"/>
    <x v="1"/>
    <s v="spaces"/>
    <x v="3039"/>
    <x v="3034"/>
  </r>
  <r>
    <x v="3040"/>
    <x v="3039"/>
    <x v="3038"/>
    <n v="3000"/>
    <n v="3225"/>
    <x v="0"/>
    <x v="1"/>
    <x v="0"/>
    <n v="1435359600"/>
    <n v="1434999621"/>
    <b v="0"/>
    <x v="288"/>
    <b v="1"/>
    <x v="38"/>
    <n v="108"/>
    <n v="76.790000000000006"/>
    <x v="1"/>
    <s v="spaces"/>
    <x v="3040"/>
    <x v="3035"/>
  </r>
  <r>
    <x v="3041"/>
    <x v="3040"/>
    <x v="3039"/>
    <n v="8300"/>
    <n v="9170"/>
    <x v="0"/>
    <x v="1"/>
    <x v="0"/>
    <n v="1453323048"/>
    <n v="1450731048"/>
    <b v="0"/>
    <x v="195"/>
    <b v="1"/>
    <x v="38"/>
    <n v="110"/>
    <n v="96.53"/>
    <x v="1"/>
    <s v="spaces"/>
    <x v="3041"/>
    <x v="3036"/>
  </r>
  <r>
    <x v="3042"/>
    <x v="3041"/>
    <x v="3040"/>
    <n v="1500"/>
    <n v="1920"/>
    <x v="0"/>
    <x v="2"/>
    <x v="1"/>
    <n v="1444149047"/>
    <n v="1441557047"/>
    <b v="0"/>
    <x v="77"/>
    <b v="1"/>
    <x v="38"/>
    <n v="128"/>
    <n v="51.89"/>
    <x v="1"/>
    <s v="spaces"/>
    <x v="3042"/>
    <x v="3037"/>
  </r>
  <r>
    <x v="3043"/>
    <x v="3042"/>
    <x v="3041"/>
    <n v="15000"/>
    <n v="16501"/>
    <x v="0"/>
    <x v="6"/>
    <x v="5"/>
    <n v="1429152600"/>
    <n v="1426815699"/>
    <b v="0"/>
    <x v="130"/>
    <b v="1"/>
    <x v="38"/>
    <n v="110"/>
    <n v="128.91"/>
    <x v="1"/>
    <s v="spaces"/>
    <x v="3043"/>
    <x v="3038"/>
  </r>
  <r>
    <x v="3044"/>
    <x v="3043"/>
    <x v="3042"/>
    <n v="12000"/>
    <n v="13121"/>
    <x v="0"/>
    <x v="1"/>
    <x v="0"/>
    <n v="1454433998"/>
    <n v="1453137998"/>
    <b v="0"/>
    <x v="239"/>
    <b v="1"/>
    <x v="38"/>
    <n v="109"/>
    <n v="84.11"/>
    <x v="1"/>
    <s v="spaces"/>
    <x v="3044"/>
    <x v="3039"/>
  </r>
  <r>
    <x v="3045"/>
    <x v="3044"/>
    <x v="3043"/>
    <n v="4000"/>
    <n v="5308.26"/>
    <x v="0"/>
    <x v="1"/>
    <x v="0"/>
    <n v="1408679055"/>
    <n v="1406087055"/>
    <b v="0"/>
    <x v="31"/>
    <b v="1"/>
    <x v="38"/>
    <n v="133"/>
    <n v="82.94"/>
    <x v="1"/>
    <s v="spaces"/>
    <x v="3045"/>
    <x v="3040"/>
  </r>
  <r>
    <x v="3046"/>
    <x v="3045"/>
    <x v="3044"/>
    <n v="7900"/>
    <n v="15077"/>
    <x v="0"/>
    <x v="1"/>
    <x v="0"/>
    <n v="1410324720"/>
    <n v="1407784586"/>
    <b v="0"/>
    <x v="6"/>
    <b v="1"/>
    <x v="38"/>
    <n v="191"/>
    <n v="259.95"/>
    <x v="1"/>
    <s v="spaces"/>
    <x v="3046"/>
    <x v="3041"/>
  </r>
  <r>
    <x v="3047"/>
    <x v="3046"/>
    <x v="3045"/>
    <n v="500"/>
    <n v="745"/>
    <x v="0"/>
    <x v="1"/>
    <x v="0"/>
    <n v="1461762960"/>
    <n v="1457999054"/>
    <b v="0"/>
    <x v="9"/>
    <b v="1"/>
    <x v="38"/>
    <n v="149"/>
    <n v="37.25"/>
    <x v="1"/>
    <s v="spaces"/>
    <x v="3047"/>
    <x v="3042"/>
  </r>
  <r>
    <x v="3048"/>
    <x v="3047"/>
    <x v="3046"/>
    <n v="5000"/>
    <n v="8320"/>
    <x v="0"/>
    <x v="1"/>
    <x v="0"/>
    <n v="1420060920"/>
    <n v="1417556262"/>
    <b v="0"/>
    <x v="5"/>
    <b v="1"/>
    <x v="38"/>
    <n v="166"/>
    <n v="177.02"/>
    <x v="1"/>
    <s v="spaces"/>
    <x v="3048"/>
    <x v="3043"/>
  </r>
  <r>
    <x v="3049"/>
    <x v="3048"/>
    <x v="3047"/>
    <n v="3750"/>
    <n v="4000"/>
    <x v="0"/>
    <x v="1"/>
    <x v="0"/>
    <n v="1434241255"/>
    <n v="1431649255"/>
    <b v="0"/>
    <x v="241"/>
    <b v="1"/>
    <x v="38"/>
    <n v="107"/>
    <n v="74.069999999999993"/>
    <x v="1"/>
    <s v="spaces"/>
    <x v="3049"/>
    <x v="3044"/>
  </r>
  <r>
    <x v="3050"/>
    <x v="3049"/>
    <x v="3048"/>
    <n v="600"/>
    <n v="636"/>
    <x v="0"/>
    <x v="1"/>
    <x v="0"/>
    <n v="1462420960"/>
    <n v="1459828960"/>
    <b v="0"/>
    <x v="82"/>
    <b v="1"/>
    <x v="38"/>
    <n v="106"/>
    <n v="70.67"/>
    <x v="1"/>
    <s v="spaces"/>
    <x v="3050"/>
    <x v="3045"/>
  </r>
  <r>
    <x v="3051"/>
    <x v="3050"/>
    <x v="3049"/>
    <n v="3500"/>
    <n v="827"/>
    <x v="2"/>
    <x v="2"/>
    <x v="1"/>
    <n v="1486547945"/>
    <n v="1483955945"/>
    <b v="1"/>
    <x v="2"/>
    <b v="0"/>
    <x v="38"/>
    <n v="24"/>
    <n v="23.63"/>
    <x v="1"/>
    <s v="spaces"/>
    <x v="3051"/>
    <x v="3046"/>
  </r>
  <r>
    <x v="3052"/>
    <x v="3051"/>
    <x v="3050"/>
    <n v="50000"/>
    <n v="75"/>
    <x v="2"/>
    <x v="1"/>
    <x v="0"/>
    <n v="1432828740"/>
    <n v="1430237094"/>
    <b v="0"/>
    <x v="84"/>
    <b v="0"/>
    <x v="38"/>
    <n v="0"/>
    <n v="37.5"/>
    <x v="1"/>
    <s v="spaces"/>
    <x v="3052"/>
    <x v="3047"/>
  </r>
  <r>
    <x v="3053"/>
    <x v="3052"/>
    <x v="3051"/>
    <n v="10000"/>
    <n v="40"/>
    <x v="2"/>
    <x v="1"/>
    <x v="0"/>
    <n v="1412222340"/>
    <n v="1407781013"/>
    <b v="0"/>
    <x v="83"/>
    <b v="0"/>
    <x v="38"/>
    <n v="0"/>
    <n v="13.33"/>
    <x v="1"/>
    <s v="spaces"/>
    <x v="3053"/>
    <x v="3048"/>
  </r>
  <r>
    <x v="3054"/>
    <x v="3053"/>
    <x v="3052"/>
    <n v="300"/>
    <n v="0"/>
    <x v="2"/>
    <x v="1"/>
    <x v="0"/>
    <n v="1425258240"/>
    <n v="1422043154"/>
    <b v="0"/>
    <x v="78"/>
    <b v="0"/>
    <x v="38"/>
    <n v="0"/>
    <n v="0"/>
    <x v="1"/>
    <s v="spaces"/>
    <x v="3054"/>
    <x v="3049"/>
  </r>
  <r>
    <x v="3055"/>
    <x v="3054"/>
    <x v="3053"/>
    <n v="20000"/>
    <n v="1"/>
    <x v="2"/>
    <x v="1"/>
    <x v="0"/>
    <n v="1420844390"/>
    <n v="1415660390"/>
    <b v="0"/>
    <x v="29"/>
    <b v="0"/>
    <x v="38"/>
    <n v="0"/>
    <n v="1"/>
    <x v="1"/>
    <s v="spaces"/>
    <x v="3055"/>
    <x v="3050"/>
  </r>
  <r>
    <x v="3056"/>
    <x v="3055"/>
    <x v="3054"/>
    <n v="25000"/>
    <n v="0"/>
    <x v="2"/>
    <x v="1"/>
    <x v="0"/>
    <n v="1412003784"/>
    <n v="1406819784"/>
    <b v="0"/>
    <x v="78"/>
    <b v="0"/>
    <x v="38"/>
    <n v="0"/>
    <n v="0"/>
    <x v="1"/>
    <s v="spaces"/>
    <x v="3056"/>
    <x v="3051"/>
  </r>
  <r>
    <x v="3057"/>
    <x v="3056"/>
    <x v="3055"/>
    <n v="50000"/>
    <n v="0"/>
    <x v="2"/>
    <x v="2"/>
    <x v="1"/>
    <n v="1459694211"/>
    <n v="1457105811"/>
    <b v="0"/>
    <x v="78"/>
    <b v="0"/>
    <x v="38"/>
    <n v="0"/>
    <n v="0"/>
    <x v="1"/>
    <s v="spaces"/>
    <x v="3057"/>
    <x v="3052"/>
  </r>
  <r>
    <x v="3058"/>
    <x v="3057"/>
    <x v="3056"/>
    <n v="18000"/>
    <n v="3"/>
    <x v="2"/>
    <x v="14"/>
    <x v="3"/>
    <n v="1463734740"/>
    <n v="1459414740"/>
    <b v="0"/>
    <x v="83"/>
    <b v="0"/>
    <x v="38"/>
    <n v="0"/>
    <n v="1"/>
    <x v="1"/>
    <s v="spaces"/>
    <x v="3058"/>
    <x v="3053"/>
  </r>
  <r>
    <x v="3059"/>
    <x v="3058"/>
    <x v="3057"/>
    <n v="15000"/>
    <n v="451"/>
    <x v="2"/>
    <x v="1"/>
    <x v="0"/>
    <n v="1407536846"/>
    <n v="1404944846"/>
    <b v="0"/>
    <x v="202"/>
    <b v="0"/>
    <x v="38"/>
    <n v="3"/>
    <n v="41"/>
    <x v="1"/>
    <s v="spaces"/>
    <x v="3059"/>
    <x v="3054"/>
  </r>
  <r>
    <x v="3060"/>
    <x v="3059"/>
    <x v="3058"/>
    <n v="220000"/>
    <n v="335"/>
    <x v="2"/>
    <x v="1"/>
    <x v="0"/>
    <n v="1443422134"/>
    <n v="1440830134"/>
    <b v="0"/>
    <x v="79"/>
    <b v="0"/>
    <x v="38"/>
    <n v="0"/>
    <n v="55.83"/>
    <x v="1"/>
    <s v="spaces"/>
    <x v="3060"/>
    <x v="3055"/>
  </r>
  <r>
    <x v="3061"/>
    <x v="3060"/>
    <x v="3059"/>
    <n v="1000000"/>
    <n v="0"/>
    <x v="2"/>
    <x v="1"/>
    <x v="0"/>
    <n v="1407955748"/>
    <n v="1405363748"/>
    <b v="0"/>
    <x v="78"/>
    <b v="0"/>
    <x v="38"/>
    <n v="0"/>
    <n v="0"/>
    <x v="1"/>
    <s v="spaces"/>
    <x v="3061"/>
    <x v="3056"/>
  </r>
  <r>
    <x v="3062"/>
    <x v="3061"/>
    <x v="3060"/>
    <n v="10000"/>
    <n v="6684"/>
    <x v="2"/>
    <x v="1"/>
    <x v="0"/>
    <n v="1443636000"/>
    <n v="1441111892"/>
    <b v="0"/>
    <x v="85"/>
    <b v="0"/>
    <x v="38"/>
    <n v="67"/>
    <n v="99.76"/>
    <x v="1"/>
    <s v="spaces"/>
    <x v="3062"/>
    <x v="3057"/>
  </r>
  <r>
    <x v="3063"/>
    <x v="3062"/>
    <x v="3061"/>
    <n v="3000"/>
    <n v="587"/>
    <x v="2"/>
    <x v="1"/>
    <x v="0"/>
    <n v="1477174138"/>
    <n v="1474150138"/>
    <b v="0"/>
    <x v="23"/>
    <b v="0"/>
    <x v="38"/>
    <n v="20"/>
    <n v="25.52"/>
    <x v="1"/>
    <s v="spaces"/>
    <x v="3063"/>
    <x v="3058"/>
  </r>
  <r>
    <x v="3064"/>
    <x v="3063"/>
    <x v="3062"/>
    <n v="75000"/>
    <n v="8471"/>
    <x v="2"/>
    <x v="1"/>
    <x v="0"/>
    <n v="1448175540"/>
    <n v="1445483246"/>
    <b v="0"/>
    <x v="250"/>
    <b v="0"/>
    <x v="38"/>
    <n v="11"/>
    <n v="117.65"/>
    <x v="1"/>
    <s v="spaces"/>
    <x v="3064"/>
    <x v="3059"/>
  </r>
  <r>
    <x v="3065"/>
    <x v="3064"/>
    <x v="3063"/>
    <n v="25000"/>
    <n v="10"/>
    <x v="2"/>
    <x v="1"/>
    <x v="0"/>
    <n v="1406683172"/>
    <n v="1404523172"/>
    <b v="0"/>
    <x v="84"/>
    <b v="0"/>
    <x v="38"/>
    <n v="0"/>
    <n v="5"/>
    <x v="1"/>
    <s v="spaces"/>
    <x v="3065"/>
    <x v="3060"/>
  </r>
  <r>
    <x v="3066"/>
    <x v="3065"/>
    <x v="3064"/>
    <n v="350000"/>
    <n v="41950"/>
    <x v="2"/>
    <x v="3"/>
    <x v="2"/>
    <n v="1468128537"/>
    <n v="1465536537"/>
    <b v="0"/>
    <x v="41"/>
    <b v="0"/>
    <x v="38"/>
    <n v="12"/>
    <n v="2796.67"/>
    <x v="1"/>
    <s v="spaces"/>
    <x v="3066"/>
    <x v="3061"/>
  </r>
  <r>
    <x v="3067"/>
    <x v="3066"/>
    <x v="3065"/>
    <n v="8000"/>
    <n v="200"/>
    <x v="2"/>
    <x v="5"/>
    <x v="4"/>
    <n v="1441837879"/>
    <n v="1439245879"/>
    <b v="0"/>
    <x v="29"/>
    <b v="0"/>
    <x v="38"/>
    <n v="3"/>
    <n v="200"/>
    <x v="1"/>
    <s v="spaces"/>
    <x v="3067"/>
    <x v="3062"/>
  </r>
  <r>
    <x v="3068"/>
    <x v="3067"/>
    <x v="3066"/>
    <n v="250000"/>
    <n v="175"/>
    <x v="2"/>
    <x v="1"/>
    <x v="0"/>
    <n v="1445013352"/>
    <n v="1442421352"/>
    <b v="0"/>
    <x v="84"/>
    <b v="0"/>
    <x v="38"/>
    <n v="0"/>
    <n v="87.5"/>
    <x v="1"/>
    <s v="spaces"/>
    <x v="3068"/>
    <x v="3063"/>
  </r>
  <r>
    <x v="3069"/>
    <x v="3068"/>
    <x v="3067"/>
    <n v="1000"/>
    <n v="141"/>
    <x v="2"/>
    <x v="1"/>
    <x v="0"/>
    <n v="1418587234"/>
    <n v="1415995234"/>
    <b v="0"/>
    <x v="63"/>
    <b v="0"/>
    <x v="38"/>
    <n v="14"/>
    <n v="20.14"/>
    <x v="1"/>
    <s v="spaces"/>
    <x v="3069"/>
    <x v="3064"/>
  </r>
  <r>
    <x v="3070"/>
    <x v="3069"/>
    <x v="3068"/>
    <n v="10000"/>
    <n v="334"/>
    <x v="2"/>
    <x v="2"/>
    <x v="1"/>
    <n v="1481132169"/>
    <n v="1479317769"/>
    <b v="0"/>
    <x v="38"/>
    <b v="0"/>
    <x v="38"/>
    <n v="3"/>
    <n v="20.88"/>
    <x v="1"/>
    <s v="spaces"/>
    <x v="3070"/>
    <x v="3065"/>
  </r>
  <r>
    <x v="3071"/>
    <x v="3070"/>
    <x v="3069"/>
    <n v="12000"/>
    <n v="7173"/>
    <x v="2"/>
    <x v="1"/>
    <x v="0"/>
    <n v="1429595940"/>
    <n v="1428082481"/>
    <b v="0"/>
    <x v="27"/>
    <b v="0"/>
    <x v="38"/>
    <n v="60"/>
    <n v="61.31"/>
    <x v="1"/>
    <s v="spaces"/>
    <x v="3071"/>
    <x v="3066"/>
  </r>
  <r>
    <x v="3072"/>
    <x v="3071"/>
    <x v="3070"/>
    <n v="12000"/>
    <n v="2"/>
    <x v="2"/>
    <x v="1"/>
    <x v="0"/>
    <n v="1477791960"/>
    <n v="1476549262"/>
    <b v="0"/>
    <x v="84"/>
    <b v="0"/>
    <x v="38"/>
    <n v="0"/>
    <n v="1"/>
    <x v="1"/>
    <s v="spaces"/>
    <x v="3072"/>
    <x v="3067"/>
  </r>
  <r>
    <x v="3073"/>
    <x v="3072"/>
    <x v="3071"/>
    <n v="2800000"/>
    <n v="645"/>
    <x v="2"/>
    <x v="1"/>
    <x v="0"/>
    <n v="1434309540"/>
    <n v="1429287900"/>
    <b v="0"/>
    <x v="63"/>
    <b v="0"/>
    <x v="38"/>
    <n v="0"/>
    <n v="92.14"/>
    <x v="1"/>
    <s v="spaces"/>
    <x v="3073"/>
    <x v="3068"/>
  </r>
  <r>
    <x v="3074"/>
    <x v="3073"/>
    <x v="3072"/>
    <n v="25000"/>
    <n v="22"/>
    <x v="2"/>
    <x v="7"/>
    <x v="3"/>
    <n v="1457617359"/>
    <n v="1455025359"/>
    <b v="0"/>
    <x v="83"/>
    <b v="0"/>
    <x v="38"/>
    <n v="0"/>
    <n v="7.33"/>
    <x v="1"/>
    <s v="spaces"/>
    <x v="3074"/>
    <x v="3069"/>
  </r>
  <r>
    <x v="3075"/>
    <x v="3074"/>
    <x v="3073"/>
    <n v="15000"/>
    <n v="1296"/>
    <x v="2"/>
    <x v="1"/>
    <x v="0"/>
    <n v="1471573640"/>
    <n v="1467253640"/>
    <b v="0"/>
    <x v="9"/>
    <b v="0"/>
    <x v="38"/>
    <n v="9"/>
    <n v="64.8"/>
    <x v="1"/>
    <s v="spaces"/>
    <x v="3075"/>
    <x v="3070"/>
  </r>
  <r>
    <x v="3076"/>
    <x v="3075"/>
    <x v="3074"/>
    <n v="10000"/>
    <n v="1506"/>
    <x v="2"/>
    <x v="1"/>
    <x v="0"/>
    <n v="1444405123"/>
    <n v="1439221123"/>
    <b v="0"/>
    <x v="133"/>
    <b v="0"/>
    <x v="38"/>
    <n v="15"/>
    <n v="30.12"/>
    <x v="1"/>
    <s v="spaces"/>
    <x v="3076"/>
    <x v="3071"/>
  </r>
  <r>
    <x v="3077"/>
    <x v="3076"/>
    <x v="3075"/>
    <n v="22000"/>
    <n v="105"/>
    <x v="2"/>
    <x v="6"/>
    <x v="5"/>
    <n v="1488495478"/>
    <n v="1485903478"/>
    <b v="0"/>
    <x v="84"/>
    <b v="0"/>
    <x v="38"/>
    <n v="0"/>
    <n v="52.5"/>
    <x v="1"/>
    <s v="spaces"/>
    <x v="3077"/>
    <x v="3072"/>
  </r>
  <r>
    <x v="3078"/>
    <x v="3077"/>
    <x v="3076"/>
    <n v="60000"/>
    <n v="71"/>
    <x v="2"/>
    <x v="1"/>
    <x v="0"/>
    <n v="1424920795"/>
    <n v="1422328795"/>
    <b v="0"/>
    <x v="83"/>
    <b v="0"/>
    <x v="38"/>
    <n v="0"/>
    <n v="23.67"/>
    <x v="1"/>
    <s v="spaces"/>
    <x v="3078"/>
    <x v="3073"/>
  </r>
  <r>
    <x v="3079"/>
    <x v="3078"/>
    <x v="3077"/>
    <n v="1333666"/>
    <n v="11226"/>
    <x v="2"/>
    <x v="1"/>
    <x v="0"/>
    <n v="1427040435"/>
    <n v="1424452035"/>
    <b v="0"/>
    <x v="74"/>
    <b v="0"/>
    <x v="38"/>
    <n v="1"/>
    <n v="415.78"/>
    <x v="1"/>
    <s v="spaces"/>
    <x v="3079"/>
    <x v="3074"/>
  </r>
  <r>
    <x v="3080"/>
    <x v="3079"/>
    <x v="3078"/>
    <n v="2000000"/>
    <n v="376"/>
    <x v="2"/>
    <x v="1"/>
    <x v="0"/>
    <n v="1419644444"/>
    <n v="1414456844"/>
    <b v="0"/>
    <x v="63"/>
    <b v="0"/>
    <x v="38"/>
    <n v="0"/>
    <n v="53.71"/>
    <x v="1"/>
    <s v="spaces"/>
    <x v="3080"/>
    <x v="3075"/>
  </r>
  <r>
    <x v="3081"/>
    <x v="3080"/>
    <x v="3079"/>
    <n v="1000000"/>
    <n v="2103"/>
    <x v="2"/>
    <x v="1"/>
    <x v="0"/>
    <n v="1442722891"/>
    <n v="1440130891"/>
    <b v="0"/>
    <x v="81"/>
    <b v="0"/>
    <x v="38"/>
    <n v="0"/>
    <n v="420.6"/>
    <x v="1"/>
    <s v="spaces"/>
    <x v="3081"/>
    <x v="3076"/>
  </r>
  <r>
    <x v="3082"/>
    <x v="3081"/>
    <x v="3080"/>
    <n v="9000"/>
    <n v="0"/>
    <x v="2"/>
    <x v="1"/>
    <x v="0"/>
    <n v="1447628946"/>
    <n v="1445033346"/>
    <b v="0"/>
    <x v="78"/>
    <b v="0"/>
    <x v="38"/>
    <n v="0"/>
    <n v="0"/>
    <x v="1"/>
    <s v="spaces"/>
    <x v="3082"/>
    <x v="3077"/>
  </r>
  <r>
    <x v="3083"/>
    <x v="3082"/>
    <x v="3081"/>
    <n v="20000"/>
    <n v="56"/>
    <x v="2"/>
    <x v="1"/>
    <x v="0"/>
    <n v="1409547600"/>
    <n v="1406986278"/>
    <b v="0"/>
    <x v="83"/>
    <b v="0"/>
    <x v="38"/>
    <n v="0"/>
    <n v="18.670000000000002"/>
    <x v="1"/>
    <s v="spaces"/>
    <x v="3083"/>
    <x v="3078"/>
  </r>
  <r>
    <x v="3084"/>
    <x v="3083"/>
    <x v="3082"/>
    <n v="4059"/>
    <n v="470"/>
    <x v="2"/>
    <x v="1"/>
    <x v="0"/>
    <n v="1430851680"/>
    <n v="1428340931"/>
    <b v="0"/>
    <x v="79"/>
    <b v="0"/>
    <x v="38"/>
    <n v="12"/>
    <n v="78.33"/>
    <x v="1"/>
    <s v="spaces"/>
    <x v="3084"/>
    <x v="3079"/>
  </r>
  <r>
    <x v="3085"/>
    <x v="3084"/>
    <x v="3083"/>
    <n v="25000"/>
    <n v="610"/>
    <x v="2"/>
    <x v="1"/>
    <x v="0"/>
    <n v="1443561159"/>
    <n v="1440969159"/>
    <b v="0"/>
    <x v="82"/>
    <b v="0"/>
    <x v="38"/>
    <n v="2"/>
    <n v="67.78"/>
    <x v="1"/>
    <s v="spaces"/>
    <x v="3085"/>
    <x v="3080"/>
  </r>
  <r>
    <x v="3086"/>
    <x v="3085"/>
    <x v="3084"/>
    <n v="20000"/>
    <n v="50"/>
    <x v="2"/>
    <x v="14"/>
    <x v="3"/>
    <n v="1439827559"/>
    <n v="1434643559"/>
    <b v="0"/>
    <x v="83"/>
    <b v="0"/>
    <x v="38"/>
    <n v="0"/>
    <n v="16.670000000000002"/>
    <x v="1"/>
    <s v="spaces"/>
    <x v="3086"/>
    <x v="3081"/>
  </r>
  <r>
    <x v="3087"/>
    <x v="3086"/>
    <x v="3085"/>
    <n v="20000"/>
    <n v="125"/>
    <x v="2"/>
    <x v="1"/>
    <x v="0"/>
    <n v="1482294990"/>
    <n v="1477107390"/>
    <b v="0"/>
    <x v="84"/>
    <b v="0"/>
    <x v="38"/>
    <n v="1"/>
    <n v="62.5"/>
    <x v="1"/>
    <s v="spaces"/>
    <x v="3087"/>
    <x v="3082"/>
  </r>
  <r>
    <x v="3088"/>
    <x v="3087"/>
    <x v="3086"/>
    <n v="65000"/>
    <n v="126"/>
    <x v="2"/>
    <x v="1"/>
    <x v="0"/>
    <n v="1420724460"/>
    <n v="1418046247"/>
    <b v="0"/>
    <x v="83"/>
    <b v="0"/>
    <x v="38"/>
    <n v="0"/>
    <n v="42"/>
    <x v="1"/>
    <s v="spaces"/>
    <x v="3088"/>
    <x v="3083"/>
  </r>
  <r>
    <x v="3089"/>
    <x v="3088"/>
    <x v="3087"/>
    <n v="25000"/>
    <n v="5854"/>
    <x v="2"/>
    <x v="1"/>
    <x v="0"/>
    <n v="1468029540"/>
    <n v="1465304483"/>
    <b v="0"/>
    <x v="43"/>
    <b v="0"/>
    <x v="38"/>
    <n v="23"/>
    <n v="130.09"/>
    <x v="1"/>
    <s v="spaces"/>
    <x v="3089"/>
    <x v="3084"/>
  </r>
  <r>
    <x v="3090"/>
    <x v="3089"/>
    <x v="3088"/>
    <n v="225000"/>
    <n v="11432"/>
    <x v="2"/>
    <x v="1"/>
    <x v="0"/>
    <n v="1430505545"/>
    <n v="1425325145"/>
    <b v="0"/>
    <x v="82"/>
    <b v="0"/>
    <x v="38"/>
    <n v="5"/>
    <n v="1270.22"/>
    <x v="1"/>
    <s v="spaces"/>
    <x v="3090"/>
    <x v="3085"/>
  </r>
  <r>
    <x v="3091"/>
    <x v="3090"/>
    <x v="3089"/>
    <n v="5000"/>
    <n v="796"/>
    <x v="2"/>
    <x v="1"/>
    <x v="0"/>
    <n v="1471214743"/>
    <n v="1468622743"/>
    <b v="0"/>
    <x v="82"/>
    <b v="0"/>
    <x v="38"/>
    <n v="16"/>
    <n v="88.44"/>
    <x v="1"/>
    <s v="spaces"/>
    <x v="3091"/>
    <x v="3086"/>
  </r>
  <r>
    <x v="3092"/>
    <x v="3091"/>
    <x v="3090"/>
    <n v="100000"/>
    <n v="1183.19"/>
    <x v="2"/>
    <x v="1"/>
    <x v="0"/>
    <n v="1444946400"/>
    <n v="1441723912"/>
    <b v="0"/>
    <x v="64"/>
    <b v="0"/>
    <x v="38"/>
    <n v="1"/>
    <n v="56.34"/>
    <x v="1"/>
    <s v="spaces"/>
    <x v="3092"/>
    <x v="3087"/>
  </r>
  <r>
    <x v="3093"/>
    <x v="3092"/>
    <x v="3091"/>
    <n v="4000"/>
    <n v="910"/>
    <x v="2"/>
    <x v="6"/>
    <x v="5"/>
    <n v="1401595140"/>
    <n v="1398980941"/>
    <b v="0"/>
    <x v="57"/>
    <b v="0"/>
    <x v="38"/>
    <n v="23"/>
    <n v="53.53"/>
    <x v="1"/>
    <s v="spaces"/>
    <x v="3093"/>
    <x v="2806"/>
  </r>
  <r>
    <x v="3094"/>
    <x v="3093"/>
    <x v="3092"/>
    <n v="100000"/>
    <n v="25"/>
    <x v="2"/>
    <x v="1"/>
    <x v="0"/>
    <n v="1442775956"/>
    <n v="1437591956"/>
    <b v="0"/>
    <x v="29"/>
    <b v="0"/>
    <x v="38"/>
    <n v="0"/>
    <n v="25"/>
    <x v="1"/>
    <s v="spaces"/>
    <x v="3094"/>
    <x v="3088"/>
  </r>
  <r>
    <x v="3095"/>
    <x v="3094"/>
    <x v="3093"/>
    <n v="14920"/>
    <n v="50"/>
    <x v="2"/>
    <x v="1"/>
    <x v="0"/>
    <n v="1470011780"/>
    <n v="1464827780"/>
    <b v="0"/>
    <x v="29"/>
    <b v="0"/>
    <x v="38"/>
    <n v="0"/>
    <n v="50"/>
    <x v="1"/>
    <s v="spaces"/>
    <x v="3095"/>
    <x v="3089"/>
  </r>
  <r>
    <x v="3096"/>
    <x v="3095"/>
    <x v="3094"/>
    <n v="20000"/>
    <n v="795"/>
    <x v="2"/>
    <x v="1"/>
    <x v="0"/>
    <n v="1432151326"/>
    <n v="1429559326"/>
    <b v="0"/>
    <x v="25"/>
    <b v="0"/>
    <x v="38"/>
    <n v="4"/>
    <n v="56.79"/>
    <x v="1"/>
    <s v="spaces"/>
    <x v="3096"/>
    <x v="3090"/>
  </r>
  <r>
    <x v="3097"/>
    <x v="3096"/>
    <x v="3095"/>
    <n v="10000"/>
    <n v="1715"/>
    <x v="2"/>
    <x v="2"/>
    <x v="1"/>
    <n v="1475848800"/>
    <n v="1474027501"/>
    <b v="0"/>
    <x v="288"/>
    <b v="0"/>
    <x v="38"/>
    <n v="17"/>
    <n v="40.83"/>
    <x v="1"/>
    <s v="spaces"/>
    <x v="3097"/>
    <x v="3091"/>
  </r>
  <r>
    <x v="3098"/>
    <x v="3097"/>
    <x v="3096"/>
    <n v="48725"/>
    <n v="1758"/>
    <x v="2"/>
    <x v="1"/>
    <x v="0"/>
    <n v="1454890620"/>
    <n v="1450724449"/>
    <b v="0"/>
    <x v="74"/>
    <b v="0"/>
    <x v="38"/>
    <n v="4"/>
    <n v="65.11"/>
    <x v="1"/>
    <s v="spaces"/>
    <x v="3098"/>
    <x v="3092"/>
  </r>
  <r>
    <x v="3099"/>
    <x v="3098"/>
    <x v="3097"/>
    <n v="2000"/>
    <n v="278"/>
    <x v="2"/>
    <x v="1"/>
    <x v="0"/>
    <n v="1455251591"/>
    <n v="1452659591"/>
    <b v="0"/>
    <x v="81"/>
    <b v="0"/>
    <x v="38"/>
    <n v="14"/>
    <n v="55.6"/>
    <x v="1"/>
    <s v="spaces"/>
    <x v="3099"/>
    <x v="3093"/>
  </r>
  <r>
    <x v="3100"/>
    <x v="3099"/>
    <x v="3098"/>
    <n v="12000"/>
    <n v="1827"/>
    <x v="2"/>
    <x v="1"/>
    <x v="0"/>
    <n v="1413816975"/>
    <n v="1411224975"/>
    <b v="0"/>
    <x v="62"/>
    <b v="0"/>
    <x v="38"/>
    <n v="15"/>
    <n v="140.54"/>
    <x v="1"/>
    <s v="spaces"/>
    <x v="3100"/>
    <x v="3094"/>
  </r>
  <r>
    <x v="3101"/>
    <x v="3100"/>
    <x v="3099"/>
    <n v="2500"/>
    <n v="300"/>
    <x v="2"/>
    <x v="7"/>
    <x v="3"/>
    <n v="1437033360"/>
    <n v="1434445937"/>
    <b v="0"/>
    <x v="8"/>
    <b v="0"/>
    <x v="38"/>
    <n v="12"/>
    <n v="25"/>
    <x v="1"/>
    <s v="spaces"/>
    <x v="3101"/>
    <x v="3095"/>
  </r>
  <r>
    <x v="3102"/>
    <x v="3101"/>
    <x v="3100"/>
    <n v="16000"/>
    <n v="6258"/>
    <x v="2"/>
    <x v="2"/>
    <x v="1"/>
    <n v="1471939818"/>
    <n v="1467619818"/>
    <b v="0"/>
    <x v="240"/>
    <b v="0"/>
    <x v="38"/>
    <n v="39"/>
    <n v="69.53"/>
    <x v="1"/>
    <s v="spaces"/>
    <x v="3102"/>
    <x v="3096"/>
  </r>
  <r>
    <x v="3103"/>
    <x v="3102"/>
    <x v="3101"/>
    <n v="4100"/>
    <n v="11"/>
    <x v="2"/>
    <x v="1"/>
    <x v="0"/>
    <n v="1434080706"/>
    <n v="1428896706"/>
    <b v="0"/>
    <x v="84"/>
    <b v="0"/>
    <x v="38"/>
    <n v="0"/>
    <n v="5.5"/>
    <x v="1"/>
    <s v="spaces"/>
    <x v="3103"/>
    <x v="3097"/>
  </r>
  <r>
    <x v="3104"/>
    <x v="3103"/>
    <x v="3102"/>
    <n v="4000"/>
    <n v="1185"/>
    <x v="2"/>
    <x v="3"/>
    <x v="2"/>
    <n v="1422928800"/>
    <n v="1420235311"/>
    <b v="0"/>
    <x v="81"/>
    <b v="0"/>
    <x v="38"/>
    <n v="30"/>
    <n v="237"/>
    <x v="1"/>
    <s v="spaces"/>
    <x v="3104"/>
    <x v="3098"/>
  </r>
  <r>
    <x v="3105"/>
    <x v="3104"/>
    <x v="3103"/>
    <n v="5845"/>
    <n v="2476"/>
    <x v="2"/>
    <x v="1"/>
    <x v="0"/>
    <n v="1413694800"/>
    <n v="1408986916"/>
    <b v="0"/>
    <x v="162"/>
    <b v="0"/>
    <x v="38"/>
    <n v="42"/>
    <n v="79.87"/>
    <x v="1"/>
    <s v="spaces"/>
    <x v="3105"/>
    <x v="3099"/>
  </r>
  <r>
    <x v="3106"/>
    <x v="3105"/>
    <x v="3104"/>
    <n v="1000"/>
    <n v="41"/>
    <x v="2"/>
    <x v="2"/>
    <x v="1"/>
    <n v="1442440800"/>
    <n v="1440497876"/>
    <b v="0"/>
    <x v="80"/>
    <b v="0"/>
    <x v="38"/>
    <n v="4"/>
    <n v="10.25"/>
    <x v="1"/>
    <s v="spaces"/>
    <x v="3106"/>
    <x v="3100"/>
  </r>
  <r>
    <x v="3107"/>
    <x v="3106"/>
    <x v="3105"/>
    <n v="40000"/>
    <n v="7905"/>
    <x v="2"/>
    <x v="1"/>
    <x v="0"/>
    <n v="1431372751"/>
    <n v="1430767951"/>
    <b v="0"/>
    <x v="60"/>
    <b v="0"/>
    <x v="38"/>
    <n v="20"/>
    <n v="272.58999999999997"/>
    <x v="1"/>
    <s v="spaces"/>
    <x v="3107"/>
    <x v="3101"/>
  </r>
  <r>
    <x v="3108"/>
    <x v="3107"/>
    <x v="3106"/>
    <n v="50000"/>
    <n v="26"/>
    <x v="2"/>
    <x v="1"/>
    <x v="0"/>
    <n v="1430234394"/>
    <n v="1425053994"/>
    <b v="0"/>
    <x v="84"/>
    <b v="0"/>
    <x v="38"/>
    <n v="0"/>
    <n v="13"/>
    <x v="1"/>
    <s v="spaces"/>
    <x v="3108"/>
    <x v="3102"/>
  </r>
  <r>
    <x v="3109"/>
    <x v="3108"/>
    <x v="3107"/>
    <n v="26500"/>
    <n v="6633"/>
    <x v="2"/>
    <x v="1"/>
    <x v="0"/>
    <n v="1409194810"/>
    <n v="1406170810"/>
    <b v="0"/>
    <x v="229"/>
    <b v="0"/>
    <x v="38"/>
    <n v="25"/>
    <n v="58.18"/>
    <x v="1"/>
    <s v="spaces"/>
    <x v="3109"/>
    <x v="3103"/>
  </r>
  <r>
    <x v="3110"/>
    <x v="3109"/>
    <x v="3108"/>
    <n v="25000"/>
    <n v="10"/>
    <x v="2"/>
    <x v="1"/>
    <x v="0"/>
    <n v="1487465119"/>
    <n v="1484009119"/>
    <b v="0"/>
    <x v="29"/>
    <b v="0"/>
    <x v="38"/>
    <n v="0"/>
    <n v="10"/>
    <x v="1"/>
    <s v="spaces"/>
    <x v="3110"/>
    <x v="3104"/>
  </r>
  <r>
    <x v="3111"/>
    <x v="3110"/>
    <x v="3109"/>
    <n v="20000"/>
    <n v="5328"/>
    <x v="2"/>
    <x v="1"/>
    <x v="0"/>
    <n v="1412432220"/>
    <n v="1409753820"/>
    <b v="0"/>
    <x v="88"/>
    <b v="0"/>
    <x v="38"/>
    <n v="27"/>
    <n v="70.11"/>
    <x v="1"/>
    <s v="spaces"/>
    <x v="3111"/>
    <x v="3105"/>
  </r>
  <r>
    <x v="3112"/>
    <x v="3111"/>
    <x v="3110"/>
    <n v="11000"/>
    <n v="521"/>
    <x v="2"/>
    <x v="1"/>
    <x v="0"/>
    <n v="1477968934"/>
    <n v="1472784934"/>
    <b v="0"/>
    <x v="82"/>
    <b v="0"/>
    <x v="38"/>
    <n v="5"/>
    <n v="57.89"/>
    <x v="1"/>
    <s v="spaces"/>
    <x v="3112"/>
    <x v="3106"/>
  </r>
  <r>
    <x v="3113"/>
    <x v="3112"/>
    <x v="3111"/>
    <n v="109225"/>
    <n v="4635"/>
    <x v="2"/>
    <x v="1"/>
    <x v="0"/>
    <n v="1429291982"/>
    <n v="1426699982"/>
    <b v="0"/>
    <x v="77"/>
    <b v="0"/>
    <x v="38"/>
    <n v="4"/>
    <n v="125.27"/>
    <x v="1"/>
    <s v="spaces"/>
    <x v="3113"/>
    <x v="3107"/>
  </r>
  <r>
    <x v="3114"/>
    <x v="3113"/>
    <x v="3112"/>
    <n v="75000"/>
    <n v="0"/>
    <x v="2"/>
    <x v="1"/>
    <x v="0"/>
    <n v="1411312250"/>
    <n v="1406128250"/>
    <b v="0"/>
    <x v="78"/>
    <b v="0"/>
    <x v="38"/>
    <n v="0"/>
    <n v="0"/>
    <x v="1"/>
    <s v="spaces"/>
    <x v="3114"/>
    <x v="3108"/>
  </r>
  <r>
    <x v="3115"/>
    <x v="3114"/>
    <x v="3113"/>
    <n v="10000"/>
    <n v="300"/>
    <x v="2"/>
    <x v="12"/>
    <x v="9"/>
    <n v="1465123427"/>
    <n v="1462531427"/>
    <b v="0"/>
    <x v="29"/>
    <b v="0"/>
    <x v="38"/>
    <n v="3"/>
    <n v="300"/>
    <x v="1"/>
    <s v="spaces"/>
    <x v="3115"/>
    <x v="3109"/>
  </r>
  <r>
    <x v="3116"/>
    <x v="3115"/>
    <x v="3114"/>
    <n v="750"/>
    <n v="430"/>
    <x v="2"/>
    <x v="1"/>
    <x v="0"/>
    <n v="1427890925"/>
    <n v="1426681325"/>
    <b v="0"/>
    <x v="73"/>
    <b v="0"/>
    <x v="38"/>
    <n v="57"/>
    <n v="43"/>
    <x v="1"/>
    <s v="spaces"/>
    <x v="3116"/>
    <x v="3110"/>
  </r>
  <r>
    <x v="3117"/>
    <x v="3116"/>
    <x v="3115"/>
    <n v="1000"/>
    <n v="1"/>
    <x v="2"/>
    <x v="2"/>
    <x v="1"/>
    <n v="1464354720"/>
    <n v="1463648360"/>
    <b v="0"/>
    <x v="29"/>
    <b v="0"/>
    <x v="38"/>
    <n v="0"/>
    <n v="1"/>
    <x v="1"/>
    <s v="spaces"/>
    <x v="3117"/>
    <x v="3111"/>
  </r>
  <r>
    <x v="3118"/>
    <x v="3117"/>
    <x v="3116"/>
    <n v="500000"/>
    <n v="1550"/>
    <x v="2"/>
    <x v="12"/>
    <x v="9"/>
    <n v="1467473723"/>
    <n v="1465832123"/>
    <b v="0"/>
    <x v="84"/>
    <b v="0"/>
    <x v="38"/>
    <n v="0"/>
    <n v="775"/>
    <x v="1"/>
    <s v="spaces"/>
    <x v="3118"/>
    <x v="3112"/>
  </r>
  <r>
    <x v="3119"/>
    <x v="3118"/>
    <x v="3117"/>
    <n v="10000"/>
    <n v="5"/>
    <x v="2"/>
    <x v="1"/>
    <x v="0"/>
    <n v="1427414732"/>
    <n v="1424826332"/>
    <b v="0"/>
    <x v="29"/>
    <b v="0"/>
    <x v="38"/>
    <n v="0"/>
    <n v="5"/>
    <x v="1"/>
    <s v="spaces"/>
    <x v="3119"/>
    <x v="3113"/>
  </r>
  <r>
    <x v="3120"/>
    <x v="3119"/>
    <x v="3118"/>
    <n v="1300000"/>
    <n v="128"/>
    <x v="2"/>
    <x v="10"/>
    <x v="3"/>
    <n v="1462484196"/>
    <n v="1457303796"/>
    <b v="0"/>
    <x v="73"/>
    <b v="0"/>
    <x v="38"/>
    <n v="0"/>
    <n v="12.8"/>
    <x v="1"/>
    <s v="spaces"/>
    <x v="3120"/>
    <x v="3114"/>
  </r>
  <r>
    <x v="3121"/>
    <x v="3120"/>
    <x v="3119"/>
    <n v="1500"/>
    <n v="10"/>
    <x v="1"/>
    <x v="6"/>
    <x v="5"/>
    <n v="1411748335"/>
    <n v="1406564335"/>
    <b v="0"/>
    <x v="29"/>
    <b v="0"/>
    <x v="38"/>
    <n v="1"/>
    <n v="10"/>
    <x v="1"/>
    <s v="spaces"/>
    <x v="3121"/>
    <x v="3115"/>
  </r>
  <r>
    <x v="3122"/>
    <x v="3121"/>
    <x v="3120"/>
    <n v="199"/>
    <n v="116"/>
    <x v="1"/>
    <x v="1"/>
    <x v="0"/>
    <n v="1478733732"/>
    <n v="1478298132"/>
    <b v="0"/>
    <x v="84"/>
    <b v="0"/>
    <x v="38"/>
    <n v="58"/>
    <n v="58"/>
    <x v="1"/>
    <s v="spaces"/>
    <x v="3122"/>
    <x v="3116"/>
  </r>
  <r>
    <x v="3123"/>
    <x v="3122"/>
    <x v="3121"/>
    <n v="125000"/>
    <n v="85192"/>
    <x v="1"/>
    <x v="1"/>
    <x v="0"/>
    <n v="1468108198"/>
    <n v="1465516198"/>
    <b v="0"/>
    <x v="493"/>
    <b v="0"/>
    <x v="38"/>
    <n v="68"/>
    <n v="244.8"/>
    <x v="1"/>
    <s v="spaces"/>
    <x v="3123"/>
    <x v="3117"/>
  </r>
  <r>
    <x v="3124"/>
    <x v="3123"/>
    <x v="3122"/>
    <n v="800000"/>
    <n v="26"/>
    <x v="1"/>
    <x v="1"/>
    <x v="0"/>
    <n v="1422902601"/>
    <n v="1417718601"/>
    <b v="0"/>
    <x v="80"/>
    <b v="0"/>
    <x v="38"/>
    <n v="0"/>
    <n v="6.5"/>
    <x v="1"/>
    <s v="spaces"/>
    <x v="3124"/>
    <x v="3118"/>
  </r>
  <r>
    <x v="3125"/>
    <x v="3124"/>
    <x v="3123"/>
    <n v="1500000"/>
    <n v="0"/>
    <x v="1"/>
    <x v="1"/>
    <x v="0"/>
    <n v="1452142672"/>
    <n v="1449550672"/>
    <b v="0"/>
    <x v="78"/>
    <b v="0"/>
    <x v="38"/>
    <n v="0"/>
    <n v="0"/>
    <x v="1"/>
    <s v="spaces"/>
    <x v="3125"/>
    <x v="3119"/>
  </r>
  <r>
    <x v="3126"/>
    <x v="3125"/>
    <x v="3124"/>
    <n v="25000"/>
    <n v="1040"/>
    <x v="1"/>
    <x v="1"/>
    <x v="0"/>
    <n v="1459121162"/>
    <n v="1456532762"/>
    <b v="0"/>
    <x v="57"/>
    <b v="0"/>
    <x v="38"/>
    <n v="4"/>
    <n v="61.18"/>
    <x v="1"/>
    <s v="spaces"/>
    <x v="3126"/>
    <x v="3120"/>
  </r>
  <r>
    <x v="3127"/>
    <x v="3126"/>
    <x v="3125"/>
    <n v="100000"/>
    <n v="0"/>
    <x v="1"/>
    <x v="1"/>
    <x v="0"/>
    <n v="1425242029"/>
    <n v="1422650029"/>
    <b v="0"/>
    <x v="78"/>
    <b v="0"/>
    <x v="38"/>
    <n v="0"/>
    <n v="0"/>
    <x v="1"/>
    <s v="spaces"/>
    <x v="3127"/>
    <x v="3121"/>
  </r>
  <r>
    <x v="3128"/>
    <x v="3127"/>
    <x v="3126"/>
    <n v="15000"/>
    <n v="16291"/>
    <x v="3"/>
    <x v="1"/>
    <x v="0"/>
    <n v="1489690141"/>
    <n v="1487101741"/>
    <b v="0"/>
    <x v="27"/>
    <b v="0"/>
    <x v="6"/>
    <n v="109"/>
    <n v="139.24"/>
    <x v="1"/>
    <s v="plays"/>
    <x v="3128"/>
    <x v="3122"/>
  </r>
  <r>
    <x v="3129"/>
    <x v="3128"/>
    <x v="3127"/>
    <n v="1250"/>
    <n v="10"/>
    <x v="3"/>
    <x v="1"/>
    <x v="0"/>
    <n v="1492542819"/>
    <n v="1489090419"/>
    <b v="0"/>
    <x v="29"/>
    <b v="0"/>
    <x v="6"/>
    <n v="1"/>
    <n v="10"/>
    <x v="1"/>
    <s v="plays"/>
    <x v="3129"/>
    <x v="3123"/>
  </r>
  <r>
    <x v="3130"/>
    <x v="3129"/>
    <x v="3128"/>
    <n v="10000"/>
    <n v="375"/>
    <x v="3"/>
    <x v="1"/>
    <x v="0"/>
    <n v="1492145940"/>
    <n v="1489504916"/>
    <b v="0"/>
    <x v="80"/>
    <b v="0"/>
    <x v="6"/>
    <n v="4"/>
    <n v="93.75"/>
    <x v="1"/>
    <s v="plays"/>
    <x v="3130"/>
    <x v="3124"/>
  </r>
  <r>
    <x v="3131"/>
    <x v="3130"/>
    <x v="3129"/>
    <n v="4100"/>
    <n v="645"/>
    <x v="3"/>
    <x v="1"/>
    <x v="0"/>
    <n v="1491656045"/>
    <n v="1489067645"/>
    <b v="0"/>
    <x v="8"/>
    <b v="0"/>
    <x v="6"/>
    <n v="16"/>
    <n v="53.75"/>
    <x v="1"/>
    <s v="plays"/>
    <x v="3131"/>
    <x v="3125"/>
  </r>
  <r>
    <x v="3132"/>
    <x v="3131"/>
    <x v="3130"/>
    <n v="30000"/>
    <n v="10"/>
    <x v="3"/>
    <x v="1"/>
    <x v="0"/>
    <n v="1492759460"/>
    <n v="1487579060"/>
    <b v="0"/>
    <x v="29"/>
    <b v="0"/>
    <x v="6"/>
    <n v="0"/>
    <n v="10"/>
    <x v="1"/>
    <s v="plays"/>
    <x v="3132"/>
    <x v="3126"/>
  </r>
  <r>
    <x v="3133"/>
    <x v="3132"/>
    <x v="3131"/>
    <n v="500"/>
    <n v="540"/>
    <x v="3"/>
    <x v="2"/>
    <x v="1"/>
    <n v="1490358834"/>
    <n v="1487770434"/>
    <b v="0"/>
    <x v="38"/>
    <b v="0"/>
    <x v="6"/>
    <n v="108"/>
    <n v="33.75"/>
    <x v="1"/>
    <s v="plays"/>
    <x v="3133"/>
    <x v="3127"/>
  </r>
  <r>
    <x v="3134"/>
    <x v="3133"/>
    <x v="3132"/>
    <n v="1000"/>
    <n v="225"/>
    <x v="3"/>
    <x v="2"/>
    <x v="1"/>
    <n v="1490631419"/>
    <n v="1488820619"/>
    <b v="0"/>
    <x v="8"/>
    <b v="0"/>
    <x v="6"/>
    <n v="23"/>
    <n v="18.75"/>
    <x v="1"/>
    <s v="plays"/>
    <x v="3134"/>
    <x v="3128"/>
  </r>
  <r>
    <x v="3135"/>
    <x v="3134"/>
    <x v="3133"/>
    <n v="777"/>
    <n v="162"/>
    <x v="3"/>
    <x v="1"/>
    <x v="0"/>
    <n v="1491277121"/>
    <n v="1489376321"/>
    <b v="0"/>
    <x v="63"/>
    <b v="0"/>
    <x v="6"/>
    <n v="21"/>
    <n v="23.14"/>
    <x v="1"/>
    <s v="plays"/>
    <x v="3135"/>
    <x v="3129"/>
  </r>
  <r>
    <x v="3136"/>
    <x v="3135"/>
    <x v="3134"/>
    <n v="500"/>
    <n v="639"/>
    <x v="3"/>
    <x v="2"/>
    <x v="1"/>
    <n v="1491001140"/>
    <n v="1487847954"/>
    <b v="0"/>
    <x v="19"/>
    <b v="0"/>
    <x v="6"/>
    <n v="128"/>
    <n v="29.05"/>
    <x v="1"/>
    <s v="plays"/>
    <x v="3136"/>
    <x v="3130"/>
  </r>
  <r>
    <x v="3137"/>
    <x v="3136"/>
    <x v="3135"/>
    <n v="1500"/>
    <n v="50"/>
    <x v="3"/>
    <x v="1"/>
    <x v="0"/>
    <n v="1493838720"/>
    <n v="1489439669"/>
    <b v="0"/>
    <x v="29"/>
    <b v="0"/>
    <x v="6"/>
    <n v="3"/>
    <n v="50"/>
    <x v="1"/>
    <s v="plays"/>
    <x v="3137"/>
    <x v="3131"/>
  </r>
  <r>
    <x v="3138"/>
    <x v="3137"/>
    <x v="3136"/>
    <n v="200"/>
    <n v="0"/>
    <x v="3"/>
    <x v="2"/>
    <x v="1"/>
    <n v="1491233407"/>
    <n v="1489591807"/>
    <b v="0"/>
    <x v="78"/>
    <b v="0"/>
    <x v="6"/>
    <n v="0"/>
    <n v="0"/>
    <x v="1"/>
    <s v="plays"/>
    <x v="3138"/>
    <x v="3132"/>
  </r>
  <r>
    <x v="3139"/>
    <x v="3138"/>
    <x v="3137"/>
    <n v="50000"/>
    <n v="2700"/>
    <x v="3"/>
    <x v="15"/>
    <x v="10"/>
    <n v="1490416380"/>
    <n v="1487485760"/>
    <b v="0"/>
    <x v="79"/>
    <b v="0"/>
    <x v="6"/>
    <n v="5"/>
    <n v="450"/>
    <x v="1"/>
    <s v="plays"/>
    <x v="3139"/>
    <x v="3133"/>
  </r>
  <r>
    <x v="3140"/>
    <x v="3139"/>
    <x v="3138"/>
    <n v="10000"/>
    <n v="96"/>
    <x v="3"/>
    <x v="7"/>
    <x v="3"/>
    <n v="1491581703"/>
    <n v="1488993303"/>
    <b v="0"/>
    <x v="80"/>
    <b v="0"/>
    <x v="6"/>
    <n v="1"/>
    <n v="24"/>
    <x v="1"/>
    <s v="plays"/>
    <x v="3140"/>
    <x v="3134"/>
  </r>
  <r>
    <x v="3141"/>
    <x v="3140"/>
    <x v="3139"/>
    <n v="500"/>
    <n v="258"/>
    <x v="3"/>
    <x v="10"/>
    <x v="3"/>
    <n v="1492372800"/>
    <n v="1488823488"/>
    <b v="0"/>
    <x v="22"/>
    <b v="0"/>
    <x v="6"/>
    <n v="52"/>
    <n v="32.25"/>
    <x v="1"/>
    <s v="plays"/>
    <x v="3141"/>
    <x v="3135"/>
  </r>
  <r>
    <x v="3142"/>
    <x v="3141"/>
    <x v="3140"/>
    <n v="2750"/>
    <n v="45"/>
    <x v="3"/>
    <x v="2"/>
    <x v="1"/>
    <n v="1489922339"/>
    <n v="1487333939"/>
    <b v="0"/>
    <x v="83"/>
    <b v="0"/>
    <x v="6"/>
    <n v="2"/>
    <n v="15"/>
    <x v="1"/>
    <s v="plays"/>
    <x v="3142"/>
    <x v="3136"/>
  </r>
  <r>
    <x v="3143"/>
    <x v="3142"/>
    <x v="3141"/>
    <n v="700"/>
    <n v="0"/>
    <x v="3"/>
    <x v="2"/>
    <x v="1"/>
    <n v="1491726956"/>
    <n v="1489480556"/>
    <b v="0"/>
    <x v="78"/>
    <b v="0"/>
    <x v="6"/>
    <n v="0"/>
    <n v="0"/>
    <x v="1"/>
    <s v="plays"/>
    <x v="3143"/>
    <x v="3137"/>
  </r>
  <r>
    <x v="3144"/>
    <x v="3143"/>
    <x v="3142"/>
    <n v="10000"/>
    <n v="7540"/>
    <x v="3"/>
    <x v="1"/>
    <x v="0"/>
    <n v="1489903200"/>
    <n v="1488459307"/>
    <b v="0"/>
    <x v="209"/>
    <b v="0"/>
    <x v="6"/>
    <n v="75"/>
    <n v="251.33"/>
    <x v="1"/>
    <s v="plays"/>
    <x v="3144"/>
    <x v="3138"/>
  </r>
  <r>
    <x v="3145"/>
    <x v="3144"/>
    <x v="3143"/>
    <n v="25000"/>
    <n v="0"/>
    <x v="3"/>
    <x v="1"/>
    <x v="0"/>
    <n v="1490659134"/>
    <n v="1485478734"/>
    <b v="0"/>
    <x v="78"/>
    <b v="0"/>
    <x v="6"/>
    <n v="0"/>
    <n v="0"/>
    <x v="1"/>
    <s v="plays"/>
    <x v="3145"/>
    <x v="3139"/>
  </r>
  <r>
    <x v="3146"/>
    <x v="3145"/>
    <x v="3144"/>
    <n v="50000"/>
    <n v="5250"/>
    <x v="3"/>
    <x v="15"/>
    <x v="10"/>
    <n v="1492356166"/>
    <n v="1488471766"/>
    <b v="0"/>
    <x v="8"/>
    <b v="0"/>
    <x v="6"/>
    <n v="11"/>
    <n v="437.5"/>
    <x v="1"/>
    <s v="plays"/>
    <x v="3146"/>
    <x v="3140"/>
  </r>
  <r>
    <x v="3147"/>
    <x v="3146"/>
    <x v="3145"/>
    <n v="20000"/>
    <n v="23505"/>
    <x v="0"/>
    <x v="1"/>
    <x v="0"/>
    <n v="1415319355"/>
    <n v="1411859755"/>
    <b v="1"/>
    <x v="496"/>
    <b v="1"/>
    <x v="6"/>
    <n v="118"/>
    <n v="110.35"/>
    <x v="1"/>
    <s v="plays"/>
    <x v="3147"/>
    <x v="3141"/>
  </r>
  <r>
    <x v="3148"/>
    <x v="3147"/>
    <x v="3146"/>
    <n v="1800"/>
    <n v="2361"/>
    <x v="0"/>
    <x v="1"/>
    <x v="0"/>
    <n v="1412136000"/>
    <n v="1410278284"/>
    <b v="1"/>
    <x v="7"/>
    <b v="1"/>
    <x v="6"/>
    <n v="131"/>
    <n v="41.42"/>
    <x v="1"/>
    <s v="plays"/>
    <x v="3148"/>
    <x v="3142"/>
  </r>
  <r>
    <x v="3149"/>
    <x v="3148"/>
    <x v="3147"/>
    <n v="1250"/>
    <n v="1300"/>
    <x v="0"/>
    <x v="1"/>
    <x v="0"/>
    <n v="1354845600"/>
    <n v="1352766300"/>
    <b v="1"/>
    <x v="20"/>
    <b v="1"/>
    <x v="6"/>
    <n v="104"/>
    <n v="52"/>
    <x v="1"/>
    <s v="plays"/>
    <x v="3149"/>
    <x v="3143"/>
  </r>
  <r>
    <x v="3150"/>
    <x v="3149"/>
    <x v="3148"/>
    <n v="3500"/>
    <n v="3535"/>
    <x v="0"/>
    <x v="1"/>
    <x v="0"/>
    <n v="1295928000"/>
    <n v="1288160403"/>
    <b v="1"/>
    <x v="201"/>
    <b v="1"/>
    <x v="6"/>
    <n v="101"/>
    <n v="33.99"/>
    <x v="1"/>
    <s v="plays"/>
    <x v="3150"/>
    <x v="3144"/>
  </r>
  <r>
    <x v="3151"/>
    <x v="3150"/>
    <x v="3149"/>
    <n v="3500"/>
    <n v="3514"/>
    <x v="0"/>
    <x v="1"/>
    <x v="0"/>
    <n v="1410379774"/>
    <n v="1407787774"/>
    <b v="1"/>
    <x v="69"/>
    <b v="1"/>
    <x v="6"/>
    <n v="100"/>
    <n v="103.35"/>
    <x v="1"/>
    <s v="plays"/>
    <x v="3151"/>
    <x v="3145"/>
  </r>
  <r>
    <x v="3152"/>
    <x v="3151"/>
    <x v="3150"/>
    <n v="2200"/>
    <n v="2331"/>
    <x v="0"/>
    <x v="2"/>
    <x v="1"/>
    <n v="1383425367"/>
    <n v="1380833367"/>
    <b v="1"/>
    <x v="85"/>
    <b v="1"/>
    <x v="6"/>
    <n v="106"/>
    <n v="34.79"/>
    <x v="1"/>
    <s v="plays"/>
    <x v="3152"/>
    <x v="3146"/>
  </r>
  <r>
    <x v="3153"/>
    <x v="3152"/>
    <x v="3151"/>
    <n v="3000"/>
    <n v="10067.5"/>
    <x v="0"/>
    <x v="1"/>
    <x v="0"/>
    <n v="1304225940"/>
    <n v="1301542937"/>
    <b v="1"/>
    <x v="198"/>
    <b v="1"/>
    <x v="6"/>
    <n v="336"/>
    <n v="41.77"/>
    <x v="1"/>
    <s v="plays"/>
    <x v="3153"/>
    <x v="3147"/>
  </r>
  <r>
    <x v="3154"/>
    <x v="3153"/>
    <x v="3152"/>
    <n v="7000"/>
    <n v="7905"/>
    <x v="0"/>
    <x v="1"/>
    <x v="0"/>
    <n v="1333310458"/>
    <n v="1330722058"/>
    <b v="1"/>
    <x v="252"/>
    <b v="1"/>
    <x v="6"/>
    <n v="113"/>
    <n v="64.27"/>
    <x v="1"/>
    <s v="plays"/>
    <x v="3154"/>
    <x v="3148"/>
  </r>
  <r>
    <x v="3155"/>
    <x v="3154"/>
    <x v="3153"/>
    <n v="5000"/>
    <n v="9425.23"/>
    <x v="0"/>
    <x v="2"/>
    <x v="1"/>
    <n v="1356004725"/>
    <n v="1353412725"/>
    <b v="1"/>
    <x v="177"/>
    <b v="1"/>
    <x v="6"/>
    <n v="189"/>
    <n v="31.21"/>
    <x v="1"/>
    <s v="plays"/>
    <x v="3155"/>
    <x v="3149"/>
  </r>
  <r>
    <x v="3156"/>
    <x v="3155"/>
    <x v="3154"/>
    <n v="5500"/>
    <n v="5600"/>
    <x v="0"/>
    <x v="1"/>
    <x v="0"/>
    <n v="1338591144"/>
    <n v="1335567144"/>
    <b v="1"/>
    <x v="30"/>
    <b v="1"/>
    <x v="6"/>
    <n v="102"/>
    <n v="62.92"/>
    <x v="1"/>
    <s v="plays"/>
    <x v="3156"/>
    <x v="3150"/>
  </r>
  <r>
    <x v="3157"/>
    <x v="3156"/>
    <x v="3155"/>
    <n v="4000"/>
    <n v="4040"/>
    <x v="0"/>
    <x v="1"/>
    <x v="0"/>
    <n v="1405746000"/>
    <n v="1404932105"/>
    <b v="1"/>
    <x v="14"/>
    <b v="1"/>
    <x v="6"/>
    <n v="101"/>
    <n v="98.54"/>
    <x v="1"/>
    <s v="plays"/>
    <x v="3157"/>
    <x v="3151"/>
  </r>
  <r>
    <x v="3158"/>
    <x v="3157"/>
    <x v="3156"/>
    <n v="5000"/>
    <n v="5700"/>
    <x v="0"/>
    <x v="1"/>
    <x v="0"/>
    <n v="1374523752"/>
    <n v="1371931752"/>
    <b v="1"/>
    <x v="50"/>
    <b v="1"/>
    <x v="6"/>
    <n v="114"/>
    <n v="82.61"/>
    <x v="1"/>
    <s v="plays"/>
    <x v="3158"/>
    <x v="3152"/>
  </r>
  <r>
    <x v="3159"/>
    <x v="3158"/>
    <x v="3157"/>
    <n v="1500"/>
    <n v="2002.22"/>
    <x v="0"/>
    <x v="1"/>
    <x v="0"/>
    <n v="1326927600"/>
    <n v="1323221761"/>
    <b v="1"/>
    <x v="47"/>
    <b v="1"/>
    <x v="6"/>
    <n v="133"/>
    <n v="38.5"/>
    <x v="1"/>
    <s v="plays"/>
    <x v="3159"/>
    <x v="3153"/>
  </r>
  <r>
    <x v="3160"/>
    <x v="3159"/>
    <x v="3158"/>
    <n v="4500"/>
    <n v="4569"/>
    <x v="0"/>
    <x v="1"/>
    <x v="0"/>
    <n v="1407905940"/>
    <n v="1405923687"/>
    <b v="1"/>
    <x v="7"/>
    <b v="1"/>
    <x v="6"/>
    <n v="102"/>
    <n v="80.16"/>
    <x v="1"/>
    <s v="plays"/>
    <x v="3160"/>
    <x v="3154"/>
  </r>
  <r>
    <x v="3161"/>
    <x v="3160"/>
    <x v="3159"/>
    <n v="2000"/>
    <n v="2102"/>
    <x v="0"/>
    <x v="2"/>
    <x v="1"/>
    <n v="1413377522"/>
    <n v="1410785522"/>
    <b v="1"/>
    <x v="142"/>
    <b v="1"/>
    <x v="6"/>
    <n v="105"/>
    <n v="28.41"/>
    <x v="1"/>
    <s v="plays"/>
    <x v="3161"/>
    <x v="3155"/>
  </r>
  <r>
    <x v="3162"/>
    <x v="3161"/>
    <x v="3160"/>
    <n v="4000"/>
    <n v="5086"/>
    <x v="0"/>
    <x v="1"/>
    <x v="0"/>
    <n v="1404698400"/>
    <n v="1402331262"/>
    <b v="1"/>
    <x v="287"/>
    <b v="1"/>
    <x v="6"/>
    <n v="127"/>
    <n v="80.73"/>
    <x v="1"/>
    <s v="plays"/>
    <x v="3162"/>
    <x v="3156"/>
  </r>
  <r>
    <x v="3163"/>
    <x v="3162"/>
    <x v="3161"/>
    <n v="13000"/>
    <n v="14450"/>
    <x v="0"/>
    <x v="1"/>
    <x v="0"/>
    <n v="1402855525"/>
    <n v="1400263525"/>
    <b v="1"/>
    <x v="250"/>
    <b v="1"/>
    <x v="6"/>
    <n v="111"/>
    <n v="200.69"/>
    <x v="1"/>
    <s v="plays"/>
    <x v="3163"/>
    <x v="3157"/>
  </r>
  <r>
    <x v="3164"/>
    <x v="3163"/>
    <x v="3162"/>
    <n v="2500"/>
    <n v="2669"/>
    <x v="0"/>
    <x v="1"/>
    <x v="0"/>
    <n v="1402341615"/>
    <n v="1399490415"/>
    <b v="1"/>
    <x v="26"/>
    <b v="1"/>
    <x v="6"/>
    <n v="107"/>
    <n v="37.590000000000003"/>
    <x v="1"/>
    <s v="plays"/>
    <x v="3164"/>
    <x v="3158"/>
  </r>
  <r>
    <x v="3165"/>
    <x v="3164"/>
    <x v="3163"/>
    <n v="750"/>
    <n v="1220"/>
    <x v="0"/>
    <x v="1"/>
    <x v="0"/>
    <n v="1304395140"/>
    <n v="1302493760"/>
    <b v="1"/>
    <x v="64"/>
    <b v="1"/>
    <x v="6"/>
    <n v="163"/>
    <n v="58.1"/>
    <x v="1"/>
    <s v="plays"/>
    <x v="3165"/>
    <x v="73"/>
  </r>
  <r>
    <x v="3166"/>
    <x v="3165"/>
    <x v="3164"/>
    <n v="35000"/>
    <n v="56079.83"/>
    <x v="0"/>
    <x v="1"/>
    <x v="0"/>
    <n v="1416988740"/>
    <n v="1414514153"/>
    <b v="1"/>
    <x v="497"/>
    <b v="1"/>
    <x v="6"/>
    <n v="160"/>
    <n v="60.3"/>
    <x v="1"/>
    <s v="plays"/>
    <x v="3166"/>
    <x v="3159"/>
  </r>
  <r>
    <x v="3167"/>
    <x v="3166"/>
    <x v="3165"/>
    <n v="3000"/>
    <n v="3485"/>
    <x v="0"/>
    <x v="1"/>
    <x v="0"/>
    <n v="1406952781"/>
    <n v="1405743181"/>
    <b v="1"/>
    <x v="165"/>
    <b v="1"/>
    <x v="6"/>
    <n v="116"/>
    <n v="63.36"/>
    <x v="1"/>
    <s v="plays"/>
    <x v="3167"/>
    <x v="3160"/>
  </r>
  <r>
    <x v="3168"/>
    <x v="3167"/>
    <x v="3166"/>
    <n v="2500"/>
    <n v="3105"/>
    <x v="0"/>
    <x v="1"/>
    <x v="0"/>
    <n v="1402696800"/>
    <n v="1399948353"/>
    <b v="1"/>
    <x v="42"/>
    <b v="1"/>
    <x v="6"/>
    <n v="124"/>
    <n v="50.9"/>
    <x v="1"/>
    <s v="plays"/>
    <x v="3168"/>
    <x v="3161"/>
  </r>
  <r>
    <x v="3169"/>
    <x v="3168"/>
    <x v="3167"/>
    <n v="8000"/>
    <n v="8241"/>
    <x v="0"/>
    <x v="1"/>
    <x v="0"/>
    <n v="1386910740"/>
    <n v="1384364561"/>
    <b v="1"/>
    <x v="141"/>
    <b v="1"/>
    <x v="6"/>
    <n v="103"/>
    <n v="100.5"/>
    <x v="1"/>
    <s v="plays"/>
    <x v="3169"/>
    <x v="3162"/>
  </r>
  <r>
    <x v="3170"/>
    <x v="3169"/>
    <x v="3168"/>
    <n v="2000"/>
    <n v="2245"/>
    <x v="0"/>
    <x v="1"/>
    <x v="0"/>
    <n v="1404273600"/>
    <n v="1401414944"/>
    <b v="1"/>
    <x v="26"/>
    <b v="1"/>
    <x v="6"/>
    <n v="112"/>
    <n v="31.62"/>
    <x v="1"/>
    <s v="plays"/>
    <x v="3170"/>
    <x v="3163"/>
  </r>
  <r>
    <x v="3171"/>
    <x v="3170"/>
    <x v="3169"/>
    <n v="7000"/>
    <n v="7617"/>
    <x v="0"/>
    <x v="2"/>
    <x v="1"/>
    <n v="1462545358"/>
    <n v="1459953358"/>
    <b v="1"/>
    <x v="27"/>
    <b v="1"/>
    <x v="6"/>
    <n v="109"/>
    <n v="65.099999999999994"/>
    <x v="1"/>
    <s v="plays"/>
    <x v="3171"/>
    <x v="3164"/>
  </r>
  <r>
    <x v="3172"/>
    <x v="3171"/>
    <x v="3170"/>
    <n v="2000"/>
    <n v="2300"/>
    <x v="0"/>
    <x v="1"/>
    <x v="0"/>
    <n v="1329240668"/>
    <n v="1326648668"/>
    <b v="1"/>
    <x v="60"/>
    <b v="1"/>
    <x v="6"/>
    <n v="115"/>
    <n v="79.31"/>
    <x v="1"/>
    <s v="plays"/>
    <x v="3172"/>
    <x v="3165"/>
  </r>
  <r>
    <x v="3173"/>
    <x v="3172"/>
    <x v="3171"/>
    <n v="10000"/>
    <n v="10300"/>
    <x v="0"/>
    <x v="1"/>
    <x v="0"/>
    <n v="1411765492"/>
    <n v="1409173492"/>
    <b v="1"/>
    <x v="142"/>
    <b v="1"/>
    <x v="6"/>
    <n v="103"/>
    <n v="139.19"/>
    <x v="1"/>
    <s v="plays"/>
    <x v="3173"/>
    <x v="3166"/>
  </r>
  <r>
    <x v="3174"/>
    <x v="3173"/>
    <x v="3172"/>
    <n v="3000"/>
    <n v="3034"/>
    <x v="0"/>
    <x v="1"/>
    <x v="0"/>
    <n v="1408999508"/>
    <n v="1407789908"/>
    <b v="1"/>
    <x v="23"/>
    <b v="1"/>
    <x v="6"/>
    <n v="101"/>
    <n v="131.91"/>
    <x v="1"/>
    <s v="plays"/>
    <x v="3174"/>
    <x v="3167"/>
  </r>
  <r>
    <x v="3175"/>
    <x v="3174"/>
    <x v="3173"/>
    <n v="5000"/>
    <n v="5478"/>
    <x v="0"/>
    <x v="1"/>
    <x v="0"/>
    <n v="1297977427"/>
    <n v="1292793427"/>
    <b v="1"/>
    <x v="65"/>
    <b v="1"/>
    <x v="6"/>
    <n v="110"/>
    <n v="91.3"/>
    <x v="1"/>
    <s v="plays"/>
    <x v="3175"/>
    <x v="3168"/>
  </r>
  <r>
    <x v="3176"/>
    <x v="3175"/>
    <x v="3174"/>
    <n v="1900"/>
    <n v="2182"/>
    <x v="0"/>
    <x v="1"/>
    <x v="0"/>
    <n v="1376838000"/>
    <n v="1374531631"/>
    <b v="1"/>
    <x v="165"/>
    <b v="1"/>
    <x v="6"/>
    <n v="115"/>
    <n v="39.67"/>
    <x v="1"/>
    <s v="plays"/>
    <x v="3176"/>
    <x v="3169"/>
  </r>
  <r>
    <x v="3177"/>
    <x v="3176"/>
    <x v="3175"/>
    <n v="2500"/>
    <n v="2935"/>
    <x v="0"/>
    <x v="1"/>
    <x v="0"/>
    <n v="1403366409"/>
    <n v="1400774409"/>
    <b v="1"/>
    <x v="13"/>
    <b v="1"/>
    <x v="6"/>
    <n v="117"/>
    <n v="57.55"/>
    <x v="1"/>
    <s v="plays"/>
    <x v="3177"/>
    <x v="3170"/>
  </r>
  <r>
    <x v="3178"/>
    <x v="3177"/>
    <x v="3176"/>
    <n v="1500"/>
    <n v="2576"/>
    <x v="0"/>
    <x v="2"/>
    <x v="1"/>
    <n v="1405521075"/>
    <n v="1402929075"/>
    <b v="1"/>
    <x v="76"/>
    <b v="1"/>
    <x v="6"/>
    <n v="172"/>
    <n v="33.03"/>
    <x v="1"/>
    <s v="plays"/>
    <x v="3178"/>
    <x v="3171"/>
  </r>
  <r>
    <x v="3179"/>
    <x v="3178"/>
    <x v="3177"/>
    <n v="4200"/>
    <n v="4794.82"/>
    <x v="0"/>
    <x v="1"/>
    <x v="0"/>
    <n v="1367859071"/>
    <n v="1365699071"/>
    <b v="1"/>
    <x v="95"/>
    <b v="1"/>
    <x v="6"/>
    <n v="114"/>
    <n v="77.34"/>
    <x v="1"/>
    <s v="plays"/>
    <x v="3179"/>
    <x v="3172"/>
  </r>
  <r>
    <x v="3180"/>
    <x v="3179"/>
    <x v="3178"/>
    <n v="1200"/>
    <n v="1437"/>
    <x v="0"/>
    <x v="2"/>
    <x v="1"/>
    <n v="1403258049"/>
    <n v="1400666049"/>
    <b v="1"/>
    <x v="43"/>
    <b v="1"/>
    <x v="6"/>
    <n v="120"/>
    <n v="31.93"/>
    <x v="1"/>
    <s v="plays"/>
    <x v="3180"/>
    <x v="3173"/>
  </r>
  <r>
    <x v="3181"/>
    <x v="3180"/>
    <x v="3179"/>
    <n v="500"/>
    <n v="545"/>
    <x v="0"/>
    <x v="2"/>
    <x v="1"/>
    <n v="1402848000"/>
    <n v="1400570787"/>
    <b v="1"/>
    <x v="41"/>
    <b v="1"/>
    <x v="6"/>
    <n v="109"/>
    <n v="36.33"/>
    <x v="1"/>
    <s v="plays"/>
    <x v="3181"/>
    <x v="3174"/>
  </r>
  <r>
    <x v="3182"/>
    <x v="3181"/>
    <x v="3180"/>
    <n v="7000"/>
    <n v="7062"/>
    <x v="0"/>
    <x v="1"/>
    <x v="0"/>
    <n v="1328029200"/>
    <n v="1323211621"/>
    <b v="1"/>
    <x v="299"/>
    <b v="1"/>
    <x v="6"/>
    <n v="101"/>
    <n v="46.77"/>
    <x v="1"/>
    <s v="plays"/>
    <x v="3182"/>
    <x v="3175"/>
  </r>
  <r>
    <x v="3183"/>
    <x v="3182"/>
    <x v="3181"/>
    <n v="2500"/>
    <n v="2725"/>
    <x v="0"/>
    <x v="1"/>
    <x v="0"/>
    <n v="1377284669"/>
    <n v="1375729469"/>
    <b v="1"/>
    <x v="32"/>
    <b v="1"/>
    <x v="6"/>
    <n v="109"/>
    <n v="40.07"/>
    <x v="1"/>
    <s v="plays"/>
    <x v="3183"/>
    <x v="3176"/>
  </r>
  <r>
    <x v="3184"/>
    <x v="3183"/>
    <x v="3182"/>
    <n v="4300"/>
    <n v="4610"/>
    <x v="0"/>
    <x v="1"/>
    <x v="0"/>
    <n v="1404258631"/>
    <n v="1401666631"/>
    <b v="1"/>
    <x v="67"/>
    <b v="1"/>
    <x v="6"/>
    <n v="107"/>
    <n v="100.22"/>
    <x v="1"/>
    <s v="plays"/>
    <x v="3184"/>
    <x v="3177"/>
  </r>
  <r>
    <x v="3185"/>
    <x v="3184"/>
    <x v="3183"/>
    <n v="1000"/>
    <n v="1000"/>
    <x v="0"/>
    <x v="2"/>
    <x v="1"/>
    <n v="1405553241"/>
    <n v="1404948441"/>
    <b v="1"/>
    <x v="54"/>
    <b v="1"/>
    <x v="6"/>
    <n v="100"/>
    <n v="41.67"/>
    <x v="1"/>
    <s v="plays"/>
    <x v="3185"/>
    <x v="3178"/>
  </r>
  <r>
    <x v="3186"/>
    <x v="3185"/>
    <x v="3184"/>
    <n v="3200"/>
    <n v="3270"/>
    <x v="0"/>
    <x v="2"/>
    <x v="1"/>
    <n v="1410901200"/>
    <n v="1408313438"/>
    <b v="1"/>
    <x v="16"/>
    <b v="1"/>
    <x v="6"/>
    <n v="102"/>
    <n v="46.71"/>
    <x v="1"/>
    <s v="plays"/>
    <x v="3186"/>
    <x v="3179"/>
  </r>
  <r>
    <x v="3187"/>
    <x v="3186"/>
    <x v="3185"/>
    <n v="15000"/>
    <n v="17444"/>
    <x v="0"/>
    <x v="1"/>
    <x v="0"/>
    <n v="1407167973"/>
    <n v="1405439973"/>
    <b v="1"/>
    <x v="138"/>
    <b v="1"/>
    <x v="6"/>
    <n v="116"/>
    <n v="71.489999999999995"/>
    <x v="1"/>
    <s v="plays"/>
    <x v="3187"/>
    <x v="3180"/>
  </r>
  <r>
    <x v="3188"/>
    <x v="3187"/>
    <x v="3186"/>
    <n v="200"/>
    <n v="130"/>
    <x v="2"/>
    <x v="2"/>
    <x v="1"/>
    <n v="1433930302"/>
    <n v="1432115902"/>
    <b v="0"/>
    <x v="82"/>
    <b v="0"/>
    <x v="40"/>
    <n v="65"/>
    <n v="14.44"/>
    <x v="1"/>
    <s v="musical"/>
    <x v="3188"/>
    <x v="3181"/>
  </r>
  <r>
    <x v="3189"/>
    <x v="3188"/>
    <x v="3187"/>
    <n v="55000"/>
    <n v="6780"/>
    <x v="2"/>
    <x v="12"/>
    <x v="9"/>
    <n v="1432455532"/>
    <n v="1429863532"/>
    <b v="0"/>
    <x v="10"/>
    <b v="0"/>
    <x v="40"/>
    <n v="12"/>
    <n v="356.84"/>
    <x v="1"/>
    <s v="musical"/>
    <x v="3189"/>
    <x v="3182"/>
  </r>
  <r>
    <x v="3190"/>
    <x v="3189"/>
    <x v="3188"/>
    <n v="4000"/>
    <n v="0"/>
    <x v="2"/>
    <x v="6"/>
    <x v="5"/>
    <n v="1481258275"/>
    <n v="1478662675"/>
    <b v="0"/>
    <x v="78"/>
    <b v="0"/>
    <x v="40"/>
    <n v="0"/>
    <n v="0"/>
    <x v="1"/>
    <s v="musical"/>
    <x v="3190"/>
    <x v="3183"/>
  </r>
  <r>
    <x v="3191"/>
    <x v="3190"/>
    <x v="3189"/>
    <n v="3750"/>
    <n v="151"/>
    <x v="2"/>
    <x v="1"/>
    <x v="0"/>
    <n v="1471370869"/>
    <n v="1466186869"/>
    <b v="0"/>
    <x v="80"/>
    <b v="0"/>
    <x v="40"/>
    <n v="4"/>
    <n v="37.75"/>
    <x v="1"/>
    <s v="musical"/>
    <x v="3191"/>
    <x v="3184"/>
  </r>
  <r>
    <x v="3192"/>
    <x v="3191"/>
    <x v="3190"/>
    <n v="10000"/>
    <n v="102"/>
    <x v="2"/>
    <x v="2"/>
    <x v="1"/>
    <n v="1425160800"/>
    <n v="1421274859"/>
    <b v="0"/>
    <x v="22"/>
    <b v="0"/>
    <x v="40"/>
    <n v="1"/>
    <n v="12.75"/>
    <x v="1"/>
    <s v="musical"/>
    <x v="3192"/>
    <x v="3185"/>
  </r>
  <r>
    <x v="3193"/>
    <x v="3192"/>
    <x v="3191"/>
    <n v="5000"/>
    <n v="587"/>
    <x v="2"/>
    <x v="2"/>
    <x v="1"/>
    <n v="1424474056"/>
    <n v="1420586056"/>
    <b v="0"/>
    <x v="54"/>
    <b v="0"/>
    <x v="40"/>
    <n v="12"/>
    <n v="24.46"/>
    <x v="1"/>
    <s v="musical"/>
    <x v="3193"/>
    <x v="3186"/>
  </r>
  <r>
    <x v="3194"/>
    <x v="3193"/>
    <x v="3192"/>
    <n v="11000"/>
    <n v="0"/>
    <x v="2"/>
    <x v="1"/>
    <x v="0"/>
    <n v="1437960598"/>
    <n v="1435368598"/>
    <b v="0"/>
    <x v="78"/>
    <b v="0"/>
    <x v="40"/>
    <n v="0"/>
    <n v="0"/>
    <x v="1"/>
    <s v="musical"/>
    <x v="3194"/>
    <x v="3187"/>
  </r>
  <r>
    <x v="3195"/>
    <x v="3194"/>
    <x v="3193"/>
    <n v="3500"/>
    <n v="2070"/>
    <x v="2"/>
    <x v="1"/>
    <x v="0"/>
    <n v="1423750542"/>
    <n v="1421158542"/>
    <b v="0"/>
    <x v="70"/>
    <b v="0"/>
    <x v="40"/>
    <n v="59"/>
    <n v="53.08"/>
    <x v="1"/>
    <s v="musical"/>
    <x v="3195"/>
    <x v="3188"/>
  </r>
  <r>
    <x v="3196"/>
    <x v="3195"/>
    <x v="3194"/>
    <n v="3000000"/>
    <n v="1800"/>
    <x v="2"/>
    <x v="1"/>
    <x v="0"/>
    <n v="1438437600"/>
    <n v="1433254875"/>
    <b v="0"/>
    <x v="79"/>
    <b v="0"/>
    <x v="40"/>
    <n v="0"/>
    <n v="300"/>
    <x v="1"/>
    <s v="musical"/>
    <x v="3196"/>
    <x v="3189"/>
  </r>
  <r>
    <x v="3197"/>
    <x v="3196"/>
    <x v="3195"/>
    <n v="10000"/>
    <n v="1145"/>
    <x v="2"/>
    <x v="11"/>
    <x v="8"/>
    <n v="1423050618"/>
    <n v="1420458618"/>
    <b v="0"/>
    <x v="80"/>
    <b v="0"/>
    <x v="40"/>
    <n v="11"/>
    <n v="286.25"/>
    <x v="1"/>
    <s v="musical"/>
    <x v="3197"/>
    <x v="3190"/>
  </r>
  <r>
    <x v="3198"/>
    <x v="3197"/>
    <x v="3196"/>
    <n v="30000"/>
    <n v="110"/>
    <x v="2"/>
    <x v="9"/>
    <x v="7"/>
    <n v="1424081477"/>
    <n v="1420798277"/>
    <b v="0"/>
    <x v="83"/>
    <b v="0"/>
    <x v="40"/>
    <n v="0"/>
    <n v="36.67"/>
    <x v="1"/>
    <s v="musical"/>
    <x v="3198"/>
    <x v="3191"/>
  </r>
  <r>
    <x v="3199"/>
    <x v="3198"/>
    <x v="3197"/>
    <n v="5000"/>
    <n v="2608"/>
    <x v="2"/>
    <x v="1"/>
    <x v="0"/>
    <n v="1410037200"/>
    <n v="1407435418"/>
    <b v="0"/>
    <x v="28"/>
    <b v="0"/>
    <x v="40"/>
    <n v="52"/>
    <n v="49.21"/>
    <x v="1"/>
    <s v="musical"/>
    <x v="3199"/>
    <x v="3192"/>
  </r>
  <r>
    <x v="3200"/>
    <x v="3199"/>
    <x v="3198"/>
    <n v="50000"/>
    <n v="1"/>
    <x v="2"/>
    <x v="1"/>
    <x v="0"/>
    <n v="1461994440"/>
    <n v="1459410101"/>
    <b v="0"/>
    <x v="29"/>
    <b v="0"/>
    <x v="40"/>
    <n v="0"/>
    <n v="1"/>
    <x v="1"/>
    <s v="musical"/>
    <x v="3200"/>
    <x v="3193"/>
  </r>
  <r>
    <x v="3201"/>
    <x v="3200"/>
    <x v="3199"/>
    <n v="2000"/>
    <n v="25"/>
    <x v="2"/>
    <x v="2"/>
    <x v="1"/>
    <n v="1409509477"/>
    <n v="1407695077"/>
    <b v="0"/>
    <x v="84"/>
    <b v="0"/>
    <x v="40"/>
    <n v="1"/>
    <n v="12.5"/>
    <x v="1"/>
    <s v="musical"/>
    <x v="3201"/>
    <x v="3194"/>
  </r>
  <r>
    <x v="3202"/>
    <x v="3201"/>
    <x v="3200"/>
    <n v="5000"/>
    <n v="2726"/>
    <x v="2"/>
    <x v="1"/>
    <x v="0"/>
    <n v="1450072740"/>
    <n v="1445027346"/>
    <b v="0"/>
    <x v="20"/>
    <b v="0"/>
    <x v="40"/>
    <n v="55"/>
    <n v="109.04"/>
    <x v="1"/>
    <s v="musical"/>
    <x v="3202"/>
    <x v="3195"/>
  </r>
  <r>
    <x v="3203"/>
    <x v="3202"/>
    <x v="3201"/>
    <n v="1000"/>
    <n v="250"/>
    <x v="2"/>
    <x v="1"/>
    <x v="0"/>
    <n v="1443224622"/>
    <n v="1440632622"/>
    <b v="0"/>
    <x v="79"/>
    <b v="0"/>
    <x v="40"/>
    <n v="25"/>
    <n v="41.67"/>
    <x v="1"/>
    <s v="musical"/>
    <x v="3203"/>
    <x v="3196"/>
  </r>
  <r>
    <x v="3204"/>
    <x v="3203"/>
    <x v="3202"/>
    <n v="500"/>
    <n v="0"/>
    <x v="2"/>
    <x v="1"/>
    <x v="0"/>
    <n v="1437149640"/>
    <n v="1434558479"/>
    <b v="0"/>
    <x v="78"/>
    <b v="0"/>
    <x v="40"/>
    <n v="0"/>
    <n v="0"/>
    <x v="1"/>
    <s v="musical"/>
    <x v="3204"/>
    <x v="3197"/>
  </r>
  <r>
    <x v="3205"/>
    <x v="3204"/>
    <x v="3203"/>
    <n v="8000"/>
    <n v="273"/>
    <x v="2"/>
    <x v="2"/>
    <x v="1"/>
    <n v="1430470772"/>
    <n v="1427878772"/>
    <b v="0"/>
    <x v="8"/>
    <b v="0"/>
    <x v="40"/>
    <n v="3"/>
    <n v="22.75"/>
    <x v="1"/>
    <s v="musical"/>
    <x v="3205"/>
    <x v="3198"/>
  </r>
  <r>
    <x v="3206"/>
    <x v="3205"/>
    <x v="3204"/>
    <n v="5000"/>
    <n v="0"/>
    <x v="2"/>
    <x v="1"/>
    <x v="0"/>
    <n v="1442644651"/>
    <n v="1440052651"/>
    <b v="0"/>
    <x v="78"/>
    <b v="0"/>
    <x v="40"/>
    <n v="0"/>
    <n v="0"/>
    <x v="1"/>
    <s v="musical"/>
    <x v="3206"/>
    <x v="3199"/>
  </r>
  <r>
    <x v="3207"/>
    <x v="3206"/>
    <x v="3205"/>
    <n v="5500"/>
    <n v="2550"/>
    <x v="2"/>
    <x v="1"/>
    <x v="0"/>
    <n v="1429767607"/>
    <n v="1424587207"/>
    <b v="0"/>
    <x v="17"/>
    <b v="0"/>
    <x v="40"/>
    <n v="46"/>
    <n v="70.83"/>
    <x v="1"/>
    <s v="musical"/>
    <x v="3207"/>
    <x v="3200"/>
  </r>
  <r>
    <x v="3208"/>
    <x v="3207"/>
    <x v="3206"/>
    <n v="5000"/>
    <n v="5175"/>
    <x v="0"/>
    <x v="1"/>
    <x v="0"/>
    <n v="1406557877"/>
    <n v="1404743477"/>
    <b v="1"/>
    <x v="141"/>
    <b v="1"/>
    <x v="6"/>
    <n v="104"/>
    <n v="63.11"/>
    <x v="1"/>
    <s v="plays"/>
    <x v="3208"/>
    <x v="3201"/>
  </r>
  <r>
    <x v="3209"/>
    <x v="3208"/>
    <x v="3207"/>
    <n v="9500"/>
    <n v="11335.7"/>
    <x v="0"/>
    <x v="1"/>
    <x v="0"/>
    <n v="1403305200"/>
    <n v="1400512658"/>
    <b v="1"/>
    <x v="334"/>
    <b v="1"/>
    <x v="6"/>
    <n v="119"/>
    <n v="50.16"/>
    <x v="1"/>
    <s v="plays"/>
    <x v="3209"/>
    <x v="3202"/>
  </r>
  <r>
    <x v="3210"/>
    <x v="3209"/>
    <x v="3208"/>
    <n v="3000"/>
    <n v="3773"/>
    <x v="0"/>
    <x v="1"/>
    <x v="0"/>
    <n v="1338523140"/>
    <n v="1334442519"/>
    <b v="1"/>
    <x v="65"/>
    <b v="1"/>
    <x v="6"/>
    <n v="126"/>
    <n v="62.88"/>
    <x v="1"/>
    <s v="plays"/>
    <x v="3210"/>
    <x v="3203"/>
  </r>
  <r>
    <x v="3211"/>
    <x v="3210"/>
    <x v="3209"/>
    <n v="23000"/>
    <n v="27541"/>
    <x v="0"/>
    <x v="1"/>
    <x v="0"/>
    <n v="1408068000"/>
    <n v="1405346680"/>
    <b v="1"/>
    <x v="498"/>
    <b v="1"/>
    <x v="6"/>
    <n v="120"/>
    <n v="85.53"/>
    <x v="1"/>
    <s v="plays"/>
    <x v="3211"/>
    <x v="3204"/>
  </r>
  <r>
    <x v="3212"/>
    <x v="3211"/>
    <x v="3210"/>
    <n v="4000"/>
    <n v="5050"/>
    <x v="0"/>
    <x v="1"/>
    <x v="0"/>
    <n v="1407524751"/>
    <n v="1404932751"/>
    <b v="1"/>
    <x v="225"/>
    <b v="1"/>
    <x v="6"/>
    <n v="126"/>
    <n v="53.72"/>
    <x v="1"/>
    <s v="plays"/>
    <x v="3212"/>
    <x v="3205"/>
  </r>
  <r>
    <x v="3213"/>
    <x v="3212"/>
    <x v="3211"/>
    <n v="6000"/>
    <n v="6007"/>
    <x v="0"/>
    <x v="2"/>
    <x v="1"/>
    <n v="1437934759"/>
    <n v="1434478759"/>
    <b v="1"/>
    <x v="5"/>
    <b v="1"/>
    <x v="6"/>
    <n v="100"/>
    <n v="127.81"/>
    <x v="1"/>
    <s v="plays"/>
    <x v="3213"/>
    <x v="3206"/>
  </r>
  <r>
    <x v="3214"/>
    <x v="3213"/>
    <x v="3212"/>
    <n v="12000"/>
    <n v="12256"/>
    <x v="0"/>
    <x v="2"/>
    <x v="1"/>
    <n v="1452038100"/>
    <n v="1448823673"/>
    <b v="1"/>
    <x v="248"/>
    <b v="1"/>
    <x v="6"/>
    <n v="102"/>
    <n v="106.57"/>
    <x v="1"/>
    <s v="plays"/>
    <x v="3214"/>
    <x v="3207"/>
  </r>
  <r>
    <x v="3215"/>
    <x v="3214"/>
    <x v="3213"/>
    <n v="35000"/>
    <n v="35123"/>
    <x v="0"/>
    <x v="1"/>
    <x v="0"/>
    <n v="1441857540"/>
    <n v="1438617471"/>
    <b v="1"/>
    <x v="179"/>
    <b v="1"/>
    <x v="6"/>
    <n v="100"/>
    <n v="262.11"/>
    <x v="1"/>
    <s v="plays"/>
    <x v="3215"/>
    <x v="3208"/>
  </r>
  <r>
    <x v="3216"/>
    <x v="3215"/>
    <x v="3214"/>
    <n v="2000"/>
    <n v="2001"/>
    <x v="0"/>
    <x v="2"/>
    <x v="1"/>
    <n v="1436625000"/>
    <n v="1433934371"/>
    <b v="1"/>
    <x v="2"/>
    <b v="1"/>
    <x v="6"/>
    <n v="100"/>
    <n v="57.17"/>
    <x v="1"/>
    <s v="plays"/>
    <x v="3216"/>
    <x v="3209"/>
  </r>
  <r>
    <x v="3217"/>
    <x v="3216"/>
    <x v="3215"/>
    <n v="4500"/>
    <n v="5221"/>
    <x v="0"/>
    <x v="1"/>
    <x v="0"/>
    <n v="1478264784"/>
    <n v="1475672784"/>
    <b v="1"/>
    <x v="201"/>
    <b v="1"/>
    <x v="6"/>
    <n v="116"/>
    <n v="50.2"/>
    <x v="1"/>
    <s v="plays"/>
    <x v="3217"/>
    <x v="3210"/>
  </r>
  <r>
    <x v="3218"/>
    <x v="3217"/>
    <x v="3216"/>
    <n v="12000"/>
    <n v="12252"/>
    <x v="0"/>
    <x v="2"/>
    <x v="1"/>
    <n v="1419984000"/>
    <n v="1417132986"/>
    <b v="1"/>
    <x v="192"/>
    <b v="1"/>
    <x v="6"/>
    <n v="102"/>
    <n v="66.59"/>
    <x v="1"/>
    <s v="plays"/>
    <x v="3218"/>
    <x v="3211"/>
  </r>
  <r>
    <x v="3219"/>
    <x v="3218"/>
    <x v="3217"/>
    <n v="20000"/>
    <n v="20022"/>
    <x v="0"/>
    <x v="1"/>
    <x v="0"/>
    <n v="1427063747"/>
    <n v="1424043347"/>
    <b v="1"/>
    <x v="46"/>
    <b v="1"/>
    <x v="6"/>
    <n v="100"/>
    <n v="168.25"/>
    <x v="1"/>
    <s v="plays"/>
    <x v="3219"/>
    <x v="3212"/>
  </r>
  <r>
    <x v="3220"/>
    <x v="3219"/>
    <x v="3218"/>
    <n v="15000"/>
    <n v="15126"/>
    <x v="0"/>
    <x v="1"/>
    <x v="0"/>
    <n v="1489352400"/>
    <n v="1486411204"/>
    <b v="1"/>
    <x v="211"/>
    <b v="1"/>
    <x v="6"/>
    <n v="101"/>
    <n v="256.37"/>
    <x v="1"/>
    <s v="plays"/>
    <x v="3220"/>
    <x v="3213"/>
  </r>
  <r>
    <x v="3221"/>
    <x v="3220"/>
    <x v="3219"/>
    <n v="4000"/>
    <n v="4137"/>
    <x v="0"/>
    <x v="2"/>
    <x v="1"/>
    <n v="1436114603"/>
    <n v="1433090603"/>
    <b v="1"/>
    <x v="116"/>
    <b v="1"/>
    <x v="6"/>
    <n v="103"/>
    <n v="36.61"/>
    <x v="1"/>
    <s v="plays"/>
    <x v="3221"/>
    <x v="3214"/>
  </r>
  <r>
    <x v="3222"/>
    <x v="3221"/>
    <x v="3220"/>
    <n v="2500"/>
    <n v="3120"/>
    <x v="0"/>
    <x v="1"/>
    <x v="0"/>
    <n v="1445722140"/>
    <n v="1443016697"/>
    <b v="1"/>
    <x v="87"/>
    <b v="1"/>
    <x v="6"/>
    <n v="125"/>
    <n v="37.14"/>
    <x v="1"/>
    <s v="plays"/>
    <x v="3222"/>
    <x v="3215"/>
  </r>
  <r>
    <x v="3223"/>
    <x v="3222"/>
    <x v="3221"/>
    <n v="3100"/>
    <n v="3395"/>
    <x v="0"/>
    <x v="1"/>
    <x v="0"/>
    <n v="1440100976"/>
    <n v="1437508976"/>
    <b v="1"/>
    <x v="142"/>
    <b v="1"/>
    <x v="6"/>
    <n v="110"/>
    <n v="45.88"/>
    <x v="1"/>
    <s v="plays"/>
    <x v="3223"/>
    <x v="3216"/>
  </r>
  <r>
    <x v="3224"/>
    <x v="3223"/>
    <x v="3222"/>
    <n v="30000"/>
    <n v="30610"/>
    <x v="0"/>
    <x v="1"/>
    <x v="0"/>
    <n v="1484024400"/>
    <n v="1479932713"/>
    <b v="1"/>
    <x v="499"/>
    <b v="1"/>
    <x v="6"/>
    <n v="102"/>
    <n v="141.71"/>
    <x v="1"/>
    <s v="plays"/>
    <x v="3224"/>
    <x v="3217"/>
  </r>
  <r>
    <x v="3225"/>
    <x v="3224"/>
    <x v="3223"/>
    <n v="2000"/>
    <n v="2047"/>
    <x v="0"/>
    <x v="1"/>
    <x v="0"/>
    <n v="1464987600"/>
    <n v="1463145938"/>
    <b v="1"/>
    <x v="70"/>
    <b v="1"/>
    <x v="6"/>
    <n v="102"/>
    <n v="52.49"/>
    <x v="1"/>
    <s v="plays"/>
    <x v="3225"/>
    <x v="3218"/>
  </r>
  <r>
    <x v="3226"/>
    <x v="3225"/>
    <x v="3224"/>
    <n v="1200"/>
    <n v="1250"/>
    <x v="0"/>
    <x v="2"/>
    <x v="1"/>
    <n v="1446213612"/>
    <n v="1443621612"/>
    <b v="1"/>
    <x v="64"/>
    <b v="1"/>
    <x v="6"/>
    <n v="104"/>
    <n v="59.52"/>
    <x v="1"/>
    <s v="plays"/>
    <x v="3226"/>
    <x v="3219"/>
  </r>
  <r>
    <x v="3227"/>
    <x v="3226"/>
    <x v="3225"/>
    <n v="1200"/>
    <n v="1500"/>
    <x v="0"/>
    <x v="2"/>
    <x v="1"/>
    <n v="1484687436"/>
    <n v="1482095436"/>
    <b v="0"/>
    <x v="209"/>
    <b v="1"/>
    <x v="6"/>
    <n v="125"/>
    <n v="50"/>
    <x v="1"/>
    <s v="plays"/>
    <x v="3227"/>
    <x v="3220"/>
  </r>
  <r>
    <x v="3228"/>
    <x v="3227"/>
    <x v="3226"/>
    <n v="7000"/>
    <n v="7164"/>
    <x v="0"/>
    <x v="1"/>
    <x v="0"/>
    <n v="1450328340"/>
    <n v="1447606884"/>
    <b v="1"/>
    <x v="77"/>
    <b v="1"/>
    <x v="6"/>
    <n v="102"/>
    <n v="193.62"/>
    <x v="1"/>
    <s v="plays"/>
    <x v="3228"/>
    <x v="3221"/>
  </r>
  <r>
    <x v="3229"/>
    <x v="3228"/>
    <x v="3227"/>
    <n v="20000"/>
    <n v="21573"/>
    <x v="0"/>
    <x v="1"/>
    <x v="0"/>
    <n v="1416470398"/>
    <n v="1413874798"/>
    <b v="1"/>
    <x v="91"/>
    <b v="1"/>
    <x v="6"/>
    <n v="108"/>
    <n v="106.8"/>
    <x v="1"/>
    <s v="plays"/>
    <x v="3229"/>
    <x v="3222"/>
  </r>
  <r>
    <x v="3230"/>
    <x v="3229"/>
    <x v="3228"/>
    <n v="2600"/>
    <n v="2857"/>
    <x v="0"/>
    <x v="1"/>
    <x v="0"/>
    <n v="1412135940"/>
    <n v="1410840126"/>
    <b v="1"/>
    <x v="77"/>
    <b v="1"/>
    <x v="6"/>
    <n v="110"/>
    <n v="77.22"/>
    <x v="1"/>
    <s v="plays"/>
    <x v="3230"/>
    <x v="341"/>
  </r>
  <r>
    <x v="3231"/>
    <x v="3230"/>
    <x v="3229"/>
    <n v="1000"/>
    <n v="1610"/>
    <x v="0"/>
    <x v="1"/>
    <x v="0"/>
    <n v="1460846347"/>
    <n v="1458254347"/>
    <b v="0"/>
    <x v="33"/>
    <b v="1"/>
    <x v="6"/>
    <n v="161"/>
    <n v="57.5"/>
    <x v="1"/>
    <s v="plays"/>
    <x v="3231"/>
    <x v="3223"/>
  </r>
  <r>
    <x v="3232"/>
    <x v="3231"/>
    <x v="3230"/>
    <n v="1000"/>
    <n v="1312"/>
    <x v="0"/>
    <x v="1"/>
    <x v="0"/>
    <n v="1462334340"/>
    <n v="1459711917"/>
    <b v="1"/>
    <x v="55"/>
    <b v="1"/>
    <x v="6"/>
    <n v="131"/>
    <n v="50.46"/>
    <x v="1"/>
    <s v="plays"/>
    <x v="3232"/>
    <x v="3224"/>
  </r>
  <r>
    <x v="3233"/>
    <x v="3232"/>
    <x v="3231"/>
    <n v="5000"/>
    <n v="5940"/>
    <x v="0"/>
    <x v="1"/>
    <x v="0"/>
    <n v="1488482355"/>
    <n v="1485890355"/>
    <b v="0"/>
    <x v="42"/>
    <b v="1"/>
    <x v="6"/>
    <n v="119"/>
    <n v="97.38"/>
    <x v="1"/>
    <s v="plays"/>
    <x v="3233"/>
    <x v="3225"/>
  </r>
  <r>
    <x v="3234"/>
    <x v="3233"/>
    <x v="3232"/>
    <n v="4000"/>
    <n v="4015.71"/>
    <x v="0"/>
    <x v="2"/>
    <x v="1"/>
    <n v="1485991860"/>
    <n v="1483124208"/>
    <b v="0"/>
    <x v="248"/>
    <b v="1"/>
    <x v="6"/>
    <n v="100"/>
    <n v="34.92"/>
    <x v="1"/>
    <s v="plays"/>
    <x v="3234"/>
    <x v="3226"/>
  </r>
  <r>
    <x v="3235"/>
    <x v="3234"/>
    <x v="3233"/>
    <n v="15000"/>
    <n v="15481"/>
    <x v="0"/>
    <x v="1"/>
    <x v="0"/>
    <n v="1467361251"/>
    <n v="1464769251"/>
    <b v="1"/>
    <x v="331"/>
    <b v="1"/>
    <x v="6"/>
    <n v="103"/>
    <n v="85.53"/>
    <x v="1"/>
    <s v="plays"/>
    <x v="3235"/>
    <x v="3227"/>
  </r>
  <r>
    <x v="3236"/>
    <x v="3235"/>
    <x v="3234"/>
    <n v="20000"/>
    <n v="20120"/>
    <x v="0"/>
    <x v="1"/>
    <x v="0"/>
    <n v="1482962433"/>
    <n v="1480370433"/>
    <b v="0"/>
    <x v="238"/>
    <b v="1"/>
    <x v="6"/>
    <n v="101"/>
    <n v="182.91"/>
    <x v="1"/>
    <s v="plays"/>
    <x v="3236"/>
    <x v="3228"/>
  </r>
  <r>
    <x v="3237"/>
    <x v="3236"/>
    <x v="3235"/>
    <n v="35000"/>
    <n v="35275.64"/>
    <x v="0"/>
    <x v="1"/>
    <x v="0"/>
    <n v="1443499140"/>
    <n v="1441452184"/>
    <b v="1"/>
    <x v="314"/>
    <b v="1"/>
    <x v="6"/>
    <n v="101"/>
    <n v="131.13999999999999"/>
    <x v="1"/>
    <s v="plays"/>
    <x v="3237"/>
    <x v="3229"/>
  </r>
  <r>
    <x v="3238"/>
    <x v="3237"/>
    <x v="3236"/>
    <n v="2800"/>
    <n v="3145"/>
    <x v="0"/>
    <x v="2"/>
    <x v="1"/>
    <n v="1435752898"/>
    <n v="1433160898"/>
    <b v="1"/>
    <x v="1"/>
    <b v="1"/>
    <x v="6"/>
    <n v="112"/>
    <n v="39.81"/>
    <x v="1"/>
    <s v="plays"/>
    <x v="3238"/>
    <x v="3230"/>
  </r>
  <r>
    <x v="3239"/>
    <x v="3238"/>
    <x v="3237"/>
    <n v="5862"/>
    <n v="6208.98"/>
    <x v="0"/>
    <x v="2"/>
    <x v="1"/>
    <n v="1445817540"/>
    <n v="1443665293"/>
    <b v="1"/>
    <x v="201"/>
    <b v="1"/>
    <x v="6"/>
    <n v="106"/>
    <n v="59.7"/>
    <x v="1"/>
    <s v="plays"/>
    <x v="3239"/>
    <x v="3231"/>
  </r>
  <r>
    <x v="3240"/>
    <x v="3239"/>
    <x v="3238"/>
    <n v="3000"/>
    <n v="3017"/>
    <x v="0"/>
    <x v="2"/>
    <x v="1"/>
    <n v="1487286000"/>
    <n v="1484843948"/>
    <b v="0"/>
    <x v="69"/>
    <b v="1"/>
    <x v="6"/>
    <n v="101"/>
    <n v="88.74"/>
    <x v="1"/>
    <s v="plays"/>
    <x v="3240"/>
    <x v="3232"/>
  </r>
  <r>
    <x v="3241"/>
    <x v="3240"/>
    <x v="3239"/>
    <n v="8500"/>
    <n v="9801"/>
    <x v="0"/>
    <x v="1"/>
    <x v="0"/>
    <n v="1413269940"/>
    <n v="1410421670"/>
    <b v="1"/>
    <x v="157"/>
    <b v="1"/>
    <x v="6"/>
    <n v="115"/>
    <n v="58.69"/>
    <x v="1"/>
    <s v="plays"/>
    <x v="3241"/>
    <x v="3233"/>
  </r>
  <r>
    <x v="3242"/>
    <x v="3241"/>
    <x v="3240"/>
    <n v="10000"/>
    <n v="12730.42"/>
    <x v="0"/>
    <x v="1"/>
    <x v="0"/>
    <n v="1411150092"/>
    <n v="1408558092"/>
    <b v="1"/>
    <x v="275"/>
    <b v="1"/>
    <x v="6"/>
    <n v="127"/>
    <n v="69.569999999999993"/>
    <x v="1"/>
    <s v="plays"/>
    <x v="3242"/>
    <x v="3234"/>
  </r>
  <r>
    <x v="3243"/>
    <x v="3242"/>
    <x v="3241"/>
    <n v="8000"/>
    <n v="8227"/>
    <x v="0"/>
    <x v="1"/>
    <x v="0"/>
    <n v="1444348800"/>
    <n v="1442283562"/>
    <b v="1"/>
    <x v="26"/>
    <b v="1"/>
    <x v="6"/>
    <n v="103"/>
    <n v="115.87"/>
    <x v="1"/>
    <s v="plays"/>
    <x v="3243"/>
    <x v="3235"/>
  </r>
  <r>
    <x v="3244"/>
    <x v="3243"/>
    <x v="3242"/>
    <n v="1600"/>
    <n v="1647"/>
    <x v="0"/>
    <x v="2"/>
    <x v="1"/>
    <n v="1480613982"/>
    <n v="1478018382"/>
    <b v="0"/>
    <x v="50"/>
    <b v="1"/>
    <x v="6"/>
    <n v="103"/>
    <n v="23.87"/>
    <x v="1"/>
    <s v="plays"/>
    <x v="3244"/>
    <x v="3236"/>
  </r>
  <r>
    <x v="3245"/>
    <x v="3244"/>
    <x v="3243"/>
    <n v="21000"/>
    <n v="21904"/>
    <x v="0"/>
    <x v="1"/>
    <x v="0"/>
    <n v="1434074400"/>
    <n v="1431354258"/>
    <b v="0"/>
    <x v="500"/>
    <b v="1"/>
    <x v="6"/>
    <n v="104"/>
    <n v="81.13"/>
    <x v="1"/>
    <s v="plays"/>
    <x v="3245"/>
    <x v="3237"/>
  </r>
  <r>
    <x v="3246"/>
    <x v="3245"/>
    <x v="3244"/>
    <n v="10000"/>
    <n v="11122"/>
    <x v="0"/>
    <x v="1"/>
    <x v="0"/>
    <n v="1442030340"/>
    <n v="1439551200"/>
    <b v="1"/>
    <x v="189"/>
    <b v="1"/>
    <x v="6"/>
    <n v="111"/>
    <n v="57.63"/>
    <x v="1"/>
    <s v="plays"/>
    <x v="3246"/>
    <x v="3238"/>
  </r>
  <r>
    <x v="3247"/>
    <x v="3246"/>
    <x v="3245"/>
    <n v="2500"/>
    <n v="2646.5"/>
    <x v="0"/>
    <x v="2"/>
    <x v="1"/>
    <n v="1436696712"/>
    <n v="1434104712"/>
    <b v="1"/>
    <x v="7"/>
    <b v="1"/>
    <x v="6"/>
    <n v="106"/>
    <n v="46.43"/>
    <x v="1"/>
    <s v="plays"/>
    <x v="3247"/>
    <x v="3239"/>
  </r>
  <r>
    <x v="3248"/>
    <x v="3247"/>
    <x v="3246"/>
    <n v="12000"/>
    <n v="12095"/>
    <x v="0"/>
    <x v="1"/>
    <x v="0"/>
    <n v="1428178757"/>
    <n v="1425590357"/>
    <b v="1"/>
    <x v="452"/>
    <b v="1"/>
    <x v="6"/>
    <n v="101"/>
    <n v="60.48"/>
    <x v="1"/>
    <s v="plays"/>
    <x v="3248"/>
    <x v="3240"/>
  </r>
  <r>
    <x v="3249"/>
    <x v="3248"/>
    <x v="3247"/>
    <n v="5500"/>
    <n v="5771"/>
    <x v="0"/>
    <x v="1"/>
    <x v="0"/>
    <n v="1434822914"/>
    <n v="1432230914"/>
    <b v="1"/>
    <x v="106"/>
    <b v="1"/>
    <x v="6"/>
    <n v="105"/>
    <n v="65.58"/>
    <x v="1"/>
    <s v="plays"/>
    <x v="3249"/>
    <x v="3241"/>
  </r>
  <r>
    <x v="3250"/>
    <x v="3249"/>
    <x v="3248"/>
    <n v="25000"/>
    <n v="25388"/>
    <x v="0"/>
    <x v="1"/>
    <x v="0"/>
    <n v="1415213324"/>
    <n v="1412617724"/>
    <b v="1"/>
    <x v="496"/>
    <b v="1"/>
    <x v="6"/>
    <n v="102"/>
    <n v="119.19"/>
    <x v="1"/>
    <s v="plays"/>
    <x v="3250"/>
    <x v="3242"/>
  </r>
  <r>
    <x v="3251"/>
    <x v="3250"/>
    <x v="3249"/>
    <n v="1500"/>
    <n v="1661"/>
    <x v="0"/>
    <x v="1"/>
    <x v="0"/>
    <n v="1434907966"/>
    <n v="1432315966"/>
    <b v="1"/>
    <x v="9"/>
    <b v="1"/>
    <x v="6"/>
    <n v="111"/>
    <n v="83.05"/>
    <x v="1"/>
    <s v="plays"/>
    <x v="3251"/>
    <x v="3243"/>
  </r>
  <r>
    <x v="3252"/>
    <x v="3251"/>
    <x v="3250"/>
    <n v="2250"/>
    <n v="2876"/>
    <x v="0"/>
    <x v="2"/>
    <x v="1"/>
    <n v="1473247240"/>
    <n v="1470655240"/>
    <b v="1"/>
    <x v="133"/>
    <b v="1"/>
    <x v="6"/>
    <n v="128"/>
    <n v="57.52"/>
    <x v="1"/>
    <s v="plays"/>
    <x v="3252"/>
    <x v="3244"/>
  </r>
  <r>
    <x v="3253"/>
    <x v="3252"/>
    <x v="3251"/>
    <n v="20000"/>
    <n v="20365"/>
    <x v="0"/>
    <x v="1"/>
    <x v="0"/>
    <n v="1473306300"/>
    <n v="1471701028"/>
    <b v="1"/>
    <x v="248"/>
    <b v="1"/>
    <x v="6"/>
    <n v="102"/>
    <n v="177.09"/>
    <x v="1"/>
    <s v="plays"/>
    <x v="3253"/>
    <x v="3245"/>
  </r>
  <r>
    <x v="3254"/>
    <x v="3253"/>
    <x v="3252"/>
    <n v="13000"/>
    <n v="13163.5"/>
    <x v="0"/>
    <x v="2"/>
    <x v="1"/>
    <n v="1427331809"/>
    <n v="1424743409"/>
    <b v="1"/>
    <x v="153"/>
    <b v="1"/>
    <x v="6"/>
    <n v="101"/>
    <n v="70.77"/>
    <x v="1"/>
    <s v="plays"/>
    <x v="3254"/>
    <x v="3246"/>
  </r>
  <r>
    <x v="3255"/>
    <x v="3254"/>
    <x v="3253"/>
    <n v="300"/>
    <n v="525"/>
    <x v="0"/>
    <x v="2"/>
    <x v="1"/>
    <n v="1412706375"/>
    <n v="1410114375"/>
    <b v="1"/>
    <x v="59"/>
    <b v="1"/>
    <x v="6"/>
    <n v="175"/>
    <n v="29.17"/>
    <x v="1"/>
    <s v="plays"/>
    <x v="3255"/>
    <x v="3247"/>
  </r>
  <r>
    <x v="3256"/>
    <x v="3255"/>
    <x v="3254"/>
    <n v="10000"/>
    <n v="12806"/>
    <x v="0"/>
    <x v="1"/>
    <x v="0"/>
    <n v="1433995140"/>
    <n v="1432129577"/>
    <b v="1"/>
    <x v="282"/>
    <b v="1"/>
    <x v="6"/>
    <n v="128"/>
    <n v="72.760000000000005"/>
    <x v="1"/>
    <s v="plays"/>
    <x v="3256"/>
    <x v="3248"/>
  </r>
  <r>
    <x v="3257"/>
    <x v="3256"/>
    <x v="3255"/>
    <n v="2000"/>
    <n v="2125.9899999999998"/>
    <x v="0"/>
    <x v="2"/>
    <x v="1"/>
    <n v="1487769952"/>
    <n v="1485177952"/>
    <b v="0"/>
    <x v="14"/>
    <b v="1"/>
    <x v="6"/>
    <n v="106"/>
    <n v="51.85"/>
    <x v="1"/>
    <s v="plays"/>
    <x v="3257"/>
    <x v="3249"/>
  </r>
  <r>
    <x v="3258"/>
    <x v="3257"/>
    <x v="3256"/>
    <n v="7000"/>
    <n v="7365"/>
    <x v="0"/>
    <x v="1"/>
    <x v="0"/>
    <n v="1420751861"/>
    <n v="1418159861"/>
    <b v="1"/>
    <x v="11"/>
    <b v="1"/>
    <x v="6"/>
    <n v="105"/>
    <n v="98.2"/>
    <x v="1"/>
    <s v="plays"/>
    <x v="3258"/>
    <x v="3250"/>
  </r>
  <r>
    <x v="3259"/>
    <x v="3258"/>
    <x v="3257"/>
    <n v="23000"/>
    <n v="24418.6"/>
    <x v="0"/>
    <x v="1"/>
    <x v="0"/>
    <n v="1475294340"/>
    <n v="1472753745"/>
    <b v="1"/>
    <x v="174"/>
    <b v="1"/>
    <x v="6"/>
    <n v="106"/>
    <n v="251.74"/>
    <x v="1"/>
    <s v="plays"/>
    <x v="3259"/>
    <x v="3251"/>
  </r>
  <r>
    <x v="3260"/>
    <x v="3259"/>
    <x v="3258"/>
    <n v="5000"/>
    <n v="5462"/>
    <x v="0"/>
    <x v="1"/>
    <x v="0"/>
    <n v="1448903318"/>
    <n v="1445875718"/>
    <b v="1"/>
    <x v="196"/>
    <b v="1"/>
    <x v="6"/>
    <n v="109"/>
    <n v="74.819999999999993"/>
    <x v="1"/>
    <s v="plays"/>
    <x v="3260"/>
    <x v="3252"/>
  </r>
  <r>
    <x v="3261"/>
    <x v="3260"/>
    <x v="3259"/>
    <n v="3300"/>
    <n v="3315"/>
    <x v="0"/>
    <x v="1"/>
    <x v="0"/>
    <n v="1437067476"/>
    <n v="1434475476"/>
    <b v="1"/>
    <x v="72"/>
    <b v="1"/>
    <x v="6"/>
    <n v="100"/>
    <n v="67.650000000000006"/>
    <x v="1"/>
    <s v="plays"/>
    <x v="3261"/>
    <x v="3253"/>
  </r>
  <r>
    <x v="3262"/>
    <x v="3261"/>
    <x v="3260"/>
    <n v="12200"/>
    <n v="12571"/>
    <x v="0"/>
    <x v="1"/>
    <x v="0"/>
    <n v="1419220800"/>
    <n v="1416555262"/>
    <b v="1"/>
    <x v="179"/>
    <b v="1"/>
    <x v="6"/>
    <n v="103"/>
    <n v="93.81"/>
    <x v="1"/>
    <s v="plays"/>
    <x v="3262"/>
    <x v="3254"/>
  </r>
  <r>
    <x v="3263"/>
    <x v="3262"/>
    <x v="3261"/>
    <n v="2500"/>
    <n v="2804.16"/>
    <x v="0"/>
    <x v="1"/>
    <x v="0"/>
    <n v="1446238800"/>
    <n v="1444220588"/>
    <b v="1"/>
    <x v="32"/>
    <b v="1"/>
    <x v="6"/>
    <n v="112"/>
    <n v="41.24"/>
    <x v="1"/>
    <s v="plays"/>
    <x v="3263"/>
    <x v="3255"/>
  </r>
  <r>
    <x v="3264"/>
    <x v="3263"/>
    <x v="3262"/>
    <n v="2500"/>
    <n v="2575"/>
    <x v="0"/>
    <x v="1"/>
    <x v="0"/>
    <n v="1422482400"/>
    <n v="1421089938"/>
    <b v="1"/>
    <x v="72"/>
    <b v="1"/>
    <x v="6"/>
    <n v="103"/>
    <n v="52.55"/>
    <x v="1"/>
    <s v="plays"/>
    <x v="3264"/>
    <x v="3256"/>
  </r>
  <r>
    <x v="3265"/>
    <x v="3264"/>
    <x v="3263"/>
    <n v="2700"/>
    <n v="4428"/>
    <x v="0"/>
    <x v="18"/>
    <x v="3"/>
    <n v="1449162000"/>
    <n v="1446570315"/>
    <b v="1"/>
    <x v="287"/>
    <b v="1"/>
    <x v="6"/>
    <n v="164"/>
    <n v="70.290000000000006"/>
    <x v="1"/>
    <s v="plays"/>
    <x v="3265"/>
    <x v="3257"/>
  </r>
  <r>
    <x v="3266"/>
    <x v="3265"/>
    <x v="3264"/>
    <n v="6000"/>
    <n v="7877"/>
    <x v="0"/>
    <x v="1"/>
    <x v="0"/>
    <n v="1434142800"/>
    <n v="1431435122"/>
    <b v="1"/>
    <x v="430"/>
    <b v="1"/>
    <x v="6"/>
    <n v="131"/>
    <n v="48.33"/>
    <x v="1"/>
    <s v="plays"/>
    <x v="3266"/>
    <x v="3258"/>
  </r>
  <r>
    <x v="3267"/>
    <x v="3266"/>
    <x v="3265"/>
    <n v="15000"/>
    <n v="15315"/>
    <x v="0"/>
    <x v="1"/>
    <x v="0"/>
    <n v="1437156660"/>
    <n v="1434564660"/>
    <b v="1"/>
    <x v="449"/>
    <b v="1"/>
    <x v="6"/>
    <n v="102"/>
    <n v="53.18"/>
    <x v="1"/>
    <s v="plays"/>
    <x v="3267"/>
    <x v="3259"/>
  </r>
  <r>
    <x v="3268"/>
    <x v="3267"/>
    <x v="3266"/>
    <n v="2000"/>
    <n v="2560"/>
    <x v="0"/>
    <x v="1"/>
    <x v="0"/>
    <n v="1472074928"/>
    <n v="1470692528"/>
    <b v="1"/>
    <x v="288"/>
    <b v="1"/>
    <x v="6"/>
    <n v="128"/>
    <n v="60.95"/>
    <x v="1"/>
    <s v="plays"/>
    <x v="3268"/>
    <x v="3260"/>
  </r>
  <r>
    <x v="3269"/>
    <x v="3268"/>
    <x v="3267"/>
    <n v="8000"/>
    <n v="8120"/>
    <x v="0"/>
    <x v="2"/>
    <x v="1"/>
    <n v="1434452400"/>
    <n v="1431509397"/>
    <b v="1"/>
    <x v="16"/>
    <b v="1"/>
    <x v="6"/>
    <n v="102"/>
    <n v="116"/>
    <x v="1"/>
    <s v="plays"/>
    <x v="3269"/>
    <x v="3261"/>
  </r>
  <r>
    <x v="3270"/>
    <x v="3269"/>
    <x v="3268"/>
    <n v="1800"/>
    <n v="1830"/>
    <x v="0"/>
    <x v="2"/>
    <x v="1"/>
    <n v="1436705265"/>
    <n v="1434113265"/>
    <b v="1"/>
    <x v="209"/>
    <b v="1"/>
    <x v="6"/>
    <n v="102"/>
    <n v="61"/>
    <x v="1"/>
    <s v="plays"/>
    <x v="3270"/>
    <x v="3262"/>
  </r>
  <r>
    <x v="3271"/>
    <x v="3270"/>
    <x v="3269"/>
    <n v="1500"/>
    <n v="1950"/>
    <x v="0"/>
    <x v="2"/>
    <x v="1"/>
    <n v="1414927775"/>
    <n v="1412332175"/>
    <b v="1"/>
    <x v="13"/>
    <b v="1"/>
    <x v="6"/>
    <n v="130"/>
    <n v="38.24"/>
    <x v="1"/>
    <s v="plays"/>
    <x v="3271"/>
    <x v="3263"/>
  </r>
  <r>
    <x v="3272"/>
    <x v="3271"/>
    <x v="3270"/>
    <n v="10000"/>
    <n v="15443"/>
    <x v="0"/>
    <x v="1"/>
    <x v="0"/>
    <n v="1446814809"/>
    <n v="1444219209"/>
    <b v="1"/>
    <x v="108"/>
    <b v="1"/>
    <x v="6"/>
    <n v="154"/>
    <n v="106.5"/>
    <x v="1"/>
    <s v="plays"/>
    <x v="3272"/>
    <x v="3264"/>
  </r>
  <r>
    <x v="3273"/>
    <x v="3272"/>
    <x v="3271"/>
    <n v="4000"/>
    <n v="4296"/>
    <x v="0"/>
    <x v="1"/>
    <x v="0"/>
    <n v="1473879600"/>
    <n v="1472498042"/>
    <b v="1"/>
    <x v="64"/>
    <b v="1"/>
    <x v="6"/>
    <n v="107"/>
    <n v="204.57"/>
    <x v="1"/>
    <s v="plays"/>
    <x v="3273"/>
    <x v="3265"/>
  </r>
  <r>
    <x v="3274"/>
    <x v="3273"/>
    <x v="3272"/>
    <n v="15500"/>
    <n v="15705"/>
    <x v="0"/>
    <x v="1"/>
    <x v="0"/>
    <n v="1458075600"/>
    <n v="1454259272"/>
    <b v="1"/>
    <x v="172"/>
    <b v="1"/>
    <x v="6"/>
    <n v="101"/>
    <n v="54.91"/>
    <x v="1"/>
    <s v="plays"/>
    <x v="3274"/>
    <x v="3266"/>
  </r>
  <r>
    <x v="3275"/>
    <x v="3274"/>
    <x v="3273"/>
    <n v="1800"/>
    <n v="1805"/>
    <x v="0"/>
    <x v="1"/>
    <x v="0"/>
    <n v="1423456200"/>
    <n v="1421183271"/>
    <b v="1"/>
    <x v="8"/>
    <b v="1"/>
    <x v="6"/>
    <n v="100"/>
    <n v="150.41999999999999"/>
    <x v="1"/>
    <s v="plays"/>
    <x v="3275"/>
    <x v="3267"/>
  </r>
  <r>
    <x v="3276"/>
    <x v="3275"/>
    <x v="3274"/>
    <n v="4500"/>
    <n v="5258"/>
    <x v="0"/>
    <x v="6"/>
    <x v="5"/>
    <n v="1459483140"/>
    <n v="1456526879"/>
    <b v="1"/>
    <x v="61"/>
    <b v="1"/>
    <x v="6"/>
    <n v="117"/>
    <n v="52.58"/>
    <x v="1"/>
    <s v="plays"/>
    <x v="3276"/>
    <x v="3268"/>
  </r>
  <r>
    <x v="3277"/>
    <x v="3276"/>
    <x v="3275"/>
    <n v="5000"/>
    <n v="5430"/>
    <x v="0"/>
    <x v="2"/>
    <x v="1"/>
    <n v="1416331406"/>
    <n v="1413735806"/>
    <b v="1"/>
    <x v="61"/>
    <b v="1"/>
    <x v="6"/>
    <n v="109"/>
    <n v="54.3"/>
    <x v="1"/>
    <s v="plays"/>
    <x v="3277"/>
    <x v="3269"/>
  </r>
  <r>
    <x v="3278"/>
    <x v="3277"/>
    <x v="3276"/>
    <n v="2500"/>
    <n v="2585"/>
    <x v="0"/>
    <x v="2"/>
    <x v="1"/>
    <n v="1433017303"/>
    <n v="1430425303"/>
    <b v="1"/>
    <x v="69"/>
    <b v="1"/>
    <x v="6"/>
    <n v="103"/>
    <n v="76.03"/>
    <x v="1"/>
    <s v="plays"/>
    <x v="3278"/>
    <x v="3270"/>
  </r>
  <r>
    <x v="3279"/>
    <x v="3278"/>
    <x v="3277"/>
    <n v="5800"/>
    <n v="6628"/>
    <x v="0"/>
    <x v="1"/>
    <x v="0"/>
    <n v="1459474059"/>
    <n v="1456885659"/>
    <b v="0"/>
    <x v="287"/>
    <b v="1"/>
    <x v="6"/>
    <n v="114"/>
    <n v="105.21"/>
    <x v="1"/>
    <s v="plays"/>
    <x v="3279"/>
    <x v="3271"/>
  </r>
  <r>
    <x v="3280"/>
    <x v="3279"/>
    <x v="3278"/>
    <n v="2000"/>
    <n v="2060"/>
    <x v="0"/>
    <x v="1"/>
    <x v="0"/>
    <n v="1433134800"/>
    <n v="1430158198"/>
    <b v="0"/>
    <x v="209"/>
    <b v="1"/>
    <x v="6"/>
    <n v="103"/>
    <n v="68.67"/>
    <x v="1"/>
    <s v="plays"/>
    <x v="3280"/>
    <x v="3272"/>
  </r>
  <r>
    <x v="3281"/>
    <x v="3280"/>
    <x v="3279"/>
    <n v="5000"/>
    <n v="6080"/>
    <x v="0"/>
    <x v="1"/>
    <x v="0"/>
    <n v="1441153705"/>
    <n v="1438561705"/>
    <b v="0"/>
    <x v="5"/>
    <b v="1"/>
    <x v="6"/>
    <n v="122"/>
    <n v="129.36000000000001"/>
    <x v="1"/>
    <s v="plays"/>
    <x v="3281"/>
    <x v="3273"/>
  </r>
  <r>
    <x v="3282"/>
    <x v="3281"/>
    <x v="3280"/>
    <n v="31000"/>
    <n v="31820.5"/>
    <x v="0"/>
    <x v="1"/>
    <x v="0"/>
    <n v="1461904788"/>
    <n v="1458103188"/>
    <b v="0"/>
    <x v="186"/>
    <b v="1"/>
    <x v="6"/>
    <n v="103"/>
    <n v="134.26"/>
    <x v="1"/>
    <s v="plays"/>
    <x v="3282"/>
    <x v="3274"/>
  </r>
  <r>
    <x v="3283"/>
    <x v="3282"/>
    <x v="3281"/>
    <n v="800"/>
    <n v="838"/>
    <x v="0"/>
    <x v="2"/>
    <x v="1"/>
    <n v="1455138000"/>
    <n v="1452448298"/>
    <b v="0"/>
    <x v="5"/>
    <b v="1"/>
    <x v="6"/>
    <n v="105"/>
    <n v="17.829999999999998"/>
    <x v="1"/>
    <s v="plays"/>
    <x v="3283"/>
    <x v="3275"/>
  </r>
  <r>
    <x v="3284"/>
    <x v="3283"/>
    <x v="3282"/>
    <n v="3000"/>
    <n v="3048"/>
    <x v="0"/>
    <x v="1"/>
    <x v="0"/>
    <n v="1454047140"/>
    <n v="1452546853"/>
    <b v="0"/>
    <x v="41"/>
    <b v="1"/>
    <x v="6"/>
    <n v="102"/>
    <n v="203.2"/>
    <x v="1"/>
    <s v="plays"/>
    <x v="3284"/>
    <x v="3276"/>
  </r>
  <r>
    <x v="3285"/>
    <x v="3284"/>
    <x v="3283"/>
    <n v="4999"/>
    <n v="5604"/>
    <x v="0"/>
    <x v="1"/>
    <x v="0"/>
    <n v="1488258000"/>
    <n v="1485556626"/>
    <b v="0"/>
    <x v="75"/>
    <b v="1"/>
    <x v="6"/>
    <n v="112"/>
    <n v="69.19"/>
    <x v="1"/>
    <s v="plays"/>
    <x v="3285"/>
    <x v="3277"/>
  </r>
  <r>
    <x v="3286"/>
    <x v="3285"/>
    <x v="3284"/>
    <n v="15000"/>
    <n v="15265"/>
    <x v="0"/>
    <x v="1"/>
    <x v="0"/>
    <n v="1471291782"/>
    <n v="1468699782"/>
    <b v="0"/>
    <x v="259"/>
    <b v="1"/>
    <x v="6"/>
    <n v="102"/>
    <n v="125.12"/>
    <x v="1"/>
    <s v="plays"/>
    <x v="3286"/>
    <x v="3278"/>
  </r>
  <r>
    <x v="3287"/>
    <x v="3286"/>
    <x v="3285"/>
    <n v="2500"/>
    <n v="2500"/>
    <x v="0"/>
    <x v="6"/>
    <x v="5"/>
    <n v="1448733628"/>
    <n v="1446573628"/>
    <b v="0"/>
    <x v="69"/>
    <b v="1"/>
    <x v="6"/>
    <n v="100"/>
    <n v="73.53"/>
    <x v="1"/>
    <s v="plays"/>
    <x v="3287"/>
    <x v="3279"/>
  </r>
  <r>
    <x v="3288"/>
    <x v="3287"/>
    <x v="3286"/>
    <n v="10000"/>
    <n v="10026.49"/>
    <x v="0"/>
    <x v="2"/>
    <x v="1"/>
    <n v="1466463600"/>
    <n v="1463337315"/>
    <b v="0"/>
    <x v="447"/>
    <b v="1"/>
    <x v="6"/>
    <n v="100"/>
    <n v="48.44"/>
    <x v="1"/>
    <s v="plays"/>
    <x v="3288"/>
    <x v="3280"/>
  </r>
  <r>
    <x v="3289"/>
    <x v="3288"/>
    <x v="3287"/>
    <n v="500"/>
    <n v="665.21"/>
    <x v="0"/>
    <x v="2"/>
    <x v="1"/>
    <n v="1487580602"/>
    <n v="1485161402"/>
    <b v="0"/>
    <x v="20"/>
    <b v="1"/>
    <x v="6"/>
    <n v="133"/>
    <n v="26.61"/>
    <x v="1"/>
    <s v="plays"/>
    <x v="3289"/>
    <x v="3281"/>
  </r>
  <r>
    <x v="3290"/>
    <x v="3289"/>
    <x v="3288"/>
    <n v="2000"/>
    <n v="2424"/>
    <x v="0"/>
    <x v="2"/>
    <x v="1"/>
    <n v="1489234891"/>
    <n v="1486642891"/>
    <b v="0"/>
    <x v="250"/>
    <b v="1"/>
    <x v="6"/>
    <n v="121"/>
    <n v="33.67"/>
    <x v="1"/>
    <s v="plays"/>
    <x v="3290"/>
    <x v="3282"/>
  </r>
  <r>
    <x v="3291"/>
    <x v="3290"/>
    <x v="3289"/>
    <n v="500"/>
    <n v="570"/>
    <x v="0"/>
    <x v="1"/>
    <x v="0"/>
    <n v="1442462340"/>
    <n v="1439743900"/>
    <b v="0"/>
    <x v="25"/>
    <b v="1"/>
    <x v="6"/>
    <n v="114"/>
    <n v="40.71"/>
    <x v="1"/>
    <s v="plays"/>
    <x v="3291"/>
    <x v="3283"/>
  </r>
  <r>
    <x v="3292"/>
    <x v="3291"/>
    <x v="3290"/>
    <n v="101"/>
    <n v="289"/>
    <x v="0"/>
    <x v="2"/>
    <x v="1"/>
    <n v="1449257348"/>
    <n v="1444069748"/>
    <b v="0"/>
    <x v="41"/>
    <b v="1"/>
    <x v="6"/>
    <n v="286"/>
    <n v="19.27"/>
    <x v="1"/>
    <s v="plays"/>
    <x v="3292"/>
    <x v="3284"/>
  </r>
  <r>
    <x v="3293"/>
    <x v="3292"/>
    <x v="3291"/>
    <n v="4500"/>
    <n v="7670"/>
    <x v="0"/>
    <x v="5"/>
    <x v="4"/>
    <n v="1488622352"/>
    <n v="1486030352"/>
    <b v="0"/>
    <x v="110"/>
    <b v="1"/>
    <x v="6"/>
    <n v="170"/>
    <n v="84.29"/>
    <x v="1"/>
    <s v="plays"/>
    <x v="3293"/>
    <x v="3285"/>
  </r>
  <r>
    <x v="3294"/>
    <x v="3293"/>
    <x v="3292"/>
    <n v="600"/>
    <n v="710"/>
    <x v="0"/>
    <x v="2"/>
    <x v="1"/>
    <n v="1434459554"/>
    <n v="1431867554"/>
    <b v="0"/>
    <x v="54"/>
    <b v="1"/>
    <x v="6"/>
    <n v="118"/>
    <n v="29.58"/>
    <x v="1"/>
    <s v="plays"/>
    <x v="3294"/>
    <x v="3286"/>
  </r>
  <r>
    <x v="3295"/>
    <x v="3294"/>
    <x v="3293"/>
    <n v="700"/>
    <n v="720.01"/>
    <x v="0"/>
    <x v="2"/>
    <x v="1"/>
    <n v="1474886229"/>
    <n v="1472294229"/>
    <b v="0"/>
    <x v="74"/>
    <b v="1"/>
    <x v="6"/>
    <n v="103"/>
    <n v="26.67"/>
    <x v="1"/>
    <s v="plays"/>
    <x v="3295"/>
    <x v="3287"/>
  </r>
  <r>
    <x v="3296"/>
    <x v="3295"/>
    <x v="3294"/>
    <n v="1500"/>
    <n v="2161"/>
    <x v="0"/>
    <x v="2"/>
    <x v="1"/>
    <n v="1448229600"/>
    <n v="1446401372"/>
    <b v="0"/>
    <x v="5"/>
    <b v="1"/>
    <x v="6"/>
    <n v="144"/>
    <n v="45.98"/>
    <x v="1"/>
    <s v="plays"/>
    <x v="3296"/>
    <x v="3288"/>
  </r>
  <r>
    <x v="3297"/>
    <x v="3296"/>
    <x v="3295"/>
    <n v="5500"/>
    <n v="5504"/>
    <x v="0"/>
    <x v="2"/>
    <x v="1"/>
    <n v="1438037940"/>
    <n v="1436380256"/>
    <b v="0"/>
    <x v="34"/>
    <b v="1"/>
    <x v="6"/>
    <n v="100"/>
    <n v="125.09"/>
    <x v="1"/>
    <s v="plays"/>
    <x v="3297"/>
    <x v="3289"/>
  </r>
  <r>
    <x v="3298"/>
    <x v="3297"/>
    <x v="3296"/>
    <n v="10000"/>
    <n v="10173"/>
    <x v="0"/>
    <x v="1"/>
    <x v="0"/>
    <n v="1442102400"/>
    <n v="1440370768"/>
    <b v="0"/>
    <x v="250"/>
    <b v="1"/>
    <x v="6"/>
    <n v="102"/>
    <n v="141.29"/>
    <x v="1"/>
    <s v="plays"/>
    <x v="3298"/>
    <x v="3290"/>
  </r>
  <r>
    <x v="3299"/>
    <x v="3298"/>
    <x v="3297"/>
    <n v="3000"/>
    <n v="3486"/>
    <x v="0"/>
    <x v="1"/>
    <x v="0"/>
    <n v="1444860063"/>
    <n v="1442268063"/>
    <b v="0"/>
    <x v="287"/>
    <b v="1"/>
    <x v="6"/>
    <n v="116"/>
    <n v="55.33"/>
    <x v="1"/>
    <s v="plays"/>
    <x v="3299"/>
    <x v="3291"/>
  </r>
  <r>
    <x v="3300"/>
    <x v="3299"/>
    <x v="3298"/>
    <n v="3000"/>
    <n v="4085"/>
    <x v="0"/>
    <x v="1"/>
    <x v="0"/>
    <n v="1430329862"/>
    <n v="1428515462"/>
    <b v="0"/>
    <x v="106"/>
    <b v="1"/>
    <x v="6"/>
    <n v="136"/>
    <n v="46.42"/>
    <x v="1"/>
    <s v="plays"/>
    <x v="3300"/>
    <x v="3292"/>
  </r>
  <r>
    <x v="3301"/>
    <x v="3300"/>
    <x v="3299"/>
    <n v="3000"/>
    <n v="4004"/>
    <x v="0"/>
    <x v="1"/>
    <x v="0"/>
    <n v="1470034740"/>
    <n v="1466185176"/>
    <b v="0"/>
    <x v="16"/>
    <b v="1"/>
    <x v="6"/>
    <n v="133"/>
    <n v="57.2"/>
    <x v="1"/>
    <s v="plays"/>
    <x v="3301"/>
    <x v="3293"/>
  </r>
  <r>
    <x v="3302"/>
    <x v="3301"/>
    <x v="3300"/>
    <n v="8400"/>
    <n v="8685"/>
    <x v="0"/>
    <x v="4"/>
    <x v="3"/>
    <n v="1481099176"/>
    <n v="1478507176"/>
    <b v="0"/>
    <x v="133"/>
    <b v="1"/>
    <x v="6"/>
    <n v="103"/>
    <n v="173.7"/>
    <x v="1"/>
    <s v="plays"/>
    <x v="3302"/>
    <x v="3294"/>
  </r>
  <r>
    <x v="3303"/>
    <x v="3302"/>
    <x v="3301"/>
    <n v="1800"/>
    <n v="2086"/>
    <x v="0"/>
    <x v="1"/>
    <x v="0"/>
    <n v="1427553484"/>
    <n v="1424533084"/>
    <b v="0"/>
    <x v="2"/>
    <b v="1"/>
    <x v="6"/>
    <n v="116"/>
    <n v="59.6"/>
    <x v="1"/>
    <s v="plays"/>
    <x v="3303"/>
    <x v="3295"/>
  </r>
  <r>
    <x v="3304"/>
    <x v="3303"/>
    <x v="3302"/>
    <n v="15000"/>
    <n v="15677.5"/>
    <x v="0"/>
    <x v="1"/>
    <x v="0"/>
    <n v="1482418752"/>
    <n v="1479826752"/>
    <b v="0"/>
    <x v="489"/>
    <b v="1"/>
    <x v="6"/>
    <n v="105"/>
    <n v="89.59"/>
    <x v="1"/>
    <s v="plays"/>
    <x v="3304"/>
    <x v="3296"/>
  </r>
  <r>
    <x v="3305"/>
    <x v="3304"/>
    <x v="3303"/>
    <n v="4000"/>
    <n v="4081"/>
    <x v="0"/>
    <x v="1"/>
    <x v="0"/>
    <n v="1438374748"/>
    <n v="1435782748"/>
    <b v="0"/>
    <x v="9"/>
    <b v="1"/>
    <x v="6"/>
    <n v="102"/>
    <n v="204.05"/>
    <x v="1"/>
    <s v="plays"/>
    <x v="3305"/>
    <x v="3297"/>
  </r>
  <r>
    <x v="3306"/>
    <x v="3305"/>
    <x v="3304"/>
    <n v="1500"/>
    <n v="2630"/>
    <x v="0"/>
    <x v="1"/>
    <x v="0"/>
    <n v="1465527600"/>
    <n v="1462252542"/>
    <b v="0"/>
    <x v="241"/>
    <b v="1"/>
    <x v="6"/>
    <n v="175"/>
    <n v="48.7"/>
    <x v="1"/>
    <s v="plays"/>
    <x v="3306"/>
    <x v="3298"/>
  </r>
  <r>
    <x v="3307"/>
    <x v="3306"/>
    <x v="3305"/>
    <n v="1000"/>
    <n v="1066.8"/>
    <x v="0"/>
    <x v="1"/>
    <x v="0"/>
    <n v="1463275339"/>
    <n v="1460683339"/>
    <b v="0"/>
    <x v="9"/>
    <b v="1"/>
    <x v="6"/>
    <n v="107"/>
    <n v="53.34"/>
    <x v="1"/>
    <s v="plays"/>
    <x v="3307"/>
    <x v="3299"/>
  </r>
  <r>
    <x v="3308"/>
    <x v="3307"/>
    <x v="3306"/>
    <n v="3500"/>
    <n v="4280"/>
    <x v="0"/>
    <x v="1"/>
    <x v="0"/>
    <n v="1460581365"/>
    <n v="1458766965"/>
    <b v="0"/>
    <x v="7"/>
    <b v="1"/>
    <x v="6"/>
    <n v="122"/>
    <n v="75.09"/>
    <x v="1"/>
    <s v="plays"/>
    <x v="3308"/>
    <x v="3300"/>
  </r>
  <r>
    <x v="3309"/>
    <x v="3308"/>
    <x v="3307"/>
    <n v="350"/>
    <n v="558"/>
    <x v="0"/>
    <x v="2"/>
    <x v="1"/>
    <n v="1476632178"/>
    <n v="1473953778"/>
    <b v="0"/>
    <x v="162"/>
    <b v="1"/>
    <x v="6"/>
    <n v="159"/>
    <n v="18"/>
    <x v="1"/>
    <s v="plays"/>
    <x v="3309"/>
    <x v="3301"/>
  </r>
  <r>
    <x v="3310"/>
    <x v="3309"/>
    <x v="3308"/>
    <n v="6500"/>
    <n v="6505"/>
    <x v="0"/>
    <x v="1"/>
    <x v="0"/>
    <n v="1444169825"/>
    <n v="1441577825"/>
    <b v="0"/>
    <x v="162"/>
    <b v="1"/>
    <x v="6"/>
    <n v="100"/>
    <n v="209.84"/>
    <x v="1"/>
    <s v="plays"/>
    <x v="3310"/>
    <x v="3302"/>
  </r>
  <r>
    <x v="3311"/>
    <x v="3310"/>
    <x v="3309"/>
    <n v="2500"/>
    <n v="2746"/>
    <x v="0"/>
    <x v="1"/>
    <x v="0"/>
    <n v="1445065210"/>
    <n v="1442473210"/>
    <b v="0"/>
    <x v="43"/>
    <b v="1"/>
    <x v="6"/>
    <n v="110"/>
    <n v="61.02"/>
    <x v="1"/>
    <s v="plays"/>
    <x v="3311"/>
    <x v="3303"/>
  </r>
  <r>
    <x v="3312"/>
    <x v="3311"/>
    <x v="3310"/>
    <n v="2500"/>
    <n v="2501"/>
    <x v="0"/>
    <x v="1"/>
    <x v="0"/>
    <n v="1478901600"/>
    <n v="1477077946"/>
    <b v="0"/>
    <x v="14"/>
    <b v="1"/>
    <x v="6"/>
    <n v="100"/>
    <n v="61"/>
    <x v="1"/>
    <s v="plays"/>
    <x v="3312"/>
    <x v="3304"/>
  </r>
  <r>
    <x v="3313"/>
    <x v="3312"/>
    <x v="3311"/>
    <n v="2000"/>
    <n v="2321"/>
    <x v="0"/>
    <x v="1"/>
    <x v="0"/>
    <n v="1453856400"/>
    <n v="1452664317"/>
    <b v="0"/>
    <x v="60"/>
    <b v="1"/>
    <x v="6"/>
    <n v="116"/>
    <n v="80.03"/>
    <x v="1"/>
    <s v="plays"/>
    <x v="3313"/>
    <x v="3305"/>
  </r>
  <r>
    <x v="3314"/>
    <x v="3313"/>
    <x v="3312"/>
    <n v="800"/>
    <n v="1686"/>
    <x v="0"/>
    <x v="2"/>
    <x v="1"/>
    <n v="1431115500"/>
    <n v="1428733511"/>
    <b v="0"/>
    <x v="6"/>
    <b v="1"/>
    <x v="6"/>
    <n v="211"/>
    <n v="29.07"/>
    <x v="1"/>
    <s v="plays"/>
    <x v="3314"/>
    <x v="3306"/>
  </r>
  <r>
    <x v="3315"/>
    <x v="3314"/>
    <x v="3313"/>
    <n v="4000"/>
    <n v="4400"/>
    <x v="0"/>
    <x v="2"/>
    <x v="1"/>
    <n v="1462519041"/>
    <n v="1459927041"/>
    <b v="0"/>
    <x v="30"/>
    <b v="1"/>
    <x v="6"/>
    <n v="110"/>
    <n v="49.44"/>
    <x v="1"/>
    <s v="plays"/>
    <x v="3315"/>
    <x v="3307"/>
  </r>
  <r>
    <x v="3316"/>
    <x v="3315"/>
    <x v="3314"/>
    <n v="11737"/>
    <n v="11747.18"/>
    <x v="0"/>
    <x v="1"/>
    <x v="0"/>
    <n v="1407506040"/>
    <n v="1404680075"/>
    <b v="0"/>
    <x v="207"/>
    <b v="1"/>
    <x v="6"/>
    <n v="100"/>
    <n v="93.98"/>
    <x v="1"/>
    <s v="plays"/>
    <x v="3316"/>
    <x v="3308"/>
  </r>
  <r>
    <x v="3317"/>
    <x v="3316"/>
    <x v="3315"/>
    <n v="1050"/>
    <n v="1115"/>
    <x v="0"/>
    <x v="1"/>
    <x v="0"/>
    <n v="1465347424"/>
    <n v="1462755424"/>
    <b v="0"/>
    <x v="59"/>
    <b v="1"/>
    <x v="6"/>
    <n v="106"/>
    <n v="61.94"/>
    <x v="1"/>
    <s v="plays"/>
    <x v="3317"/>
    <x v="3309"/>
  </r>
  <r>
    <x v="3318"/>
    <x v="3317"/>
    <x v="3316"/>
    <n v="2000"/>
    <n v="2512"/>
    <x v="0"/>
    <x v="6"/>
    <x v="5"/>
    <n v="1460341800"/>
    <n v="1456902893"/>
    <b v="0"/>
    <x v="58"/>
    <b v="1"/>
    <x v="6"/>
    <n v="126"/>
    <n v="78.5"/>
    <x v="1"/>
    <s v="plays"/>
    <x v="3318"/>
    <x v="3310"/>
  </r>
  <r>
    <x v="3319"/>
    <x v="3318"/>
    <x v="3317"/>
    <n v="500"/>
    <n v="540"/>
    <x v="0"/>
    <x v="2"/>
    <x v="1"/>
    <n v="1422712986"/>
    <n v="1418824986"/>
    <b v="0"/>
    <x v="38"/>
    <b v="1"/>
    <x v="6"/>
    <n v="108"/>
    <n v="33.75"/>
    <x v="1"/>
    <s v="plays"/>
    <x v="3319"/>
    <x v="3311"/>
  </r>
  <r>
    <x v="3320"/>
    <x v="3319"/>
    <x v="3318"/>
    <n v="2500"/>
    <n v="2525"/>
    <x v="0"/>
    <x v="1"/>
    <x v="0"/>
    <n v="1466557557"/>
    <n v="1463965557"/>
    <b v="0"/>
    <x v="44"/>
    <b v="1"/>
    <x v="6"/>
    <n v="101"/>
    <n v="66.45"/>
    <x v="1"/>
    <s v="plays"/>
    <x v="3320"/>
    <x v="3312"/>
  </r>
  <r>
    <x v="3321"/>
    <x v="3320"/>
    <x v="3319"/>
    <n v="500"/>
    <n v="537"/>
    <x v="0"/>
    <x v="1"/>
    <x v="0"/>
    <n v="1413431940"/>
    <n v="1412216665"/>
    <b v="0"/>
    <x v="41"/>
    <b v="1"/>
    <x v="6"/>
    <n v="107"/>
    <n v="35.799999999999997"/>
    <x v="1"/>
    <s v="plays"/>
    <x v="3321"/>
    <x v="3313"/>
  </r>
  <r>
    <x v="3322"/>
    <x v="3321"/>
    <x v="3320"/>
    <n v="3300"/>
    <n v="3350"/>
    <x v="0"/>
    <x v="1"/>
    <x v="0"/>
    <n v="1466567700"/>
    <n v="1464653696"/>
    <b v="0"/>
    <x v="23"/>
    <b v="1"/>
    <x v="6"/>
    <n v="102"/>
    <n v="145.65"/>
    <x v="1"/>
    <s v="plays"/>
    <x v="3322"/>
    <x v="3314"/>
  </r>
  <r>
    <x v="3323"/>
    <x v="3322"/>
    <x v="3321"/>
    <n v="1000"/>
    <n v="1259"/>
    <x v="0"/>
    <x v="2"/>
    <x v="1"/>
    <n v="1474793208"/>
    <n v="1472201208"/>
    <b v="0"/>
    <x v="72"/>
    <b v="1"/>
    <x v="6"/>
    <n v="126"/>
    <n v="25.69"/>
    <x v="1"/>
    <s v="plays"/>
    <x v="3323"/>
    <x v="3315"/>
  </r>
  <r>
    <x v="3324"/>
    <x v="3323"/>
    <x v="3322"/>
    <n v="1500"/>
    <n v="1525"/>
    <x v="0"/>
    <x v="18"/>
    <x v="3"/>
    <n v="1465135190"/>
    <n v="1463925590"/>
    <b v="0"/>
    <x v="73"/>
    <b v="1"/>
    <x v="6"/>
    <n v="102"/>
    <n v="152.5"/>
    <x v="1"/>
    <s v="plays"/>
    <x v="3324"/>
    <x v="3316"/>
  </r>
  <r>
    <x v="3325"/>
    <x v="3324"/>
    <x v="3323"/>
    <n v="400"/>
    <n v="450"/>
    <x v="0"/>
    <x v="2"/>
    <x v="1"/>
    <n v="1428256277"/>
    <n v="1425235877"/>
    <b v="0"/>
    <x v="41"/>
    <b v="1"/>
    <x v="6"/>
    <n v="113"/>
    <n v="30"/>
    <x v="1"/>
    <s v="plays"/>
    <x v="3325"/>
    <x v="3317"/>
  </r>
  <r>
    <x v="3326"/>
    <x v="3325"/>
    <x v="3324"/>
    <n v="8000"/>
    <n v="8110"/>
    <x v="0"/>
    <x v="1"/>
    <x v="0"/>
    <n v="1425830905"/>
    <n v="1423242505"/>
    <b v="0"/>
    <x v="7"/>
    <b v="1"/>
    <x v="6"/>
    <n v="101"/>
    <n v="142.28"/>
    <x v="1"/>
    <s v="plays"/>
    <x v="3326"/>
    <x v="3318"/>
  </r>
  <r>
    <x v="3327"/>
    <x v="3326"/>
    <x v="3325"/>
    <n v="800"/>
    <n v="810"/>
    <x v="0"/>
    <x v="2"/>
    <x v="1"/>
    <n v="1462697966"/>
    <n v="1460105966"/>
    <b v="0"/>
    <x v="51"/>
    <b v="1"/>
    <x v="6"/>
    <n v="101"/>
    <n v="24.55"/>
    <x v="1"/>
    <s v="plays"/>
    <x v="3327"/>
    <x v="3319"/>
  </r>
  <r>
    <x v="3328"/>
    <x v="3327"/>
    <x v="3326"/>
    <n v="1800"/>
    <n v="2635"/>
    <x v="0"/>
    <x v="1"/>
    <x v="0"/>
    <n v="1404522000"/>
    <n v="1404308883"/>
    <b v="0"/>
    <x v="82"/>
    <b v="1"/>
    <x v="6"/>
    <n v="146"/>
    <n v="292.77999999999997"/>
    <x v="1"/>
    <s v="plays"/>
    <x v="3328"/>
    <x v="3320"/>
  </r>
  <r>
    <x v="3329"/>
    <x v="3328"/>
    <x v="3327"/>
    <n v="1000"/>
    <n v="1168"/>
    <x v="0"/>
    <x v="2"/>
    <x v="1"/>
    <n v="1406502000"/>
    <n v="1405583108"/>
    <b v="0"/>
    <x v="55"/>
    <b v="1"/>
    <x v="6"/>
    <n v="117"/>
    <n v="44.92"/>
    <x v="1"/>
    <s v="plays"/>
    <x v="3329"/>
    <x v="3321"/>
  </r>
  <r>
    <x v="3330"/>
    <x v="3329"/>
    <x v="3328"/>
    <n v="1500"/>
    <n v="1594"/>
    <x v="0"/>
    <x v="2"/>
    <x v="1"/>
    <n v="1427919468"/>
    <n v="1425331068"/>
    <b v="0"/>
    <x v="50"/>
    <b v="1"/>
    <x v="6"/>
    <n v="106"/>
    <n v="23.1"/>
    <x v="1"/>
    <s v="plays"/>
    <x v="3330"/>
    <x v="3322"/>
  </r>
  <r>
    <x v="3331"/>
    <x v="3330"/>
    <x v="3329"/>
    <n v="5000"/>
    <n v="5226"/>
    <x v="0"/>
    <x v="1"/>
    <x v="0"/>
    <n v="1444149886"/>
    <n v="1441125886"/>
    <b v="0"/>
    <x v="71"/>
    <b v="1"/>
    <x v="6"/>
    <n v="105"/>
    <n v="80.400000000000006"/>
    <x v="1"/>
    <s v="plays"/>
    <x v="3331"/>
    <x v="3323"/>
  </r>
  <r>
    <x v="3332"/>
    <x v="3331"/>
    <x v="3330"/>
    <n v="6000"/>
    <n v="6000"/>
    <x v="0"/>
    <x v="1"/>
    <x v="0"/>
    <n v="1405802330"/>
    <n v="1403210330"/>
    <b v="0"/>
    <x v="183"/>
    <b v="1"/>
    <x v="6"/>
    <n v="100"/>
    <n v="72.290000000000006"/>
    <x v="1"/>
    <s v="plays"/>
    <x v="3332"/>
    <x v="3324"/>
  </r>
  <r>
    <x v="3333"/>
    <x v="3332"/>
    <x v="3331"/>
    <n v="3500"/>
    <n v="3660"/>
    <x v="0"/>
    <x v="1"/>
    <x v="0"/>
    <n v="1434384880"/>
    <n v="1432484080"/>
    <b v="0"/>
    <x v="112"/>
    <b v="1"/>
    <x v="6"/>
    <n v="105"/>
    <n v="32.97"/>
    <x v="1"/>
    <s v="plays"/>
    <x v="3333"/>
    <x v="3325"/>
  </r>
  <r>
    <x v="3334"/>
    <x v="3333"/>
    <x v="3332"/>
    <n v="3871"/>
    <n v="5366"/>
    <x v="0"/>
    <x v="1"/>
    <x v="0"/>
    <n v="1438259422"/>
    <n v="1435667422"/>
    <b v="0"/>
    <x v="67"/>
    <b v="1"/>
    <x v="6"/>
    <n v="139"/>
    <n v="116.65"/>
    <x v="1"/>
    <s v="plays"/>
    <x v="3334"/>
    <x v="3326"/>
  </r>
  <r>
    <x v="3335"/>
    <x v="3334"/>
    <x v="3333"/>
    <n v="5000"/>
    <n v="5016"/>
    <x v="0"/>
    <x v="2"/>
    <x v="1"/>
    <n v="1407106800"/>
    <n v="1404749446"/>
    <b v="0"/>
    <x v="287"/>
    <b v="1"/>
    <x v="6"/>
    <n v="100"/>
    <n v="79.62"/>
    <x v="1"/>
    <s v="plays"/>
    <x v="3335"/>
    <x v="3327"/>
  </r>
  <r>
    <x v="3336"/>
    <x v="3335"/>
    <x v="3334"/>
    <n v="250"/>
    <n v="250"/>
    <x v="0"/>
    <x v="2"/>
    <x v="1"/>
    <n v="1459845246"/>
    <n v="1457429646"/>
    <b v="0"/>
    <x v="82"/>
    <b v="1"/>
    <x v="6"/>
    <n v="100"/>
    <n v="27.78"/>
    <x v="1"/>
    <s v="plays"/>
    <x v="3336"/>
    <x v="3328"/>
  </r>
  <r>
    <x v="3337"/>
    <x v="3336"/>
    <x v="3335"/>
    <n v="2500"/>
    <n v="2755"/>
    <x v="0"/>
    <x v="2"/>
    <x v="1"/>
    <n v="1412974800"/>
    <n v="1411109167"/>
    <b v="0"/>
    <x v="69"/>
    <b v="1"/>
    <x v="6"/>
    <n v="110"/>
    <n v="81.03"/>
    <x v="1"/>
    <s v="plays"/>
    <x v="3337"/>
    <x v="3329"/>
  </r>
  <r>
    <x v="3338"/>
    <x v="3337"/>
    <x v="3336"/>
    <n v="15000"/>
    <n v="15327"/>
    <x v="0"/>
    <x v="1"/>
    <x v="0"/>
    <n v="1487944080"/>
    <n v="1486129680"/>
    <b v="0"/>
    <x v="300"/>
    <b v="1"/>
    <x v="6"/>
    <n v="102"/>
    <n v="136.85"/>
    <x v="1"/>
    <s v="plays"/>
    <x v="3338"/>
    <x v="3330"/>
  </r>
  <r>
    <x v="3339"/>
    <x v="3338"/>
    <x v="3337"/>
    <n v="8000"/>
    <n v="8348"/>
    <x v="0"/>
    <x v="1"/>
    <x v="0"/>
    <n v="1469721518"/>
    <n v="1467129518"/>
    <b v="0"/>
    <x v="5"/>
    <b v="1"/>
    <x v="6"/>
    <n v="104"/>
    <n v="177.62"/>
    <x v="1"/>
    <s v="plays"/>
    <x v="3339"/>
    <x v="3331"/>
  </r>
  <r>
    <x v="3340"/>
    <x v="3339"/>
    <x v="3338"/>
    <n v="3000"/>
    <n v="4145"/>
    <x v="0"/>
    <x v="1"/>
    <x v="0"/>
    <n v="1481066554"/>
    <n v="1478906554"/>
    <b v="0"/>
    <x v="44"/>
    <b v="1"/>
    <x v="6"/>
    <n v="138"/>
    <n v="109.08"/>
    <x v="1"/>
    <s v="plays"/>
    <x v="3340"/>
    <x v="3332"/>
  </r>
  <r>
    <x v="3341"/>
    <x v="3340"/>
    <x v="3339"/>
    <n v="3350"/>
    <n v="3350"/>
    <x v="0"/>
    <x v="2"/>
    <x v="1"/>
    <n v="1465750800"/>
    <n v="1463771421"/>
    <b v="0"/>
    <x v="33"/>
    <b v="1"/>
    <x v="6"/>
    <n v="100"/>
    <n v="119.64"/>
    <x v="1"/>
    <s v="plays"/>
    <x v="3341"/>
    <x v="3333"/>
  </r>
  <r>
    <x v="3342"/>
    <x v="3341"/>
    <x v="3340"/>
    <n v="6000"/>
    <n v="6100"/>
    <x v="0"/>
    <x v="1"/>
    <x v="0"/>
    <n v="1427864340"/>
    <n v="1425020810"/>
    <b v="0"/>
    <x v="76"/>
    <b v="1"/>
    <x v="6"/>
    <n v="102"/>
    <n v="78.209999999999994"/>
    <x v="1"/>
    <s v="plays"/>
    <x v="3342"/>
    <x v="3334"/>
  </r>
  <r>
    <x v="3343"/>
    <x v="3342"/>
    <x v="3341"/>
    <n v="700"/>
    <n v="1200"/>
    <x v="0"/>
    <x v="2"/>
    <x v="1"/>
    <n v="1460553480"/>
    <n v="1458770384"/>
    <b v="0"/>
    <x v="23"/>
    <b v="1"/>
    <x v="6"/>
    <n v="171"/>
    <n v="52.17"/>
    <x v="1"/>
    <s v="plays"/>
    <x v="3343"/>
    <x v="3335"/>
  </r>
  <r>
    <x v="3344"/>
    <x v="3343"/>
    <x v="3342"/>
    <n v="4500"/>
    <n v="4565"/>
    <x v="0"/>
    <x v="1"/>
    <x v="0"/>
    <n v="1409374093"/>
    <n v="1406782093"/>
    <b v="0"/>
    <x v="244"/>
    <b v="1"/>
    <x v="6"/>
    <n v="101"/>
    <n v="114.13"/>
    <x v="1"/>
    <s v="plays"/>
    <x v="3344"/>
    <x v="3336"/>
  </r>
  <r>
    <x v="3345"/>
    <x v="3344"/>
    <x v="3343"/>
    <n v="500"/>
    <n v="650"/>
    <x v="0"/>
    <x v="1"/>
    <x v="0"/>
    <n v="1429317420"/>
    <n v="1424226768"/>
    <b v="0"/>
    <x v="62"/>
    <b v="1"/>
    <x v="6"/>
    <n v="130"/>
    <n v="50"/>
    <x v="1"/>
    <s v="plays"/>
    <x v="3345"/>
    <x v="3337"/>
  </r>
  <r>
    <x v="3346"/>
    <x v="3345"/>
    <x v="3344"/>
    <n v="1500"/>
    <n v="1650"/>
    <x v="0"/>
    <x v="1"/>
    <x v="0"/>
    <n v="1424910910"/>
    <n v="1424306110"/>
    <b v="0"/>
    <x v="59"/>
    <b v="1"/>
    <x v="6"/>
    <n v="110"/>
    <n v="91.67"/>
    <x v="1"/>
    <s v="plays"/>
    <x v="3346"/>
    <x v="3338"/>
  </r>
  <r>
    <x v="3347"/>
    <x v="3346"/>
    <x v="3345"/>
    <n v="2000"/>
    <n v="2389"/>
    <x v="0"/>
    <x v="2"/>
    <x v="1"/>
    <n v="1462741200"/>
    <n v="1461503654"/>
    <b v="0"/>
    <x v="19"/>
    <b v="1"/>
    <x v="6"/>
    <n v="119"/>
    <n v="108.59"/>
    <x v="1"/>
    <s v="plays"/>
    <x v="3347"/>
    <x v="3339"/>
  </r>
  <r>
    <x v="3348"/>
    <x v="3265"/>
    <x v="3346"/>
    <n v="5500"/>
    <n v="5516"/>
    <x v="0"/>
    <x v="1"/>
    <x v="0"/>
    <n v="1461988740"/>
    <n v="1459949080"/>
    <b v="0"/>
    <x v="1"/>
    <b v="1"/>
    <x v="6"/>
    <n v="100"/>
    <n v="69.819999999999993"/>
    <x v="1"/>
    <s v="plays"/>
    <x v="3348"/>
    <x v="3340"/>
  </r>
  <r>
    <x v="3349"/>
    <x v="3347"/>
    <x v="3347"/>
    <n v="1000"/>
    <n v="1534"/>
    <x v="0"/>
    <x v="1"/>
    <x v="0"/>
    <n v="1465837200"/>
    <n v="1463971172"/>
    <b v="0"/>
    <x v="25"/>
    <b v="1"/>
    <x v="6"/>
    <n v="153"/>
    <n v="109.57"/>
    <x v="1"/>
    <s v="plays"/>
    <x v="3349"/>
    <x v="3341"/>
  </r>
  <r>
    <x v="3350"/>
    <x v="3348"/>
    <x v="3348"/>
    <n v="3500"/>
    <n v="3655"/>
    <x v="0"/>
    <x v="20"/>
    <x v="3"/>
    <n v="1448838000"/>
    <n v="1445791811"/>
    <b v="0"/>
    <x v="13"/>
    <b v="1"/>
    <x v="6"/>
    <n v="104"/>
    <n v="71.67"/>
    <x v="1"/>
    <s v="plays"/>
    <x v="3350"/>
    <x v="3342"/>
  </r>
  <r>
    <x v="3351"/>
    <x v="3349"/>
    <x v="3349"/>
    <n v="5000"/>
    <n v="5055"/>
    <x v="0"/>
    <x v="2"/>
    <x v="1"/>
    <n v="1406113200"/>
    <n v="1402910965"/>
    <b v="0"/>
    <x v="241"/>
    <b v="1"/>
    <x v="6"/>
    <n v="101"/>
    <n v="93.61"/>
    <x v="1"/>
    <s v="plays"/>
    <x v="3351"/>
    <x v="3343"/>
  </r>
  <r>
    <x v="3352"/>
    <x v="3350"/>
    <x v="3350"/>
    <n v="5000"/>
    <n v="5376"/>
    <x v="0"/>
    <x v="2"/>
    <x v="1"/>
    <n v="1467414000"/>
    <n v="1462492178"/>
    <b v="0"/>
    <x v="16"/>
    <b v="1"/>
    <x v="6"/>
    <n v="108"/>
    <n v="76.8"/>
    <x v="1"/>
    <s v="plays"/>
    <x v="3352"/>
    <x v="3344"/>
  </r>
  <r>
    <x v="3353"/>
    <x v="3351"/>
    <x v="3351"/>
    <n v="500"/>
    <n v="1575"/>
    <x v="0"/>
    <x v="2"/>
    <x v="1"/>
    <n v="1462230000"/>
    <n v="1461061350"/>
    <b v="0"/>
    <x v="34"/>
    <b v="1"/>
    <x v="6"/>
    <n v="315"/>
    <n v="35.799999999999997"/>
    <x v="1"/>
    <s v="plays"/>
    <x v="3353"/>
    <x v="3345"/>
  </r>
  <r>
    <x v="3354"/>
    <x v="3352"/>
    <x v="3352"/>
    <n v="3000"/>
    <n v="3058"/>
    <x v="0"/>
    <x v="1"/>
    <x v="0"/>
    <n v="1446091260"/>
    <n v="1443029206"/>
    <b v="0"/>
    <x v="165"/>
    <b v="1"/>
    <x v="6"/>
    <n v="102"/>
    <n v="55.6"/>
    <x v="1"/>
    <s v="plays"/>
    <x v="3354"/>
    <x v="3346"/>
  </r>
  <r>
    <x v="3355"/>
    <x v="3353"/>
    <x v="3353"/>
    <n v="1750"/>
    <n v="2210"/>
    <x v="0"/>
    <x v="2"/>
    <x v="1"/>
    <n v="1462879020"/>
    <n v="1461941527"/>
    <b v="0"/>
    <x v="41"/>
    <b v="1"/>
    <x v="6"/>
    <n v="126"/>
    <n v="147.33000000000001"/>
    <x v="1"/>
    <s v="plays"/>
    <x v="3355"/>
    <x v="3347"/>
  </r>
  <r>
    <x v="3356"/>
    <x v="3354"/>
    <x v="3354"/>
    <n v="1500"/>
    <n v="1521"/>
    <x v="0"/>
    <x v="2"/>
    <x v="1"/>
    <n v="1468611272"/>
    <n v="1466019272"/>
    <b v="0"/>
    <x v="74"/>
    <b v="1"/>
    <x v="6"/>
    <n v="101"/>
    <n v="56.33"/>
    <x v="1"/>
    <s v="plays"/>
    <x v="3356"/>
    <x v="3348"/>
  </r>
  <r>
    <x v="3357"/>
    <x v="3355"/>
    <x v="3355"/>
    <n v="2000"/>
    <n v="2020"/>
    <x v="0"/>
    <x v="2"/>
    <x v="1"/>
    <n v="1406887310"/>
    <n v="1404295310"/>
    <b v="0"/>
    <x v="64"/>
    <b v="1"/>
    <x v="6"/>
    <n v="101"/>
    <n v="96.19"/>
    <x v="1"/>
    <s v="plays"/>
    <x v="3357"/>
    <x v="3349"/>
  </r>
  <r>
    <x v="3358"/>
    <x v="3356"/>
    <x v="3356"/>
    <n v="10000"/>
    <n v="10299"/>
    <x v="0"/>
    <x v="1"/>
    <x v="0"/>
    <n v="1416385679"/>
    <n v="1413790079"/>
    <b v="0"/>
    <x v="372"/>
    <b v="1"/>
    <x v="6"/>
    <n v="103"/>
    <n v="63.57"/>
    <x v="1"/>
    <s v="plays"/>
    <x v="3358"/>
    <x v="3350"/>
  </r>
  <r>
    <x v="3359"/>
    <x v="3357"/>
    <x v="3357"/>
    <n v="4000"/>
    <n v="4250"/>
    <x v="0"/>
    <x v="1"/>
    <x v="0"/>
    <n v="1487985734"/>
    <n v="1484097734"/>
    <b v="0"/>
    <x v="23"/>
    <b v="1"/>
    <x v="6"/>
    <n v="106"/>
    <n v="184.78"/>
    <x v="1"/>
    <s v="plays"/>
    <x v="3359"/>
    <x v="3351"/>
  </r>
  <r>
    <x v="3360"/>
    <x v="3358"/>
    <x v="3358"/>
    <n v="9000"/>
    <n v="9124"/>
    <x v="0"/>
    <x v="21"/>
    <x v="12"/>
    <n v="1481731140"/>
    <n v="1479866343"/>
    <b v="0"/>
    <x v="250"/>
    <b v="1"/>
    <x v="6"/>
    <n v="101"/>
    <n v="126.72"/>
    <x v="1"/>
    <s v="plays"/>
    <x v="3360"/>
    <x v="3352"/>
  </r>
  <r>
    <x v="3361"/>
    <x v="3359"/>
    <x v="3359"/>
    <n v="5000"/>
    <n v="5673"/>
    <x v="0"/>
    <x v="1"/>
    <x v="0"/>
    <n v="1409587140"/>
    <n v="1408062990"/>
    <b v="0"/>
    <x v="32"/>
    <b v="1"/>
    <x v="6"/>
    <n v="113"/>
    <n v="83.43"/>
    <x v="1"/>
    <s v="plays"/>
    <x v="3361"/>
    <x v="3353"/>
  </r>
  <r>
    <x v="3362"/>
    <x v="3360"/>
    <x v="3360"/>
    <n v="500"/>
    <n v="1090"/>
    <x v="0"/>
    <x v="1"/>
    <x v="0"/>
    <n v="1425704100"/>
    <n v="1424484717"/>
    <b v="0"/>
    <x v="9"/>
    <b v="1"/>
    <x v="6"/>
    <n v="218"/>
    <n v="54.5"/>
    <x v="1"/>
    <s v="plays"/>
    <x v="3362"/>
    <x v="3354"/>
  </r>
  <r>
    <x v="3363"/>
    <x v="3361"/>
    <x v="3361"/>
    <n v="7750"/>
    <n v="7860"/>
    <x v="0"/>
    <x v="1"/>
    <x v="0"/>
    <n v="1408464000"/>
    <n v="1406831445"/>
    <b v="0"/>
    <x v="55"/>
    <b v="1"/>
    <x v="6"/>
    <n v="101"/>
    <n v="302.31"/>
    <x v="1"/>
    <s v="plays"/>
    <x v="3363"/>
    <x v="3355"/>
  </r>
  <r>
    <x v="3364"/>
    <x v="3362"/>
    <x v="3362"/>
    <n v="3000"/>
    <n v="3178"/>
    <x v="0"/>
    <x v="2"/>
    <x v="1"/>
    <n v="1458075600"/>
    <n v="1456183649"/>
    <b v="0"/>
    <x v="250"/>
    <b v="1"/>
    <x v="6"/>
    <n v="106"/>
    <n v="44.14"/>
    <x v="1"/>
    <s v="plays"/>
    <x v="3364"/>
    <x v="3266"/>
  </r>
  <r>
    <x v="3365"/>
    <x v="3363"/>
    <x v="3363"/>
    <n v="2500"/>
    <n v="2600"/>
    <x v="0"/>
    <x v="1"/>
    <x v="0"/>
    <n v="1449973592"/>
    <n v="1447381592"/>
    <b v="0"/>
    <x v="83"/>
    <b v="1"/>
    <x v="6"/>
    <n v="104"/>
    <n v="866.67"/>
    <x v="1"/>
    <s v="plays"/>
    <x v="3365"/>
    <x v="3356"/>
  </r>
  <r>
    <x v="3366"/>
    <x v="3364"/>
    <x v="3364"/>
    <n v="500"/>
    <n v="1105"/>
    <x v="0"/>
    <x v="1"/>
    <x v="0"/>
    <n v="1431481037"/>
    <n v="1428889037"/>
    <b v="0"/>
    <x v="59"/>
    <b v="1"/>
    <x v="6"/>
    <n v="221"/>
    <n v="61.39"/>
    <x v="1"/>
    <s v="plays"/>
    <x v="3366"/>
    <x v="3357"/>
  </r>
  <r>
    <x v="3367"/>
    <x v="3365"/>
    <x v="3365"/>
    <n v="750"/>
    <n v="890"/>
    <x v="0"/>
    <x v="2"/>
    <x v="1"/>
    <n v="1438467894"/>
    <n v="1436307894"/>
    <b v="0"/>
    <x v="209"/>
    <b v="1"/>
    <x v="6"/>
    <n v="119"/>
    <n v="29.67"/>
    <x v="1"/>
    <s v="plays"/>
    <x v="3367"/>
    <x v="3358"/>
  </r>
  <r>
    <x v="3368"/>
    <x v="3366"/>
    <x v="3366"/>
    <n v="1000"/>
    <n v="1046"/>
    <x v="0"/>
    <x v="1"/>
    <x v="0"/>
    <n v="1420088400"/>
    <n v="1416977259"/>
    <b v="0"/>
    <x v="23"/>
    <b v="1"/>
    <x v="6"/>
    <n v="105"/>
    <n v="45.48"/>
    <x v="1"/>
    <s v="plays"/>
    <x v="3368"/>
    <x v="3359"/>
  </r>
  <r>
    <x v="3369"/>
    <x v="3367"/>
    <x v="3367"/>
    <n v="5000"/>
    <n v="5195"/>
    <x v="0"/>
    <x v="18"/>
    <x v="3"/>
    <n v="1484441980"/>
    <n v="1479257980"/>
    <b v="0"/>
    <x v="241"/>
    <b v="1"/>
    <x v="6"/>
    <n v="104"/>
    <n v="96.2"/>
    <x v="1"/>
    <s v="plays"/>
    <x v="3369"/>
    <x v="3360"/>
  </r>
  <r>
    <x v="3370"/>
    <x v="3368"/>
    <x v="3368"/>
    <n v="1500"/>
    <n v="1766"/>
    <x v="0"/>
    <x v="1"/>
    <x v="0"/>
    <n v="1481961600"/>
    <n v="1479283285"/>
    <b v="0"/>
    <x v="55"/>
    <b v="1"/>
    <x v="6"/>
    <n v="118"/>
    <n v="67.92"/>
    <x v="1"/>
    <s v="plays"/>
    <x v="3370"/>
    <x v="3361"/>
  </r>
  <r>
    <x v="3371"/>
    <x v="3369"/>
    <x v="3369"/>
    <n v="200"/>
    <n v="277"/>
    <x v="0"/>
    <x v="1"/>
    <x v="0"/>
    <n v="1449089965"/>
    <n v="1446670765"/>
    <b v="0"/>
    <x v="82"/>
    <b v="1"/>
    <x v="6"/>
    <n v="139"/>
    <n v="30.78"/>
    <x v="1"/>
    <s v="plays"/>
    <x v="3371"/>
    <x v="3362"/>
  </r>
  <r>
    <x v="3372"/>
    <x v="3370"/>
    <x v="3370"/>
    <n v="1000"/>
    <n v="1035"/>
    <x v="0"/>
    <x v="1"/>
    <x v="0"/>
    <n v="1408942740"/>
    <n v="1407157756"/>
    <b v="0"/>
    <x v="74"/>
    <b v="1"/>
    <x v="6"/>
    <n v="104"/>
    <n v="38.33"/>
    <x v="1"/>
    <s v="plays"/>
    <x v="3372"/>
    <x v="2835"/>
  </r>
  <r>
    <x v="3373"/>
    <x v="3371"/>
    <x v="3371"/>
    <n v="2000"/>
    <n v="2005"/>
    <x v="0"/>
    <x v="2"/>
    <x v="1"/>
    <n v="1437235200"/>
    <n v="1435177840"/>
    <b v="0"/>
    <x v="209"/>
    <b v="1"/>
    <x v="6"/>
    <n v="100"/>
    <n v="66.83"/>
    <x v="1"/>
    <s v="plays"/>
    <x v="3373"/>
    <x v="3363"/>
  </r>
  <r>
    <x v="3374"/>
    <x v="3372"/>
    <x v="3372"/>
    <n v="3500"/>
    <n v="3730"/>
    <x v="0"/>
    <x v="6"/>
    <x v="5"/>
    <n v="1446053616"/>
    <n v="1443461616"/>
    <b v="0"/>
    <x v="47"/>
    <b v="1"/>
    <x v="6"/>
    <n v="107"/>
    <n v="71.73"/>
    <x v="1"/>
    <s v="plays"/>
    <x v="3374"/>
    <x v="3364"/>
  </r>
  <r>
    <x v="3375"/>
    <x v="3373"/>
    <x v="3373"/>
    <n v="3000"/>
    <n v="3000"/>
    <x v="0"/>
    <x v="2"/>
    <x v="1"/>
    <n v="1400423973"/>
    <n v="1399387173"/>
    <b v="0"/>
    <x v="57"/>
    <b v="1"/>
    <x v="6"/>
    <n v="100"/>
    <n v="176.47"/>
    <x v="1"/>
    <s v="plays"/>
    <x v="3375"/>
    <x v="3365"/>
  </r>
  <r>
    <x v="3376"/>
    <x v="3374"/>
    <x v="3374"/>
    <n v="8000"/>
    <n v="8001"/>
    <x v="0"/>
    <x v="1"/>
    <x v="0"/>
    <n v="1429976994"/>
    <n v="1424796594"/>
    <b v="0"/>
    <x v="10"/>
    <b v="1"/>
    <x v="6"/>
    <n v="100"/>
    <n v="421.11"/>
    <x v="1"/>
    <s v="plays"/>
    <x v="3376"/>
    <x v="3366"/>
  </r>
  <r>
    <x v="3377"/>
    <x v="3375"/>
    <x v="3375"/>
    <n v="8000"/>
    <n v="8084"/>
    <x v="0"/>
    <x v="2"/>
    <x v="1"/>
    <n v="1426870560"/>
    <n v="1424280899"/>
    <b v="0"/>
    <x v="99"/>
    <b v="1"/>
    <x v="6"/>
    <n v="101"/>
    <n v="104.99"/>
    <x v="1"/>
    <s v="plays"/>
    <x v="3377"/>
    <x v="3367"/>
  </r>
  <r>
    <x v="3378"/>
    <x v="3376"/>
    <x v="3376"/>
    <n v="550"/>
    <n v="592"/>
    <x v="0"/>
    <x v="2"/>
    <x v="1"/>
    <n v="1409490480"/>
    <n v="1407400306"/>
    <b v="0"/>
    <x v="64"/>
    <b v="1"/>
    <x v="6"/>
    <n v="108"/>
    <n v="28.19"/>
    <x v="1"/>
    <s v="plays"/>
    <x v="3378"/>
    <x v="3368"/>
  </r>
  <r>
    <x v="3379"/>
    <x v="3377"/>
    <x v="3377"/>
    <n v="2000"/>
    <n v="2073"/>
    <x v="0"/>
    <x v="2"/>
    <x v="1"/>
    <n v="1440630000"/>
    <n v="1439122800"/>
    <b v="0"/>
    <x v="44"/>
    <b v="1"/>
    <x v="6"/>
    <n v="104"/>
    <n v="54.55"/>
    <x v="1"/>
    <s v="plays"/>
    <x v="3379"/>
    <x v="3369"/>
  </r>
  <r>
    <x v="3380"/>
    <x v="3378"/>
    <x v="3378"/>
    <n v="3000"/>
    <n v="3133"/>
    <x v="0"/>
    <x v="1"/>
    <x v="0"/>
    <n v="1417305178"/>
    <n v="1414277578"/>
    <b v="0"/>
    <x v="33"/>
    <b v="1"/>
    <x v="6"/>
    <n v="104"/>
    <n v="111.89"/>
    <x v="1"/>
    <s v="plays"/>
    <x v="3380"/>
    <x v="3370"/>
  </r>
  <r>
    <x v="3381"/>
    <x v="3379"/>
    <x v="3379"/>
    <n v="4000"/>
    <n v="4090"/>
    <x v="0"/>
    <x v="1"/>
    <x v="0"/>
    <n v="1426044383"/>
    <n v="1423455983"/>
    <b v="0"/>
    <x v="53"/>
    <b v="1"/>
    <x v="6"/>
    <n v="102"/>
    <n v="85.21"/>
    <x v="1"/>
    <s v="plays"/>
    <x v="3381"/>
    <x v="3371"/>
  </r>
  <r>
    <x v="3382"/>
    <x v="3380"/>
    <x v="3380"/>
    <n v="3500"/>
    <n v="3526"/>
    <x v="0"/>
    <x v="2"/>
    <x v="1"/>
    <n v="1470092340"/>
    <n v="1467973256"/>
    <b v="0"/>
    <x v="67"/>
    <b v="1"/>
    <x v="6"/>
    <n v="101"/>
    <n v="76.650000000000006"/>
    <x v="1"/>
    <s v="plays"/>
    <x v="3382"/>
    <x v="3372"/>
  </r>
  <r>
    <x v="3383"/>
    <x v="3381"/>
    <x v="3381"/>
    <n v="1750"/>
    <n v="1955"/>
    <x v="0"/>
    <x v="1"/>
    <x v="0"/>
    <n v="1466707620"/>
    <n v="1464979620"/>
    <b v="0"/>
    <x v="209"/>
    <b v="1"/>
    <x v="6"/>
    <n v="112"/>
    <n v="65.17"/>
    <x v="1"/>
    <s v="plays"/>
    <x v="3383"/>
    <x v="3373"/>
  </r>
  <r>
    <x v="3384"/>
    <x v="3382"/>
    <x v="3382"/>
    <n v="6000"/>
    <n v="6000.66"/>
    <x v="0"/>
    <x v="1"/>
    <x v="0"/>
    <n v="1448074800"/>
    <n v="1444874768"/>
    <b v="0"/>
    <x v="31"/>
    <b v="1"/>
    <x v="6"/>
    <n v="100"/>
    <n v="93.76"/>
    <x v="1"/>
    <s v="plays"/>
    <x v="3384"/>
    <x v="3374"/>
  </r>
  <r>
    <x v="3385"/>
    <x v="3383"/>
    <x v="3383"/>
    <n v="2000"/>
    <n v="2000"/>
    <x v="0"/>
    <x v="1"/>
    <x v="0"/>
    <n v="1418244552"/>
    <n v="1415652552"/>
    <b v="0"/>
    <x v="41"/>
    <b v="1"/>
    <x v="6"/>
    <n v="100"/>
    <n v="133.33000000000001"/>
    <x v="1"/>
    <s v="plays"/>
    <x v="3385"/>
    <x v="3375"/>
  </r>
  <r>
    <x v="3386"/>
    <x v="3384"/>
    <x v="3384"/>
    <n v="2000"/>
    <n v="2100"/>
    <x v="0"/>
    <x v="1"/>
    <x v="0"/>
    <n v="1417620506"/>
    <n v="1415028506"/>
    <b v="0"/>
    <x v="14"/>
    <b v="1"/>
    <x v="6"/>
    <n v="105"/>
    <n v="51.22"/>
    <x v="1"/>
    <s v="plays"/>
    <x v="3386"/>
    <x v="3376"/>
  </r>
  <r>
    <x v="3387"/>
    <x v="3385"/>
    <x v="3385"/>
    <n v="3000"/>
    <n v="3506"/>
    <x v="0"/>
    <x v="1"/>
    <x v="0"/>
    <n v="1418581088"/>
    <n v="1415125088"/>
    <b v="0"/>
    <x v="2"/>
    <b v="1"/>
    <x v="6"/>
    <n v="117"/>
    <n v="100.17"/>
    <x v="1"/>
    <s v="plays"/>
    <x v="3387"/>
    <x v="3377"/>
  </r>
  <r>
    <x v="3388"/>
    <x v="3386"/>
    <x v="3386"/>
    <n v="1500"/>
    <n v="1557"/>
    <x v="0"/>
    <x v="2"/>
    <x v="1"/>
    <n v="1434625441"/>
    <n v="1432033441"/>
    <b v="0"/>
    <x v="43"/>
    <b v="1"/>
    <x v="6"/>
    <n v="104"/>
    <n v="34.6"/>
    <x v="1"/>
    <s v="plays"/>
    <x v="3388"/>
    <x v="3378"/>
  </r>
  <r>
    <x v="3389"/>
    <x v="3387"/>
    <x v="3387"/>
    <n v="10000"/>
    <n v="11450"/>
    <x v="0"/>
    <x v="1"/>
    <x v="0"/>
    <n v="1464960682"/>
    <n v="1462368682"/>
    <b v="0"/>
    <x v="95"/>
    <b v="1"/>
    <x v="6"/>
    <n v="115"/>
    <n v="184.68"/>
    <x v="1"/>
    <s v="plays"/>
    <x v="3389"/>
    <x v="3379"/>
  </r>
  <r>
    <x v="3390"/>
    <x v="3388"/>
    <x v="3388"/>
    <n v="1500"/>
    <n v="1536"/>
    <x v="0"/>
    <x v="1"/>
    <x v="0"/>
    <n v="1405017345"/>
    <n v="1403721345"/>
    <b v="0"/>
    <x v="19"/>
    <b v="1"/>
    <x v="6"/>
    <n v="102"/>
    <n v="69.819999999999993"/>
    <x v="1"/>
    <s v="plays"/>
    <x v="3390"/>
    <x v="3380"/>
  </r>
  <r>
    <x v="3391"/>
    <x v="3389"/>
    <x v="3389"/>
    <n v="500"/>
    <n v="1115"/>
    <x v="0"/>
    <x v="1"/>
    <x v="0"/>
    <n v="1407536880"/>
    <n v="1404997548"/>
    <b v="0"/>
    <x v="59"/>
    <b v="1"/>
    <x v="6"/>
    <n v="223"/>
    <n v="61.94"/>
    <x v="1"/>
    <s v="plays"/>
    <x v="3391"/>
    <x v="3381"/>
  </r>
  <r>
    <x v="3392"/>
    <x v="3390"/>
    <x v="3390"/>
    <n v="500"/>
    <n v="500"/>
    <x v="0"/>
    <x v="2"/>
    <x v="1"/>
    <n v="1462565855"/>
    <n v="1458245855"/>
    <b v="0"/>
    <x v="8"/>
    <b v="1"/>
    <x v="6"/>
    <n v="100"/>
    <n v="41.67"/>
    <x v="1"/>
    <s v="plays"/>
    <x v="3392"/>
    <x v="3382"/>
  </r>
  <r>
    <x v="3393"/>
    <x v="3391"/>
    <x v="3391"/>
    <n v="1500"/>
    <n v="1587"/>
    <x v="0"/>
    <x v="1"/>
    <x v="0"/>
    <n v="1415234760"/>
    <n v="1413065230"/>
    <b v="0"/>
    <x v="34"/>
    <b v="1"/>
    <x v="6"/>
    <n v="106"/>
    <n v="36.07"/>
    <x v="1"/>
    <s v="plays"/>
    <x v="3393"/>
    <x v="3383"/>
  </r>
  <r>
    <x v="3394"/>
    <x v="3392"/>
    <x v="3392"/>
    <n v="550"/>
    <n v="783"/>
    <x v="0"/>
    <x v="2"/>
    <x v="1"/>
    <n v="1406470645"/>
    <n v="1403878645"/>
    <b v="0"/>
    <x v="74"/>
    <b v="1"/>
    <x v="6"/>
    <n v="142"/>
    <n v="29"/>
    <x v="1"/>
    <s v="plays"/>
    <x v="3394"/>
    <x v="3384"/>
  </r>
  <r>
    <x v="3395"/>
    <x v="3393"/>
    <x v="3393"/>
    <n v="500"/>
    <n v="920"/>
    <x v="0"/>
    <x v="2"/>
    <x v="1"/>
    <n v="1433009400"/>
    <n v="1431795944"/>
    <b v="0"/>
    <x v="44"/>
    <b v="1"/>
    <x v="6"/>
    <n v="184"/>
    <n v="24.21"/>
    <x v="1"/>
    <s v="plays"/>
    <x v="3395"/>
    <x v="3385"/>
  </r>
  <r>
    <x v="3396"/>
    <x v="3394"/>
    <x v="3394"/>
    <n v="1500"/>
    <n v="1565"/>
    <x v="0"/>
    <x v="1"/>
    <x v="0"/>
    <n v="1401595140"/>
    <n v="1399286589"/>
    <b v="0"/>
    <x v="33"/>
    <b v="1"/>
    <x v="6"/>
    <n v="104"/>
    <n v="55.89"/>
    <x v="1"/>
    <s v="plays"/>
    <x v="3396"/>
    <x v="2806"/>
  </r>
  <r>
    <x v="3397"/>
    <x v="3395"/>
    <x v="3395"/>
    <n v="250"/>
    <n v="280"/>
    <x v="0"/>
    <x v="2"/>
    <x v="1"/>
    <n v="1455832800"/>
    <n v="1452338929"/>
    <b v="0"/>
    <x v="54"/>
    <b v="1"/>
    <x v="6"/>
    <n v="112"/>
    <n v="11.67"/>
    <x v="1"/>
    <s v="plays"/>
    <x v="3397"/>
    <x v="3386"/>
  </r>
  <r>
    <x v="3398"/>
    <x v="3396"/>
    <x v="3396"/>
    <n v="4000"/>
    <n v="4443"/>
    <x v="0"/>
    <x v="1"/>
    <x v="0"/>
    <n v="1416589200"/>
    <n v="1414605776"/>
    <b v="0"/>
    <x v="71"/>
    <b v="1"/>
    <x v="6"/>
    <n v="111"/>
    <n v="68.349999999999994"/>
    <x v="1"/>
    <s v="plays"/>
    <x v="3398"/>
    <x v="3387"/>
  </r>
  <r>
    <x v="3399"/>
    <x v="3397"/>
    <x v="3397"/>
    <n v="1200"/>
    <n v="1245"/>
    <x v="0"/>
    <x v="2"/>
    <x v="1"/>
    <n v="1424556325"/>
    <n v="1421964325"/>
    <b v="0"/>
    <x v="67"/>
    <b v="1"/>
    <x v="6"/>
    <n v="104"/>
    <n v="27.07"/>
    <x v="1"/>
    <s v="plays"/>
    <x v="3399"/>
    <x v="3388"/>
  </r>
  <r>
    <x v="3400"/>
    <x v="3398"/>
    <x v="3398"/>
    <n v="10000"/>
    <n v="10041"/>
    <x v="0"/>
    <x v="1"/>
    <x v="0"/>
    <n v="1409266414"/>
    <n v="1405378414"/>
    <b v="0"/>
    <x v="268"/>
    <b v="1"/>
    <x v="6"/>
    <n v="100"/>
    <n v="118.13"/>
    <x v="1"/>
    <s v="plays"/>
    <x v="3400"/>
    <x v="3389"/>
  </r>
  <r>
    <x v="3401"/>
    <x v="3399"/>
    <x v="3399"/>
    <n v="2900"/>
    <n v="2954"/>
    <x v="0"/>
    <x v="2"/>
    <x v="1"/>
    <n v="1438968146"/>
    <n v="1436376146"/>
    <b v="0"/>
    <x v="36"/>
    <b v="1"/>
    <x v="6"/>
    <n v="102"/>
    <n v="44.76"/>
    <x v="1"/>
    <s v="plays"/>
    <x v="3401"/>
    <x v="3390"/>
  </r>
  <r>
    <x v="3402"/>
    <x v="3400"/>
    <x v="3400"/>
    <n v="15000"/>
    <n v="16465"/>
    <x v="0"/>
    <x v="1"/>
    <x v="0"/>
    <n v="1447295460"/>
    <n v="1444747843"/>
    <b v="0"/>
    <x v="111"/>
    <b v="1"/>
    <x v="6"/>
    <n v="110"/>
    <n v="99.79"/>
    <x v="1"/>
    <s v="plays"/>
    <x v="3402"/>
    <x v="3391"/>
  </r>
  <r>
    <x v="3403"/>
    <x v="3401"/>
    <x v="3401"/>
    <n v="2000"/>
    <n v="2000"/>
    <x v="0"/>
    <x v="2"/>
    <x v="1"/>
    <n v="1435230324"/>
    <n v="1432638324"/>
    <b v="0"/>
    <x v="57"/>
    <b v="1"/>
    <x v="6"/>
    <n v="100"/>
    <n v="117.65"/>
    <x v="1"/>
    <s v="plays"/>
    <x v="3403"/>
    <x v="3392"/>
  </r>
  <r>
    <x v="3404"/>
    <x v="3402"/>
    <x v="3402"/>
    <n v="500"/>
    <n v="610"/>
    <x v="0"/>
    <x v="1"/>
    <x v="0"/>
    <n v="1434542702"/>
    <n v="1432814702"/>
    <b v="0"/>
    <x v="83"/>
    <b v="1"/>
    <x v="6"/>
    <n v="122"/>
    <n v="203.33"/>
    <x v="1"/>
    <s v="plays"/>
    <x v="3404"/>
    <x v="3393"/>
  </r>
  <r>
    <x v="3405"/>
    <x v="3403"/>
    <x v="3403"/>
    <n v="350"/>
    <n v="481.5"/>
    <x v="0"/>
    <x v="2"/>
    <x v="1"/>
    <n v="1456876740"/>
    <n v="1455063886"/>
    <b v="0"/>
    <x v="57"/>
    <b v="1"/>
    <x v="6"/>
    <n v="138"/>
    <n v="28.32"/>
    <x v="1"/>
    <s v="plays"/>
    <x v="3405"/>
    <x v="3394"/>
  </r>
  <r>
    <x v="3406"/>
    <x v="3404"/>
    <x v="3404"/>
    <n v="10000"/>
    <n v="10031"/>
    <x v="0"/>
    <x v="1"/>
    <x v="0"/>
    <n v="1405511376"/>
    <n v="1401623376"/>
    <b v="0"/>
    <x v="110"/>
    <b v="1"/>
    <x v="6"/>
    <n v="100"/>
    <n v="110.23"/>
    <x v="1"/>
    <s v="plays"/>
    <x v="3406"/>
    <x v="3395"/>
  </r>
  <r>
    <x v="3407"/>
    <x v="3405"/>
    <x v="3405"/>
    <n v="2000"/>
    <n v="2142"/>
    <x v="0"/>
    <x v="2"/>
    <x v="1"/>
    <n v="1404641289"/>
    <n v="1402049289"/>
    <b v="0"/>
    <x v="85"/>
    <b v="1"/>
    <x v="6"/>
    <n v="107"/>
    <n v="31.97"/>
    <x v="1"/>
    <s v="plays"/>
    <x v="3407"/>
    <x v="3396"/>
  </r>
  <r>
    <x v="3408"/>
    <x v="3406"/>
    <x v="3406"/>
    <n v="500"/>
    <n v="1055"/>
    <x v="0"/>
    <x v="1"/>
    <x v="0"/>
    <n v="1405727304"/>
    <n v="1403135304"/>
    <b v="0"/>
    <x v="59"/>
    <b v="1"/>
    <x v="6"/>
    <n v="211"/>
    <n v="58.61"/>
    <x v="1"/>
    <s v="plays"/>
    <x v="3408"/>
    <x v="3397"/>
  </r>
  <r>
    <x v="3409"/>
    <x v="3407"/>
    <x v="3407"/>
    <n v="500"/>
    <n v="618"/>
    <x v="0"/>
    <x v="2"/>
    <x v="1"/>
    <n v="1469998680"/>
    <n v="1466710358"/>
    <b v="0"/>
    <x v="64"/>
    <b v="1"/>
    <x v="6"/>
    <n v="124"/>
    <n v="29.43"/>
    <x v="1"/>
    <s v="plays"/>
    <x v="3409"/>
    <x v="3398"/>
  </r>
  <r>
    <x v="3410"/>
    <x v="3408"/>
    <x v="3408"/>
    <n v="3000"/>
    <n v="3255"/>
    <x v="0"/>
    <x v="1"/>
    <x v="0"/>
    <n v="1465196400"/>
    <n v="1462841990"/>
    <b v="0"/>
    <x v="244"/>
    <b v="1"/>
    <x v="6"/>
    <n v="109"/>
    <n v="81.38"/>
    <x v="1"/>
    <s v="plays"/>
    <x v="3410"/>
    <x v="3399"/>
  </r>
  <r>
    <x v="3411"/>
    <x v="3409"/>
    <x v="3409"/>
    <n v="15000"/>
    <n v="15535"/>
    <x v="0"/>
    <x v="1"/>
    <x v="0"/>
    <n v="1444264372"/>
    <n v="1442536372"/>
    <b v="0"/>
    <x v="76"/>
    <b v="1"/>
    <x v="6"/>
    <n v="104"/>
    <n v="199.17"/>
    <x v="1"/>
    <s v="plays"/>
    <x v="3411"/>
    <x v="3400"/>
  </r>
  <r>
    <x v="3412"/>
    <x v="3410"/>
    <x v="3410"/>
    <n v="3000"/>
    <n v="3000"/>
    <x v="0"/>
    <x v="2"/>
    <x v="1"/>
    <n v="1411858862"/>
    <n v="1409266862"/>
    <b v="0"/>
    <x v="55"/>
    <b v="1"/>
    <x v="6"/>
    <n v="100"/>
    <n v="115.38"/>
    <x v="1"/>
    <s v="plays"/>
    <x v="3412"/>
    <x v="3401"/>
  </r>
  <r>
    <x v="3413"/>
    <x v="3411"/>
    <x v="3411"/>
    <n v="500"/>
    <n v="650"/>
    <x v="0"/>
    <x v="1"/>
    <x v="0"/>
    <n v="1425099540"/>
    <n v="1424280938"/>
    <b v="0"/>
    <x v="25"/>
    <b v="1"/>
    <x v="6"/>
    <n v="130"/>
    <n v="46.43"/>
    <x v="1"/>
    <s v="plays"/>
    <x v="3413"/>
    <x v="3402"/>
  </r>
  <r>
    <x v="3414"/>
    <x v="3412"/>
    <x v="3412"/>
    <n v="3000"/>
    <n v="3105"/>
    <x v="0"/>
    <x v="1"/>
    <x v="0"/>
    <n v="1480579140"/>
    <n v="1478030325"/>
    <b v="0"/>
    <x v="34"/>
    <b v="1"/>
    <x v="6"/>
    <n v="104"/>
    <n v="70.569999999999993"/>
    <x v="1"/>
    <s v="plays"/>
    <x v="3414"/>
    <x v="3403"/>
  </r>
  <r>
    <x v="3415"/>
    <x v="3413"/>
    <x v="3413"/>
    <n v="200"/>
    <n v="200"/>
    <x v="0"/>
    <x v="1"/>
    <x v="0"/>
    <n v="1460935800"/>
    <n v="1459999656"/>
    <b v="0"/>
    <x v="82"/>
    <b v="1"/>
    <x v="6"/>
    <n v="100"/>
    <n v="22.22"/>
    <x v="1"/>
    <s v="plays"/>
    <x v="3415"/>
    <x v="3404"/>
  </r>
  <r>
    <x v="3416"/>
    <x v="3414"/>
    <x v="3414"/>
    <n v="4000"/>
    <n v="4784"/>
    <x v="0"/>
    <x v="2"/>
    <x v="1"/>
    <n v="1429813800"/>
    <n v="1427363645"/>
    <b v="0"/>
    <x v="209"/>
    <b v="1"/>
    <x v="6"/>
    <n v="120"/>
    <n v="159.47"/>
    <x v="1"/>
    <s v="plays"/>
    <x v="3416"/>
    <x v="3405"/>
  </r>
  <r>
    <x v="3417"/>
    <x v="3415"/>
    <x v="3415"/>
    <n v="1700"/>
    <n v="1700.01"/>
    <x v="0"/>
    <x v="1"/>
    <x v="0"/>
    <n v="1414284180"/>
    <n v="1410558948"/>
    <b v="0"/>
    <x v="43"/>
    <b v="1"/>
    <x v="6"/>
    <n v="100"/>
    <n v="37.78"/>
    <x v="1"/>
    <s v="plays"/>
    <x v="3417"/>
    <x v="3406"/>
  </r>
  <r>
    <x v="3418"/>
    <x v="3416"/>
    <x v="3416"/>
    <n v="4000"/>
    <n v="4035"/>
    <x v="0"/>
    <x v="1"/>
    <x v="0"/>
    <n v="1400875307"/>
    <n v="1398283307"/>
    <b v="0"/>
    <x v="66"/>
    <b v="1"/>
    <x v="6"/>
    <n v="101"/>
    <n v="72.05"/>
    <x v="1"/>
    <s v="plays"/>
    <x v="3418"/>
    <x v="3407"/>
  </r>
  <r>
    <x v="3419"/>
    <x v="3417"/>
    <x v="3417"/>
    <n v="2750"/>
    <n v="2930"/>
    <x v="0"/>
    <x v="18"/>
    <x v="3"/>
    <n v="1459978200"/>
    <n v="1458416585"/>
    <b v="0"/>
    <x v="67"/>
    <b v="1"/>
    <x v="6"/>
    <n v="107"/>
    <n v="63.7"/>
    <x v="1"/>
    <s v="plays"/>
    <x v="3419"/>
    <x v="3408"/>
  </r>
  <r>
    <x v="3420"/>
    <x v="3418"/>
    <x v="3418"/>
    <n v="700"/>
    <n v="966"/>
    <x v="0"/>
    <x v="2"/>
    <x v="1"/>
    <n v="1455408000"/>
    <n v="1454638202"/>
    <b v="0"/>
    <x v="69"/>
    <b v="1"/>
    <x v="6"/>
    <n v="138"/>
    <n v="28.41"/>
    <x v="1"/>
    <s v="plays"/>
    <x v="3420"/>
    <x v="3409"/>
  </r>
  <r>
    <x v="3421"/>
    <x v="3419"/>
    <x v="3419"/>
    <n v="10000"/>
    <n v="10115"/>
    <x v="0"/>
    <x v="1"/>
    <x v="0"/>
    <n v="1425495563"/>
    <n v="1422903563"/>
    <b v="0"/>
    <x v="15"/>
    <b v="1"/>
    <x v="6"/>
    <n v="101"/>
    <n v="103.21"/>
    <x v="1"/>
    <s v="plays"/>
    <x v="3421"/>
    <x v="3410"/>
  </r>
  <r>
    <x v="3422"/>
    <x v="3420"/>
    <x v="3420"/>
    <n v="3000"/>
    <n v="3273"/>
    <x v="0"/>
    <x v="2"/>
    <x v="1"/>
    <n v="1450051200"/>
    <n v="1447594176"/>
    <b v="0"/>
    <x v="67"/>
    <b v="1"/>
    <x v="6"/>
    <n v="109"/>
    <n v="71.150000000000006"/>
    <x v="1"/>
    <s v="plays"/>
    <x v="3422"/>
    <x v="2232"/>
  </r>
  <r>
    <x v="3423"/>
    <x v="3421"/>
    <x v="3421"/>
    <n v="250"/>
    <n v="350"/>
    <x v="0"/>
    <x v="1"/>
    <x v="0"/>
    <n v="1429912341"/>
    <n v="1427320341"/>
    <b v="0"/>
    <x v="73"/>
    <b v="1"/>
    <x v="6"/>
    <n v="140"/>
    <n v="35"/>
    <x v="1"/>
    <s v="plays"/>
    <x v="3423"/>
    <x v="3411"/>
  </r>
  <r>
    <x v="3424"/>
    <x v="3422"/>
    <x v="3422"/>
    <n v="6000"/>
    <n v="6215"/>
    <x v="0"/>
    <x v="1"/>
    <x v="0"/>
    <n v="1423119540"/>
    <n v="1421252084"/>
    <b v="0"/>
    <x v="88"/>
    <b v="1"/>
    <x v="6"/>
    <n v="104"/>
    <n v="81.78"/>
    <x v="1"/>
    <s v="plays"/>
    <x v="3424"/>
    <x v="3412"/>
  </r>
  <r>
    <x v="3425"/>
    <x v="3423"/>
    <x v="3423"/>
    <n v="30000"/>
    <n v="30891.1"/>
    <x v="0"/>
    <x v="1"/>
    <x v="0"/>
    <n v="1412434136"/>
    <n v="1409669336"/>
    <b v="0"/>
    <x v="201"/>
    <b v="1"/>
    <x v="6"/>
    <n v="103"/>
    <n v="297.02999999999997"/>
    <x v="1"/>
    <s v="plays"/>
    <x v="3425"/>
    <x v="3413"/>
  </r>
  <r>
    <x v="3426"/>
    <x v="3424"/>
    <x v="3424"/>
    <n v="3750"/>
    <n v="4055"/>
    <x v="0"/>
    <x v="1"/>
    <x v="0"/>
    <n v="1411264800"/>
    <n v="1409620903"/>
    <b v="0"/>
    <x v="45"/>
    <b v="1"/>
    <x v="6"/>
    <n v="108"/>
    <n v="46.61"/>
    <x v="1"/>
    <s v="plays"/>
    <x v="3426"/>
    <x v="3414"/>
  </r>
  <r>
    <x v="3427"/>
    <x v="3425"/>
    <x v="3425"/>
    <n v="1500"/>
    <n v="1500"/>
    <x v="0"/>
    <x v="2"/>
    <x v="1"/>
    <n v="1404314952"/>
    <n v="1401722952"/>
    <b v="0"/>
    <x v="60"/>
    <b v="1"/>
    <x v="6"/>
    <n v="100"/>
    <n v="51.72"/>
    <x v="1"/>
    <s v="plays"/>
    <x v="3427"/>
    <x v="3415"/>
  </r>
  <r>
    <x v="3428"/>
    <x v="3426"/>
    <x v="3426"/>
    <n v="2000"/>
    <n v="2055"/>
    <x v="0"/>
    <x v="2"/>
    <x v="1"/>
    <n v="1425142800"/>
    <n v="1422983847"/>
    <b v="0"/>
    <x v="13"/>
    <b v="1"/>
    <x v="6"/>
    <n v="103"/>
    <n v="40.29"/>
    <x v="1"/>
    <s v="plays"/>
    <x v="3428"/>
    <x v="3416"/>
  </r>
  <r>
    <x v="3429"/>
    <x v="3427"/>
    <x v="3427"/>
    <n v="150"/>
    <n v="195"/>
    <x v="0"/>
    <x v="2"/>
    <x v="1"/>
    <n v="1478046661"/>
    <n v="1476837061"/>
    <b v="0"/>
    <x v="8"/>
    <b v="1"/>
    <x v="6"/>
    <n v="130"/>
    <n v="16.25"/>
    <x v="1"/>
    <s v="plays"/>
    <x v="3429"/>
    <x v="3417"/>
  </r>
  <r>
    <x v="3430"/>
    <x v="3428"/>
    <x v="3428"/>
    <n v="2000"/>
    <n v="2170.9899999999998"/>
    <x v="0"/>
    <x v="2"/>
    <x v="1"/>
    <n v="1406760101"/>
    <n v="1404168101"/>
    <b v="0"/>
    <x v="250"/>
    <b v="1"/>
    <x v="6"/>
    <n v="109"/>
    <n v="30.15"/>
    <x v="1"/>
    <s v="plays"/>
    <x v="3430"/>
    <x v="3418"/>
  </r>
  <r>
    <x v="3431"/>
    <x v="3429"/>
    <x v="3429"/>
    <n v="2000"/>
    <n v="2000"/>
    <x v="0"/>
    <x v="1"/>
    <x v="0"/>
    <n v="1408383153"/>
    <n v="1405791153"/>
    <b v="0"/>
    <x v="64"/>
    <b v="1"/>
    <x v="6"/>
    <n v="100"/>
    <n v="95.24"/>
    <x v="1"/>
    <s v="plays"/>
    <x v="3431"/>
    <x v="3419"/>
  </r>
  <r>
    <x v="3432"/>
    <x v="3430"/>
    <x v="3430"/>
    <n v="2000"/>
    <n v="2193"/>
    <x v="0"/>
    <x v="1"/>
    <x v="0"/>
    <n v="1454709600"/>
    <n v="1452520614"/>
    <b v="0"/>
    <x v="288"/>
    <b v="1"/>
    <x v="6"/>
    <n v="110"/>
    <n v="52.21"/>
    <x v="1"/>
    <s v="plays"/>
    <x v="3432"/>
    <x v="3420"/>
  </r>
  <r>
    <x v="3433"/>
    <x v="3431"/>
    <x v="3431"/>
    <n v="9500"/>
    <n v="9525"/>
    <x v="0"/>
    <x v="1"/>
    <x v="0"/>
    <n v="1402974000"/>
    <n v="1400290255"/>
    <b v="0"/>
    <x v="26"/>
    <b v="1"/>
    <x v="6"/>
    <n v="100"/>
    <n v="134.15"/>
    <x v="1"/>
    <s v="plays"/>
    <x v="3433"/>
    <x v="3421"/>
  </r>
  <r>
    <x v="3434"/>
    <x v="3432"/>
    <x v="3432"/>
    <n v="10000"/>
    <n v="10555"/>
    <x v="0"/>
    <x v="1"/>
    <x v="0"/>
    <n v="1404983269"/>
    <n v="1402391269"/>
    <b v="0"/>
    <x v="129"/>
    <b v="1"/>
    <x v="6"/>
    <n v="106"/>
    <n v="62.83"/>
    <x v="1"/>
    <s v="plays"/>
    <x v="3434"/>
    <x v="3422"/>
  </r>
  <r>
    <x v="3435"/>
    <x v="3433"/>
    <x v="3433"/>
    <n v="1000"/>
    <n v="1120"/>
    <x v="0"/>
    <x v="1"/>
    <x v="0"/>
    <n v="1470538800"/>
    <n v="1469112493"/>
    <b v="0"/>
    <x v="10"/>
    <b v="1"/>
    <x v="6"/>
    <n v="112"/>
    <n v="58.95"/>
    <x v="1"/>
    <s v="plays"/>
    <x v="3435"/>
    <x v="3423"/>
  </r>
  <r>
    <x v="3436"/>
    <x v="3434"/>
    <x v="3434"/>
    <n v="5000"/>
    <n v="5295"/>
    <x v="0"/>
    <x v="1"/>
    <x v="0"/>
    <n v="1408638480"/>
    <n v="1406811593"/>
    <b v="0"/>
    <x v="77"/>
    <b v="1"/>
    <x v="6"/>
    <n v="106"/>
    <n v="143.11000000000001"/>
    <x v="1"/>
    <s v="plays"/>
    <x v="3436"/>
    <x v="3424"/>
  </r>
  <r>
    <x v="3437"/>
    <x v="3435"/>
    <x v="3435"/>
    <n v="3000"/>
    <n v="3030"/>
    <x v="0"/>
    <x v="1"/>
    <x v="0"/>
    <n v="1440003820"/>
    <n v="1437411820"/>
    <b v="0"/>
    <x v="17"/>
    <b v="1"/>
    <x v="6"/>
    <n v="101"/>
    <n v="84.17"/>
    <x v="1"/>
    <s v="plays"/>
    <x v="3437"/>
    <x v="3425"/>
  </r>
  <r>
    <x v="3438"/>
    <x v="3436"/>
    <x v="3436"/>
    <n v="2500"/>
    <n v="2605"/>
    <x v="0"/>
    <x v="2"/>
    <x v="1"/>
    <n v="1430600400"/>
    <n v="1428358567"/>
    <b v="0"/>
    <x v="25"/>
    <b v="1"/>
    <x v="6"/>
    <n v="104"/>
    <n v="186.07"/>
    <x v="1"/>
    <s v="plays"/>
    <x v="3438"/>
    <x v="3426"/>
  </r>
  <r>
    <x v="3439"/>
    <x v="3437"/>
    <x v="3437"/>
    <n v="1200"/>
    <n v="1616.14"/>
    <x v="0"/>
    <x v="1"/>
    <x v="0"/>
    <n v="1453179540"/>
    <n v="1452030730"/>
    <b v="0"/>
    <x v="59"/>
    <b v="1"/>
    <x v="6"/>
    <n v="135"/>
    <n v="89.79"/>
    <x v="1"/>
    <s v="plays"/>
    <x v="3439"/>
    <x v="3427"/>
  </r>
  <r>
    <x v="3440"/>
    <x v="3438"/>
    <x v="3438"/>
    <n v="5000"/>
    <n v="5260.92"/>
    <x v="0"/>
    <x v="1"/>
    <x v="0"/>
    <n v="1405095300"/>
    <n v="1403146628"/>
    <b v="0"/>
    <x v="141"/>
    <b v="1"/>
    <x v="6"/>
    <n v="105"/>
    <n v="64.16"/>
    <x v="1"/>
    <s v="plays"/>
    <x v="3440"/>
    <x v="3428"/>
  </r>
  <r>
    <x v="3441"/>
    <x v="3439"/>
    <x v="3439"/>
    <n v="2500"/>
    <n v="2565"/>
    <x v="0"/>
    <x v="1"/>
    <x v="0"/>
    <n v="1447445820"/>
    <n v="1445077121"/>
    <b v="0"/>
    <x v="68"/>
    <b v="1"/>
    <x v="6"/>
    <n v="103"/>
    <n v="59.65"/>
    <x v="1"/>
    <s v="plays"/>
    <x v="3441"/>
    <x v="3429"/>
  </r>
  <r>
    <x v="3442"/>
    <x v="3440"/>
    <x v="3440"/>
    <n v="250"/>
    <n v="250"/>
    <x v="0"/>
    <x v="1"/>
    <x v="0"/>
    <n v="1433016672"/>
    <n v="1430424672"/>
    <b v="0"/>
    <x v="22"/>
    <b v="1"/>
    <x v="6"/>
    <n v="100"/>
    <n v="31.25"/>
    <x v="1"/>
    <s v="plays"/>
    <x v="3442"/>
    <x v="3430"/>
  </r>
  <r>
    <x v="3443"/>
    <x v="3441"/>
    <x v="3441"/>
    <n v="1000"/>
    <n v="1855"/>
    <x v="0"/>
    <x v="1"/>
    <x v="0"/>
    <n v="1410266146"/>
    <n v="1407674146"/>
    <b v="0"/>
    <x v="43"/>
    <b v="1"/>
    <x v="6"/>
    <n v="186"/>
    <n v="41.22"/>
    <x v="1"/>
    <s v="plays"/>
    <x v="3443"/>
    <x v="3431"/>
  </r>
  <r>
    <x v="3444"/>
    <x v="3442"/>
    <x v="3442"/>
    <n v="300"/>
    <n v="867"/>
    <x v="0"/>
    <x v="3"/>
    <x v="2"/>
    <n v="1465394340"/>
    <n v="1464677986"/>
    <b v="0"/>
    <x v="9"/>
    <b v="1"/>
    <x v="6"/>
    <n v="289"/>
    <n v="43.35"/>
    <x v="1"/>
    <s v="plays"/>
    <x v="3444"/>
    <x v="3432"/>
  </r>
  <r>
    <x v="3445"/>
    <x v="3443"/>
    <x v="3443"/>
    <n v="2000"/>
    <n v="2000"/>
    <x v="0"/>
    <x v="2"/>
    <x v="1"/>
    <n v="1445604236"/>
    <n v="1443185036"/>
    <b v="0"/>
    <x v="162"/>
    <b v="1"/>
    <x v="6"/>
    <n v="100"/>
    <n v="64.52"/>
    <x v="1"/>
    <s v="plays"/>
    <x v="3445"/>
    <x v="3433"/>
  </r>
  <r>
    <x v="3446"/>
    <x v="3444"/>
    <x v="3444"/>
    <n v="1000"/>
    <n v="1082"/>
    <x v="0"/>
    <x v="2"/>
    <x v="1"/>
    <n v="1423138800"/>
    <n v="1421092725"/>
    <b v="0"/>
    <x v="20"/>
    <b v="1"/>
    <x v="6"/>
    <n v="108"/>
    <n v="43.28"/>
    <x v="1"/>
    <s v="plays"/>
    <x v="3446"/>
    <x v="3434"/>
  </r>
  <r>
    <x v="3447"/>
    <x v="3445"/>
    <x v="3445"/>
    <n v="1000"/>
    <n v="1078"/>
    <x v="0"/>
    <x v="1"/>
    <x v="0"/>
    <n v="1458332412"/>
    <n v="1454448012"/>
    <b v="0"/>
    <x v="25"/>
    <b v="1"/>
    <x v="6"/>
    <n v="108"/>
    <n v="77"/>
    <x v="1"/>
    <s v="plays"/>
    <x v="3447"/>
    <x v="3435"/>
  </r>
  <r>
    <x v="3448"/>
    <x v="3446"/>
    <x v="3446"/>
    <n v="2100"/>
    <n v="2305"/>
    <x v="0"/>
    <x v="1"/>
    <x v="0"/>
    <n v="1418784689"/>
    <n v="1416192689"/>
    <b v="0"/>
    <x v="43"/>
    <b v="1"/>
    <x v="6"/>
    <n v="110"/>
    <n v="51.22"/>
    <x v="1"/>
    <s v="plays"/>
    <x v="3448"/>
    <x v="3436"/>
  </r>
  <r>
    <x v="3449"/>
    <x v="3447"/>
    <x v="3447"/>
    <n v="800"/>
    <n v="1365"/>
    <x v="0"/>
    <x v="1"/>
    <x v="0"/>
    <n v="1468036800"/>
    <n v="1465607738"/>
    <b v="0"/>
    <x v="9"/>
    <b v="1"/>
    <x v="6"/>
    <n v="171"/>
    <n v="68.25"/>
    <x v="1"/>
    <s v="plays"/>
    <x v="3449"/>
    <x v="3437"/>
  </r>
  <r>
    <x v="3450"/>
    <x v="3448"/>
    <x v="3448"/>
    <n v="500"/>
    <n v="760"/>
    <x v="0"/>
    <x v="2"/>
    <x v="1"/>
    <n v="1427990071"/>
    <n v="1422809671"/>
    <b v="0"/>
    <x v="70"/>
    <b v="1"/>
    <x v="6"/>
    <n v="152"/>
    <n v="19.489999999999998"/>
    <x v="1"/>
    <s v="plays"/>
    <x v="3450"/>
    <x v="3438"/>
  </r>
  <r>
    <x v="3451"/>
    <x v="3449"/>
    <x v="3449"/>
    <n v="650"/>
    <n v="658"/>
    <x v="0"/>
    <x v="1"/>
    <x v="0"/>
    <n v="1429636927"/>
    <n v="1427304127"/>
    <b v="0"/>
    <x v="38"/>
    <b v="1"/>
    <x v="6"/>
    <n v="101"/>
    <n v="41.13"/>
    <x v="1"/>
    <s v="plays"/>
    <x v="3451"/>
    <x v="3439"/>
  </r>
  <r>
    <x v="3452"/>
    <x v="3450"/>
    <x v="3450"/>
    <n v="1000"/>
    <n v="1532"/>
    <x v="0"/>
    <x v="1"/>
    <x v="0"/>
    <n v="1406087940"/>
    <n v="1404141626"/>
    <b v="0"/>
    <x v="77"/>
    <b v="1"/>
    <x v="6"/>
    <n v="153"/>
    <n v="41.41"/>
    <x v="1"/>
    <s v="plays"/>
    <x v="3452"/>
    <x v="3440"/>
  </r>
  <r>
    <x v="3453"/>
    <x v="3451"/>
    <x v="3451"/>
    <n v="300"/>
    <n v="385"/>
    <x v="0"/>
    <x v="2"/>
    <x v="1"/>
    <n v="1471130956"/>
    <n v="1465946956"/>
    <b v="0"/>
    <x v="25"/>
    <b v="1"/>
    <x v="6"/>
    <n v="128"/>
    <n v="27.5"/>
    <x v="1"/>
    <s v="plays"/>
    <x v="3453"/>
    <x v="3441"/>
  </r>
  <r>
    <x v="3454"/>
    <x v="3452"/>
    <x v="3452"/>
    <n v="700"/>
    <n v="705"/>
    <x v="0"/>
    <x v="2"/>
    <x v="1"/>
    <n v="1406825159"/>
    <n v="1404233159"/>
    <b v="0"/>
    <x v="64"/>
    <b v="1"/>
    <x v="6"/>
    <n v="101"/>
    <n v="33.57"/>
    <x v="1"/>
    <s v="plays"/>
    <x v="3454"/>
    <x v="3442"/>
  </r>
  <r>
    <x v="3455"/>
    <x v="3453"/>
    <x v="3453"/>
    <n v="10000"/>
    <n v="10065"/>
    <x v="0"/>
    <x v="1"/>
    <x v="0"/>
    <n v="1476381627"/>
    <n v="1473789627"/>
    <b v="0"/>
    <x v="50"/>
    <b v="1"/>
    <x v="6"/>
    <n v="101"/>
    <n v="145.87"/>
    <x v="1"/>
    <s v="plays"/>
    <x v="3455"/>
    <x v="3443"/>
  </r>
  <r>
    <x v="3456"/>
    <x v="3454"/>
    <x v="3454"/>
    <n v="3000"/>
    <n v="5739"/>
    <x v="0"/>
    <x v="1"/>
    <x v="0"/>
    <n v="1406876340"/>
    <n v="1404190567"/>
    <b v="0"/>
    <x v="38"/>
    <b v="1"/>
    <x v="6"/>
    <n v="191"/>
    <n v="358.69"/>
    <x v="1"/>
    <s v="plays"/>
    <x v="3456"/>
    <x v="3444"/>
  </r>
  <r>
    <x v="3457"/>
    <x v="3455"/>
    <x v="3455"/>
    <n v="2000"/>
    <n v="2804"/>
    <x v="0"/>
    <x v="1"/>
    <x v="0"/>
    <n v="1423720740"/>
    <n v="1421081857"/>
    <b v="0"/>
    <x v="165"/>
    <b v="1"/>
    <x v="6"/>
    <n v="140"/>
    <n v="50.98"/>
    <x v="1"/>
    <s v="plays"/>
    <x v="3457"/>
    <x v="3445"/>
  </r>
  <r>
    <x v="3458"/>
    <x v="3456"/>
    <x v="3456"/>
    <n v="978"/>
    <n v="1216"/>
    <x v="0"/>
    <x v="1"/>
    <x v="0"/>
    <n v="1422937620"/>
    <n v="1420606303"/>
    <b v="0"/>
    <x v="74"/>
    <b v="1"/>
    <x v="6"/>
    <n v="124"/>
    <n v="45.04"/>
    <x v="1"/>
    <s v="plays"/>
    <x v="3458"/>
    <x v="3446"/>
  </r>
  <r>
    <x v="3459"/>
    <x v="3457"/>
    <x v="3457"/>
    <n v="500"/>
    <n v="631"/>
    <x v="0"/>
    <x v="2"/>
    <x v="1"/>
    <n v="1463743860"/>
    <n v="1461151860"/>
    <b v="0"/>
    <x v="17"/>
    <b v="1"/>
    <x v="6"/>
    <n v="126"/>
    <n v="17.53"/>
    <x v="1"/>
    <s v="plays"/>
    <x v="3459"/>
    <x v="3447"/>
  </r>
  <r>
    <x v="3460"/>
    <x v="3458"/>
    <x v="3458"/>
    <n v="500"/>
    <n v="950"/>
    <x v="0"/>
    <x v="2"/>
    <x v="1"/>
    <n v="1408106352"/>
    <n v="1406896752"/>
    <b v="0"/>
    <x v="10"/>
    <b v="1"/>
    <x v="6"/>
    <n v="190"/>
    <n v="50"/>
    <x v="1"/>
    <s v="plays"/>
    <x v="3460"/>
    <x v="3448"/>
  </r>
  <r>
    <x v="3461"/>
    <x v="3459"/>
    <x v="3459"/>
    <n v="500"/>
    <n v="695"/>
    <x v="0"/>
    <x v="1"/>
    <x v="0"/>
    <n v="1477710000"/>
    <n v="1475248279"/>
    <b v="0"/>
    <x v="8"/>
    <b v="1"/>
    <x v="6"/>
    <n v="139"/>
    <n v="57.92"/>
    <x v="1"/>
    <s v="plays"/>
    <x v="3461"/>
    <x v="3449"/>
  </r>
  <r>
    <x v="3462"/>
    <x v="3460"/>
    <x v="3460"/>
    <n v="250"/>
    <n v="505"/>
    <x v="0"/>
    <x v="1"/>
    <x v="0"/>
    <n v="1436551200"/>
    <n v="1435181628"/>
    <b v="0"/>
    <x v="57"/>
    <b v="1"/>
    <x v="6"/>
    <n v="202"/>
    <n v="29.71"/>
    <x v="1"/>
    <s v="plays"/>
    <x v="3462"/>
    <x v="3450"/>
  </r>
  <r>
    <x v="3463"/>
    <x v="3461"/>
    <x v="3461"/>
    <n v="10000"/>
    <n v="10338"/>
    <x v="0"/>
    <x v="6"/>
    <x v="5"/>
    <n v="1476158340"/>
    <n v="1472594585"/>
    <b v="0"/>
    <x v="229"/>
    <b v="1"/>
    <x v="6"/>
    <n v="103"/>
    <n v="90.68"/>
    <x v="1"/>
    <s v="plays"/>
    <x v="3463"/>
    <x v="3451"/>
  </r>
  <r>
    <x v="3464"/>
    <x v="3462"/>
    <x v="3462"/>
    <n v="5000"/>
    <n v="5116.18"/>
    <x v="0"/>
    <x v="1"/>
    <x v="0"/>
    <n v="1471921637"/>
    <n v="1469329637"/>
    <b v="0"/>
    <x v="251"/>
    <b v="1"/>
    <x v="6"/>
    <n v="102"/>
    <n v="55.01"/>
    <x v="1"/>
    <s v="plays"/>
    <x v="3464"/>
    <x v="3452"/>
  </r>
  <r>
    <x v="3465"/>
    <x v="3463"/>
    <x v="3463"/>
    <n v="2000"/>
    <n v="2060"/>
    <x v="0"/>
    <x v="2"/>
    <x v="1"/>
    <n v="1439136000"/>
    <n v="1436972472"/>
    <b v="0"/>
    <x v="17"/>
    <b v="1"/>
    <x v="6"/>
    <n v="103"/>
    <n v="57.22"/>
    <x v="1"/>
    <s v="plays"/>
    <x v="3465"/>
    <x v="3453"/>
  </r>
  <r>
    <x v="3466"/>
    <x v="3464"/>
    <x v="3464"/>
    <n v="3500"/>
    <n v="4450"/>
    <x v="0"/>
    <x v="1"/>
    <x v="0"/>
    <n v="1461108450"/>
    <n v="1455928050"/>
    <b v="0"/>
    <x v="42"/>
    <b v="1"/>
    <x v="6"/>
    <n v="127"/>
    <n v="72.95"/>
    <x v="1"/>
    <s v="plays"/>
    <x v="3466"/>
    <x v="3454"/>
  </r>
  <r>
    <x v="3467"/>
    <x v="3465"/>
    <x v="3465"/>
    <n v="3000"/>
    <n v="3030"/>
    <x v="0"/>
    <x v="1"/>
    <x v="0"/>
    <n v="1426864032"/>
    <n v="1424275632"/>
    <b v="0"/>
    <x v="5"/>
    <b v="1"/>
    <x v="6"/>
    <n v="101"/>
    <n v="64.47"/>
    <x v="1"/>
    <s v="plays"/>
    <x v="3467"/>
    <x v="3455"/>
  </r>
  <r>
    <x v="3468"/>
    <x v="3466"/>
    <x v="3466"/>
    <n v="10000"/>
    <n v="12178"/>
    <x v="0"/>
    <x v="1"/>
    <x v="0"/>
    <n v="1474426800"/>
    <n v="1471976529"/>
    <b v="0"/>
    <x v="57"/>
    <b v="1"/>
    <x v="6"/>
    <n v="122"/>
    <n v="716.35"/>
    <x v="1"/>
    <s v="plays"/>
    <x v="3468"/>
    <x v="3456"/>
  </r>
  <r>
    <x v="3469"/>
    <x v="3467"/>
    <x v="3467"/>
    <n v="2800"/>
    <n v="3175"/>
    <x v="0"/>
    <x v="1"/>
    <x v="0"/>
    <n v="1461857045"/>
    <n v="1459265045"/>
    <b v="0"/>
    <x v="287"/>
    <b v="1"/>
    <x v="6"/>
    <n v="113"/>
    <n v="50.4"/>
    <x v="1"/>
    <s v="plays"/>
    <x v="3469"/>
    <x v="3457"/>
  </r>
  <r>
    <x v="3470"/>
    <x v="3468"/>
    <x v="3468"/>
    <n v="250"/>
    <n v="375"/>
    <x v="0"/>
    <x v="1"/>
    <x v="0"/>
    <n v="1468618680"/>
    <n v="1465345902"/>
    <b v="0"/>
    <x v="82"/>
    <b v="1"/>
    <x v="6"/>
    <n v="150"/>
    <n v="41.67"/>
    <x v="1"/>
    <s v="plays"/>
    <x v="3470"/>
    <x v="3458"/>
  </r>
  <r>
    <x v="3471"/>
    <x v="3469"/>
    <x v="3469"/>
    <n v="500"/>
    <n v="1073"/>
    <x v="0"/>
    <x v="2"/>
    <x v="1"/>
    <n v="1409515200"/>
    <n v="1405971690"/>
    <b v="0"/>
    <x v="209"/>
    <b v="1"/>
    <x v="6"/>
    <n v="215"/>
    <n v="35.770000000000003"/>
    <x v="1"/>
    <s v="plays"/>
    <x v="3471"/>
    <x v="3459"/>
  </r>
  <r>
    <x v="3472"/>
    <x v="3470"/>
    <x v="3470"/>
    <n v="2000"/>
    <n v="2041"/>
    <x v="0"/>
    <x v="1"/>
    <x v="0"/>
    <n v="1415253540"/>
    <n v="1413432331"/>
    <b v="0"/>
    <x v="23"/>
    <b v="1"/>
    <x v="6"/>
    <n v="102"/>
    <n v="88.74"/>
    <x v="1"/>
    <s v="plays"/>
    <x v="3472"/>
    <x v="3460"/>
  </r>
  <r>
    <x v="3473"/>
    <x v="3471"/>
    <x v="3471"/>
    <n v="4900"/>
    <n v="4900"/>
    <x v="0"/>
    <x v="1"/>
    <x v="0"/>
    <n v="1426883220"/>
    <n v="1425067296"/>
    <b v="0"/>
    <x v="51"/>
    <b v="1"/>
    <x v="6"/>
    <n v="100"/>
    <n v="148.47999999999999"/>
    <x v="1"/>
    <s v="plays"/>
    <x v="3473"/>
    <x v="3461"/>
  </r>
  <r>
    <x v="3474"/>
    <x v="3472"/>
    <x v="3472"/>
    <n v="2000"/>
    <n v="2020"/>
    <x v="0"/>
    <x v="2"/>
    <x v="1"/>
    <n v="1469016131"/>
    <n v="1466424131"/>
    <b v="0"/>
    <x v="70"/>
    <b v="1"/>
    <x v="6"/>
    <n v="101"/>
    <n v="51.79"/>
    <x v="1"/>
    <s v="plays"/>
    <x v="3474"/>
    <x v="3462"/>
  </r>
  <r>
    <x v="3475"/>
    <x v="3473"/>
    <x v="3473"/>
    <n v="300"/>
    <n v="340"/>
    <x v="0"/>
    <x v="2"/>
    <x v="1"/>
    <n v="1414972800"/>
    <n v="1412629704"/>
    <b v="0"/>
    <x v="57"/>
    <b v="1"/>
    <x v="6"/>
    <n v="113"/>
    <n v="20"/>
    <x v="1"/>
    <s v="plays"/>
    <x v="3475"/>
    <x v="3463"/>
  </r>
  <r>
    <x v="3476"/>
    <x v="3474"/>
    <x v="3474"/>
    <n v="300"/>
    <n v="312"/>
    <x v="0"/>
    <x v="1"/>
    <x v="0"/>
    <n v="1414378800"/>
    <n v="1412836990"/>
    <b v="0"/>
    <x v="79"/>
    <b v="1"/>
    <x v="6"/>
    <n v="104"/>
    <n v="52"/>
    <x v="1"/>
    <s v="plays"/>
    <x v="3476"/>
    <x v="3464"/>
  </r>
  <r>
    <x v="3477"/>
    <x v="3475"/>
    <x v="3475"/>
    <n v="1800"/>
    <n v="2076"/>
    <x v="0"/>
    <x v="1"/>
    <x v="0"/>
    <n v="1431831600"/>
    <n v="1430761243"/>
    <b v="0"/>
    <x v="70"/>
    <b v="1"/>
    <x v="6"/>
    <n v="115"/>
    <n v="53.23"/>
    <x v="1"/>
    <s v="plays"/>
    <x v="3477"/>
    <x v="3465"/>
  </r>
  <r>
    <x v="3478"/>
    <x v="3476"/>
    <x v="3476"/>
    <n v="2000"/>
    <n v="2257"/>
    <x v="0"/>
    <x v="1"/>
    <x v="0"/>
    <n v="1426539600"/>
    <n v="1424296822"/>
    <b v="0"/>
    <x v="7"/>
    <b v="1"/>
    <x v="6"/>
    <n v="113"/>
    <n v="39.6"/>
    <x v="1"/>
    <s v="plays"/>
    <x v="3478"/>
    <x v="3466"/>
  </r>
  <r>
    <x v="3479"/>
    <x v="3477"/>
    <x v="3477"/>
    <n v="1500"/>
    <n v="1918"/>
    <x v="0"/>
    <x v="2"/>
    <x v="1"/>
    <n v="1403382680"/>
    <n v="1400790680"/>
    <b v="0"/>
    <x v="66"/>
    <b v="1"/>
    <x v="6"/>
    <n v="128"/>
    <n v="34.25"/>
    <x v="1"/>
    <s v="plays"/>
    <x v="3479"/>
    <x v="3467"/>
  </r>
  <r>
    <x v="3480"/>
    <x v="3478"/>
    <x v="3478"/>
    <n v="1500"/>
    <n v="2140"/>
    <x v="0"/>
    <x v="1"/>
    <x v="0"/>
    <n v="1436562000"/>
    <n v="1434440227"/>
    <b v="0"/>
    <x v="62"/>
    <b v="1"/>
    <x v="6"/>
    <n v="143"/>
    <n v="164.62"/>
    <x v="1"/>
    <s v="plays"/>
    <x v="3480"/>
    <x v="3468"/>
  </r>
  <r>
    <x v="3481"/>
    <x v="3479"/>
    <x v="3479"/>
    <n v="10000"/>
    <n v="11880"/>
    <x v="0"/>
    <x v="3"/>
    <x v="2"/>
    <n v="1420178188"/>
    <n v="1418709388"/>
    <b v="0"/>
    <x v="195"/>
    <b v="1"/>
    <x v="6"/>
    <n v="119"/>
    <n v="125.05"/>
    <x v="1"/>
    <s v="plays"/>
    <x v="3481"/>
    <x v="3469"/>
  </r>
  <r>
    <x v="3482"/>
    <x v="3480"/>
    <x v="3480"/>
    <n v="3000"/>
    <n v="4150"/>
    <x v="0"/>
    <x v="2"/>
    <x v="1"/>
    <n v="1404671466"/>
    <n v="1402079466"/>
    <b v="0"/>
    <x v="144"/>
    <b v="1"/>
    <x v="6"/>
    <n v="138"/>
    <n v="51.88"/>
    <x v="1"/>
    <s v="plays"/>
    <x v="3482"/>
    <x v="3470"/>
  </r>
  <r>
    <x v="3483"/>
    <x v="3481"/>
    <x v="3481"/>
    <n v="3350"/>
    <n v="5358"/>
    <x v="0"/>
    <x v="1"/>
    <x v="0"/>
    <n v="1404403381"/>
    <n v="1401811381"/>
    <b v="0"/>
    <x v="182"/>
    <b v="1"/>
    <x v="6"/>
    <n v="160"/>
    <n v="40.29"/>
    <x v="1"/>
    <s v="plays"/>
    <x v="3483"/>
    <x v="3471"/>
  </r>
  <r>
    <x v="3484"/>
    <x v="3482"/>
    <x v="3482"/>
    <n v="2500"/>
    <n v="2856"/>
    <x v="0"/>
    <x v="1"/>
    <x v="0"/>
    <n v="1466014499"/>
    <n v="1463422499"/>
    <b v="0"/>
    <x v="34"/>
    <b v="1"/>
    <x v="6"/>
    <n v="114"/>
    <n v="64.91"/>
    <x v="1"/>
    <s v="plays"/>
    <x v="3484"/>
    <x v="3472"/>
  </r>
  <r>
    <x v="3485"/>
    <x v="3483"/>
    <x v="3483"/>
    <n v="1650"/>
    <n v="1660"/>
    <x v="0"/>
    <x v="1"/>
    <x v="0"/>
    <n v="1454431080"/>
    <n v="1451839080"/>
    <b v="0"/>
    <x v="209"/>
    <b v="1"/>
    <x v="6"/>
    <n v="101"/>
    <n v="55.33"/>
    <x v="1"/>
    <s v="plays"/>
    <x v="3485"/>
    <x v="3473"/>
  </r>
  <r>
    <x v="3486"/>
    <x v="3484"/>
    <x v="3484"/>
    <n v="3000"/>
    <n v="4656"/>
    <x v="0"/>
    <x v="1"/>
    <x v="0"/>
    <n v="1433314740"/>
    <n v="1430600401"/>
    <b v="0"/>
    <x v="66"/>
    <b v="1"/>
    <x v="6"/>
    <n v="155"/>
    <n v="83.14"/>
    <x v="1"/>
    <s v="plays"/>
    <x v="3486"/>
    <x v="3474"/>
  </r>
  <r>
    <x v="3487"/>
    <x v="3485"/>
    <x v="3485"/>
    <n v="2000"/>
    <n v="2555"/>
    <x v="0"/>
    <x v="2"/>
    <x v="1"/>
    <n v="1435185252"/>
    <n v="1432593252"/>
    <b v="0"/>
    <x v="36"/>
    <b v="1"/>
    <x v="6"/>
    <n v="128"/>
    <n v="38.71"/>
    <x v="1"/>
    <s v="plays"/>
    <x v="3487"/>
    <x v="3475"/>
  </r>
  <r>
    <x v="3488"/>
    <x v="3486"/>
    <x v="3486"/>
    <n v="3000"/>
    <n v="3636"/>
    <x v="0"/>
    <x v="1"/>
    <x v="0"/>
    <n v="1429286400"/>
    <n v="1427221560"/>
    <b v="0"/>
    <x v="60"/>
    <b v="1"/>
    <x v="6"/>
    <n v="121"/>
    <n v="125.38"/>
    <x v="1"/>
    <s v="plays"/>
    <x v="3488"/>
    <x v="3476"/>
  </r>
  <r>
    <x v="3489"/>
    <x v="3487"/>
    <x v="3487"/>
    <n v="5000"/>
    <n v="5635"/>
    <x v="0"/>
    <x v="2"/>
    <x v="1"/>
    <n v="1400965200"/>
    <n v="1398352531"/>
    <b v="0"/>
    <x v="250"/>
    <b v="1"/>
    <x v="6"/>
    <n v="113"/>
    <n v="78.260000000000005"/>
    <x v="1"/>
    <s v="plays"/>
    <x v="3489"/>
    <x v="3477"/>
  </r>
  <r>
    <x v="3490"/>
    <x v="3488"/>
    <x v="3488"/>
    <n v="1000"/>
    <n v="1275"/>
    <x v="0"/>
    <x v="1"/>
    <x v="0"/>
    <n v="1460574924"/>
    <n v="1457982924"/>
    <b v="0"/>
    <x v="74"/>
    <b v="1"/>
    <x v="6"/>
    <n v="128"/>
    <n v="47.22"/>
    <x v="1"/>
    <s v="plays"/>
    <x v="3490"/>
    <x v="3478"/>
  </r>
  <r>
    <x v="3491"/>
    <x v="3489"/>
    <x v="3489"/>
    <n v="500"/>
    <n v="791"/>
    <x v="0"/>
    <x v="1"/>
    <x v="0"/>
    <n v="1431928784"/>
    <n v="1430114384"/>
    <b v="0"/>
    <x v="73"/>
    <b v="1"/>
    <x v="6"/>
    <n v="158"/>
    <n v="79.099999999999994"/>
    <x v="1"/>
    <s v="plays"/>
    <x v="3491"/>
    <x v="3479"/>
  </r>
  <r>
    <x v="3492"/>
    <x v="3490"/>
    <x v="3490"/>
    <n v="3800"/>
    <n v="4000.22"/>
    <x v="0"/>
    <x v="1"/>
    <x v="0"/>
    <n v="1445818397"/>
    <n v="1442794397"/>
    <b v="0"/>
    <x v="2"/>
    <b v="1"/>
    <x v="6"/>
    <n v="105"/>
    <n v="114.29"/>
    <x v="1"/>
    <s v="plays"/>
    <x v="3492"/>
    <x v="3480"/>
  </r>
  <r>
    <x v="3493"/>
    <x v="3491"/>
    <x v="3491"/>
    <n v="1500"/>
    <n v="1500"/>
    <x v="0"/>
    <x v="1"/>
    <x v="0"/>
    <n v="1408252260"/>
    <n v="1406580436"/>
    <b v="0"/>
    <x v="60"/>
    <b v="1"/>
    <x v="6"/>
    <n v="100"/>
    <n v="51.72"/>
    <x v="1"/>
    <s v="plays"/>
    <x v="3493"/>
    <x v="3481"/>
  </r>
  <r>
    <x v="3494"/>
    <x v="3492"/>
    <x v="3492"/>
    <n v="400"/>
    <n v="400"/>
    <x v="0"/>
    <x v="1"/>
    <x v="0"/>
    <n v="1480140000"/>
    <n v="1479186575"/>
    <b v="0"/>
    <x v="62"/>
    <b v="1"/>
    <x v="6"/>
    <n v="100"/>
    <n v="30.77"/>
    <x v="1"/>
    <s v="plays"/>
    <x v="3494"/>
    <x v="3482"/>
  </r>
  <r>
    <x v="3495"/>
    <x v="3493"/>
    <x v="3493"/>
    <n v="5000"/>
    <n v="5343"/>
    <x v="0"/>
    <x v="6"/>
    <x v="5"/>
    <n v="1414862280"/>
    <n v="1412360309"/>
    <b v="0"/>
    <x v="250"/>
    <b v="1"/>
    <x v="6"/>
    <n v="107"/>
    <n v="74.209999999999994"/>
    <x v="1"/>
    <s v="plays"/>
    <x v="3495"/>
    <x v="3483"/>
  </r>
  <r>
    <x v="3496"/>
    <x v="3494"/>
    <x v="3494"/>
    <n v="3000"/>
    <n v="3732"/>
    <x v="0"/>
    <x v="1"/>
    <x v="0"/>
    <n v="1473625166"/>
    <n v="1470169166"/>
    <b v="0"/>
    <x v="76"/>
    <b v="1"/>
    <x v="6"/>
    <n v="124"/>
    <n v="47.85"/>
    <x v="1"/>
    <s v="plays"/>
    <x v="3496"/>
    <x v="3484"/>
  </r>
  <r>
    <x v="3497"/>
    <x v="3495"/>
    <x v="3495"/>
    <n v="1551"/>
    <n v="1686"/>
    <x v="0"/>
    <x v="1"/>
    <x v="0"/>
    <n v="1464904800"/>
    <n v="1463852904"/>
    <b v="0"/>
    <x v="72"/>
    <b v="1"/>
    <x v="6"/>
    <n v="109"/>
    <n v="34.409999999999997"/>
    <x v="1"/>
    <s v="plays"/>
    <x v="3497"/>
    <x v="3485"/>
  </r>
  <r>
    <x v="3498"/>
    <x v="3496"/>
    <x v="3496"/>
    <n v="1650"/>
    <n v="1690"/>
    <x v="0"/>
    <x v="6"/>
    <x v="5"/>
    <n v="1464471840"/>
    <n v="1459309704"/>
    <b v="0"/>
    <x v="288"/>
    <b v="1"/>
    <x v="6"/>
    <n v="102"/>
    <n v="40.24"/>
    <x v="1"/>
    <s v="plays"/>
    <x v="3498"/>
    <x v="3486"/>
  </r>
  <r>
    <x v="3499"/>
    <x v="3497"/>
    <x v="3497"/>
    <n v="2000"/>
    <n v="2110"/>
    <x v="0"/>
    <x v="1"/>
    <x v="0"/>
    <n v="1435733940"/>
    <n v="1431046325"/>
    <b v="0"/>
    <x v="2"/>
    <b v="1"/>
    <x v="6"/>
    <n v="106"/>
    <n v="60.29"/>
    <x v="1"/>
    <s v="plays"/>
    <x v="3499"/>
    <x v="3487"/>
  </r>
  <r>
    <x v="3500"/>
    <x v="3498"/>
    <x v="3498"/>
    <n v="1000"/>
    <n v="1063"/>
    <x v="0"/>
    <x v="1"/>
    <x v="0"/>
    <n v="1457326740"/>
    <n v="1455919438"/>
    <b v="0"/>
    <x v="288"/>
    <b v="1"/>
    <x v="6"/>
    <n v="106"/>
    <n v="25.31"/>
    <x v="1"/>
    <s v="plays"/>
    <x v="3500"/>
    <x v="3488"/>
  </r>
  <r>
    <x v="3501"/>
    <x v="3499"/>
    <x v="3499"/>
    <n v="1500"/>
    <n v="1510"/>
    <x v="0"/>
    <x v="2"/>
    <x v="1"/>
    <n v="1441995595"/>
    <n v="1439835595"/>
    <b v="0"/>
    <x v="288"/>
    <b v="1"/>
    <x v="6"/>
    <n v="101"/>
    <n v="35.950000000000003"/>
    <x v="1"/>
    <s v="plays"/>
    <x v="3501"/>
    <x v="3489"/>
  </r>
  <r>
    <x v="3502"/>
    <x v="3500"/>
    <x v="3500"/>
    <n v="4000"/>
    <n v="4216"/>
    <x v="0"/>
    <x v="1"/>
    <x v="0"/>
    <n v="1458100740"/>
    <n v="1456862924"/>
    <b v="0"/>
    <x v="162"/>
    <b v="1"/>
    <x v="6"/>
    <n v="105"/>
    <n v="136"/>
    <x v="1"/>
    <s v="plays"/>
    <x v="3502"/>
    <x v="3490"/>
  </r>
  <r>
    <x v="3503"/>
    <x v="3501"/>
    <x v="3501"/>
    <n v="2500"/>
    <n v="2689"/>
    <x v="0"/>
    <x v="2"/>
    <x v="1"/>
    <n v="1469359728"/>
    <n v="1466767728"/>
    <b v="0"/>
    <x v="44"/>
    <b v="1"/>
    <x v="6"/>
    <n v="108"/>
    <n v="70.760000000000005"/>
    <x v="1"/>
    <s v="plays"/>
    <x v="3503"/>
    <x v="3491"/>
  </r>
  <r>
    <x v="3504"/>
    <x v="3502"/>
    <x v="3502"/>
    <n v="1000"/>
    <n v="1000"/>
    <x v="0"/>
    <x v="1"/>
    <x v="0"/>
    <n v="1447959491"/>
    <n v="1445363891"/>
    <b v="0"/>
    <x v="22"/>
    <b v="1"/>
    <x v="6"/>
    <n v="100"/>
    <n v="125"/>
    <x v="1"/>
    <s v="plays"/>
    <x v="3504"/>
    <x v="3492"/>
  </r>
  <r>
    <x v="3505"/>
    <x v="3503"/>
    <x v="3503"/>
    <n v="2500"/>
    <n v="2594"/>
    <x v="0"/>
    <x v="1"/>
    <x v="0"/>
    <n v="1399953600"/>
    <n v="1398983245"/>
    <b v="0"/>
    <x v="70"/>
    <b v="1"/>
    <x v="6"/>
    <n v="104"/>
    <n v="66.510000000000005"/>
    <x v="1"/>
    <s v="plays"/>
    <x v="3505"/>
    <x v="3493"/>
  </r>
  <r>
    <x v="3506"/>
    <x v="3504"/>
    <x v="3504"/>
    <n v="3000"/>
    <n v="3045"/>
    <x v="0"/>
    <x v="1"/>
    <x v="0"/>
    <n v="1408815440"/>
    <n v="1404927440"/>
    <b v="0"/>
    <x v="60"/>
    <b v="1"/>
    <x v="6"/>
    <n v="102"/>
    <n v="105"/>
    <x v="1"/>
    <s v="plays"/>
    <x v="3506"/>
    <x v="3494"/>
  </r>
  <r>
    <x v="3507"/>
    <x v="3505"/>
    <x v="3505"/>
    <n v="10000"/>
    <n v="10440"/>
    <x v="0"/>
    <x v="1"/>
    <x v="0"/>
    <n v="1464732537"/>
    <n v="1462140537"/>
    <b v="0"/>
    <x v="250"/>
    <b v="1"/>
    <x v="6"/>
    <n v="104"/>
    <n v="145"/>
    <x v="1"/>
    <s v="plays"/>
    <x v="3507"/>
    <x v="3495"/>
  </r>
  <r>
    <x v="3508"/>
    <x v="3506"/>
    <x v="3506"/>
    <n v="100"/>
    <n v="180"/>
    <x v="0"/>
    <x v="2"/>
    <x v="1"/>
    <n v="1462914000"/>
    <n v="1460914253"/>
    <b v="0"/>
    <x v="41"/>
    <b v="1"/>
    <x v="6"/>
    <n v="180"/>
    <n v="12"/>
    <x v="1"/>
    <s v="plays"/>
    <x v="3508"/>
    <x v="3496"/>
  </r>
  <r>
    <x v="3509"/>
    <x v="3507"/>
    <x v="3507"/>
    <n v="3000"/>
    <n v="3190"/>
    <x v="0"/>
    <x v="1"/>
    <x v="0"/>
    <n v="1416545700"/>
    <n v="1415392666"/>
    <b v="0"/>
    <x v="51"/>
    <b v="1"/>
    <x v="6"/>
    <n v="106"/>
    <n v="96.67"/>
    <x v="1"/>
    <s v="plays"/>
    <x v="3509"/>
    <x v="3497"/>
  </r>
  <r>
    <x v="3510"/>
    <x v="3508"/>
    <x v="3508"/>
    <n v="900"/>
    <n v="905"/>
    <x v="0"/>
    <x v="1"/>
    <x v="0"/>
    <n v="1404312846"/>
    <n v="1402584846"/>
    <b v="0"/>
    <x v="41"/>
    <b v="1"/>
    <x v="6"/>
    <n v="101"/>
    <n v="60.33"/>
    <x v="1"/>
    <s v="plays"/>
    <x v="3510"/>
    <x v="3498"/>
  </r>
  <r>
    <x v="3511"/>
    <x v="3509"/>
    <x v="3509"/>
    <n v="1500"/>
    <n v="1518"/>
    <x v="0"/>
    <x v="2"/>
    <x v="1"/>
    <n v="1415385000"/>
    <n v="1413406695"/>
    <b v="0"/>
    <x v="10"/>
    <b v="1"/>
    <x v="6"/>
    <n v="101"/>
    <n v="79.89"/>
    <x v="1"/>
    <s v="plays"/>
    <x v="3511"/>
    <x v="3499"/>
  </r>
  <r>
    <x v="3512"/>
    <x v="3510"/>
    <x v="3510"/>
    <n v="1000"/>
    <n v="1000"/>
    <x v="0"/>
    <x v="2"/>
    <x v="1"/>
    <n v="1429789992"/>
    <n v="1424609592"/>
    <b v="0"/>
    <x v="57"/>
    <b v="1"/>
    <x v="6"/>
    <n v="100"/>
    <n v="58.82"/>
    <x v="1"/>
    <s v="plays"/>
    <x v="3512"/>
    <x v="3500"/>
  </r>
  <r>
    <x v="3513"/>
    <x v="3511"/>
    <x v="3511"/>
    <n v="2800"/>
    <n v="3315"/>
    <x v="0"/>
    <x v="1"/>
    <x v="0"/>
    <n v="1401857940"/>
    <n v="1400725112"/>
    <b v="0"/>
    <x v="34"/>
    <b v="1"/>
    <x v="6"/>
    <n v="118"/>
    <n v="75.34"/>
    <x v="1"/>
    <s v="plays"/>
    <x v="3513"/>
    <x v="3501"/>
  </r>
  <r>
    <x v="3514"/>
    <x v="3512"/>
    <x v="3512"/>
    <n v="500"/>
    <n v="550"/>
    <x v="0"/>
    <x v="1"/>
    <x v="0"/>
    <n v="1422853140"/>
    <n v="1421439552"/>
    <b v="0"/>
    <x v="73"/>
    <b v="1"/>
    <x v="6"/>
    <n v="110"/>
    <n v="55"/>
    <x v="1"/>
    <s v="plays"/>
    <x v="3514"/>
    <x v="3502"/>
  </r>
  <r>
    <x v="3515"/>
    <x v="3513"/>
    <x v="3513"/>
    <n v="3000"/>
    <n v="3080"/>
    <x v="0"/>
    <x v="1"/>
    <x v="0"/>
    <n v="1433097171"/>
    <n v="1430505171"/>
    <b v="0"/>
    <x v="67"/>
    <b v="1"/>
    <x v="6"/>
    <n v="103"/>
    <n v="66.959999999999994"/>
    <x v="1"/>
    <s v="plays"/>
    <x v="3515"/>
    <x v="3503"/>
  </r>
  <r>
    <x v="3516"/>
    <x v="3514"/>
    <x v="3514"/>
    <n v="2500"/>
    <n v="2500"/>
    <x v="0"/>
    <x v="1"/>
    <x v="0"/>
    <n v="1410145200"/>
    <n v="1407197670"/>
    <b v="0"/>
    <x v="202"/>
    <b v="1"/>
    <x v="6"/>
    <n v="100"/>
    <n v="227.27"/>
    <x v="1"/>
    <s v="plays"/>
    <x v="3516"/>
    <x v="3504"/>
  </r>
  <r>
    <x v="3517"/>
    <x v="3515"/>
    <x v="3515"/>
    <n v="4000"/>
    <n v="4000"/>
    <x v="0"/>
    <x v="2"/>
    <x v="1"/>
    <n v="1404471600"/>
    <n v="1401910634"/>
    <b v="0"/>
    <x v="62"/>
    <b v="1"/>
    <x v="6"/>
    <n v="100"/>
    <n v="307.69"/>
    <x v="1"/>
    <s v="plays"/>
    <x v="3517"/>
    <x v="3505"/>
  </r>
  <r>
    <x v="3518"/>
    <x v="3516"/>
    <x v="3516"/>
    <n v="1500"/>
    <n v="1650.69"/>
    <x v="0"/>
    <x v="1"/>
    <x v="0"/>
    <n v="1412259660"/>
    <n v="1410461299"/>
    <b v="0"/>
    <x v="51"/>
    <b v="1"/>
    <x v="6"/>
    <n v="110"/>
    <n v="50.02"/>
    <x v="1"/>
    <s v="plays"/>
    <x v="3518"/>
    <x v="3506"/>
  </r>
  <r>
    <x v="3519"/>
    <x v="3517"/>
    <x v="3517"/>
    <n v="2000"/>
    <n v="2027"/>
    <x v="0"/>
    <x v="2"/>
    <x v="1"/>
    <n v="1425478950"/>
    <n v="1422886950"/>
    <b v="0"/>
    <x v="33"/>
    <b v="1"/>
    <x v="6"/>
    <n v="101"/>
    <n v="72.39"/>
    <x v="1"/>
    <s v="plays"/>
    <x v="3519"/>
    <x v="3507"/>
  </r>
  <r>
    <x v="3520"/>
    <x v="3518"/>
    <x v="3518"/>
    <n v="2000"/>
    <n v="2015"/>
    <x v="0"/>
    <x v="2"/>
    <x v="1"/>
    <n v="1441547220"/>
    <n v="1439322412"/>
    <b v="0"/>
    <x v="64"/>
    <b v="1"/>
    <x v="6"/>
    <n v="101"/>
    <n v="95.95"/>
    <x v="1"/>
    <s v="plays"/>
    <x v="3520"/>
    <x v="3508"/>
  </r>
  <r>
    <x v="3521"/>
    <x v="3519"/>
    <x v="3519"/>
    <n v="350"/>
    <n v="593"/>
    <x v="0"/>
    <x v="1"/>
    <x v="0"/>
    <n v="1411980020"/>
    <n v="1409388020"/>
    <b v="0"/>
    <x v="62"/>
    <b v="1"/>
    <x v="6"/>
    <n v="169"/>
    <n v="45.62"/>
    <x v="1"/>
    <s v="plays"/>
    <x v="3521"/>
    <x v="3509"/>
  </r>
  <r>
    <x v="3522"/>
    <x v="3520"/>
    <x v="3520"/>
    <n v="1395"/>
    <n v="1395"/>
    <x v="0"/>
    <x v="2"/>
    <x v="1"/>
    <n v="1442311560"/>
    <n v="1439924246"/>
    <b v="0"/>
    <x v="69"/>
    <b v="1"/>
    <x v="6"/>
    <n v="100"/>
    <n v="41.03"/>
    <x v="1"/>
    <s v="plays"/>
    <x v="3522"/>
    <x v="3510"/>
  </r>
  <r>
    <x v="3523"/>
    <x v="3521"/>
    <x v="3521"/>
    <n v="4000"/>
    <n v="4546"/>
    <x v="0"/>
    <x v="2"/>
    <x v="1"/>
    <n v="1474844400"/>
    <n v="1469871148"/>
    <b v="0"/>
    <x v="144"/>
    <b v="1"/>
    <x v="6"/>
    <n v="114"/>
    <n v="56.83"/>
    <x v="1"/>
    <s v="plays"/>
    <x v="3523"/>
    <x v="3511"/>
  </r>
  <r>
    <x v="3524"/>
    <x v="3522"/>
    <x v="3522"/>
    <n v="10000"/>
    <n v="10156"/>
    <x v="0"/>
    <x v="1"/>
    <x v="0"/>
    <n v="1410580800"/>
    <n v="1409336373"/>
    <b v="0"/>
    <x v="142"/>
    <b v="1"/>
    <x v="6"/>
    <n v="102"/>
    <n v="137.24"/>
    <x v="1"/>
    <s v="plays"/>
    <x v="3524"/>
    <x v="3512"/>
  </r>
  <r>
    <x v="3525"/>
    <x v="3523"/>
    <x v="3523"/>
    <n v="500"/>
    <n v="530"/>
    <x v="0"/>
    <x v="1"/>
    <x v="0"/>
    <n v="1439136000"/>
    <n v="1438188106"/>
    <b v="0"/>
    <x v="63"/>
    <b v="1"/>
    <x v="6"/>
    <n v="106"/>
    <n v="75.709999999999994"/>
    <x v="1"/>
    <s v="plays"/>
    <x v="3525"/>
    <x v="3453"/>
  </r>
  <r>
    <x v="3526"/>
    <x v="3524"/>
    <x v="3524"/>
    <n v="3300"/>
    <n v="3366"/>
    <x v="0"/>
    <x v="1"/>
    <x v="0"/>
    <n v="1461823140"/>
    <n v="1459411371"/>
    <b v="0"/>
    <x v="69"/>
    <b v="1"/>
    <x v="6"/>
    <n v="102"/>
    <n v="99"/>
    <x v="1"/>
    <s v="plays"/>
    <x v="3526"/>
    <x v="3513"/>
  </r>
  <r>
    <x v="3527"/>
    <x v="3525"/>
    <x v="3525"/>
    <n v="6000"/>
    <n v="7015"/>
    <x v="0"/>
    <x v="1"/>
    <x v="0"/>
    <n v="1436587140"/>
    <n v="1434069205"/>
    <b v="0"/>
    <x v="48"/>
    <b v="1"/>
    <x v="6"/>
    <n v="117"/>
    <n v="81.569999999999993"/>
    <x v="1"/>
    <s v="plays"/>
    <x v="3527"/>
    <x v="3514"/>
  </r>
  <r>
    <x v="3528"/>
    <x v="3526"/>
    <x v="3526"/>
    <n v="1650"/>
    <n v="1669"/>
    <x v="0"/>
    <x v="2"/>
    <x v="1"/>
    <n v="1484740918"/>
    <n v="1483012918"/>
    <b v="0"/>
    <x v="77"/>
    <b v="1"/>
    <x v="6"/>
    <n v="101"/>
    <n v="45.11"/>
    <x v="1"/>
    <s v="plays"/>
    <x v="3528"/>
    <x v="3515"/>
  </r>
  <r>
    <x v="3529"/>
    <x v="3527"/>
    <x v="3527"/>
    <n v="500"/>
    <n v="660"/>
    <x v="0"/>
    <x v="1"/>
    <x v="0"/>
    <n v="1436749200"/>
    <n v="1434997018"/>
    <b v="0"/>
    <x v="59"/>
    <b v="1"/>
    <x v="6"/>
    <n v="132"/>
    <n v="36.67"/>
    <x v="1"/>
    <s v="plays"/>
    <x v="3529"/>
    <x v="3516"/>
  </r>
  <r>
    <x v="3530"/>
    <x v="3528"/>
    <x v="3528"/>
    <n v="2750"/>
    <n v="2750"/>
    <x v="0"/>
    <x v="2"/>
    <x v="1"/>
    <n v="1460318400"/>
    <n v="1457881057"/>
    <b v="0"/>
    <x v="19"/>
    <b v="1"/>
    <x v="6"/>
    <n v="100"/>
    <n v="125"/>
    <x v="1"/>
    <s v="plays"/>
    <x v="3530"/>
    <x v="3517"/>
  </r>
  <r>
    <x v="3531"/>
    <x v="3529"/>
    <x v="3529"/>
    <n v="1000"/>
    <n v="1280"/>
    <x v="0"/>
    <x v="1"/>
    <x v="0"/>
    <n v="1467301334"/>
    <n v="1464709334"/>
    <b v="0"/>
    <x v="55"/>
    <b v="1"/>
    <x v="6"/>
    <n v="128"/>
    <n v="49.23"/>
    <x v="1"/>
    <s v="plays"/>
    <x v="3531"/>
    <x v="3518"/>
  </r>
  <r>
    <x v="3532"/>
    <x v="3530"/>
    <x v="3530"/>
    <n v="960"/>
    <n v="1142"/>
    <x v="0"/>
    <x v="1"/>
    <x v="0"/>
    <n v="1411012740"/>
    <n v="1409667827"/>
    <b v="0"/>
    <x v="74"/>
    <b v="1"/>
    <x v="6"/>
    <n v="119"/>
    <n v="42.3"/>
    <x v="1"/>
    <s v="plays"/>
    <x v="3532"/>
    <x v="3519"/>
  </r>
  <r>
    <x v="3533"/>
    <x v="3531"/>
    <x v="3531"/>
    <n v="500"/>
    <n v="631"/>
    <x v="0"/>
    <x v="1"/>
    <x v="0"/>
    <n v="1447269367"/>
    <n v="1444673767"/>
    <b v="0"/>
    <x v="22"/>
    <b v="1"/>
    <x v="6"/>
    <n v="126"/>
    <n v="78.88"/>
    <x v="1"/>
    <s v="plays"/>
    <x v="3533"/>
    <x v="3520"/>
  </r>
  <r>
    <x v="3534"/>
    <x v="3532"/>
    <x v="3532"/>
    <n v="5000"/>
    <n v="7810"/>
    <x v="0"/>
    <x v="1"/>
    <x v="0"/>
    <n v="1443711623"/>
    <n v="1440687623"/>
    <b v="0"/>
    <x v="386"/>
    <b v="1"/>
    <x v="6"/>
    <n v="156"/>
    <n v="38.28"/>
    <x v="1"/>
    <s v="plays"/>
    <x v="3534"/>
    <x v="3521"/>
  </r>
  <r>
    <x v="3535"/>
    <x v="3533"/>
    <x v="3533"/>
    <n v="2000"/>
    <n v="2063"/>
    <x v="0"/>
    <x v="2"/>
    <x v="1"/>
    <n v="1443808800"/>
    <n v="1441120910"/>
    <b v="0"/>
    <x v="67"/>
    <b v="1"/>
    <x v="6"/>
    <n v="103"/>
    <n v="44.85"/>
    <x v="1"/>
    <s v="plays"/>
    <x v="3535"/>
    <x v="1804"/>
  </r>
  <r>
    <x v="3536"/>
    <x v="3534"/>
    <x v="3534"/>
    <n v="150"/>
    <n v="230"/>
    <x v="0"/>
    <x v="2"/>
    <x v="1"/>
    <n v="1450612740"/>
    <n v="1448040425"/>
    <b v="0"/>
    <x v="57"/>
    <b v="1"/>
    <x v="6"/>
    <n v="153"/>
    <n v="13.53"/>
    <x v="1"/>
    <s v="plays"/>
    <x v="3536"/>
    <x v="3522"/>
  </r>
  <r>
    <x v="3537"/>
    <x v="3535"/>
    <x v="3535"/>
    <n v="675"/>
    <n v="1218"/>
    <x v="0"/>
    <x v="6"/>
    <x v="5"/>
    <n v="1416211140"/>
    <n v="1413016216"/>
    <b v="0"/>
    <x v="33"/>
    <b v="1"/>
    <x v="6"/>
    <n v="180"/>
    <n v="43.5"/>
    <x v="1"/>
    <s v="plays"/>
    <x v="3537"/>
    <x v="3523"/>
  </r>
  <r>
    <x v="3538"/>
    <x v="3536"/>
    <x v="3536"/>
    <n v="2000"/>
    <n v="2569"/>
    <x v="0"/>
    <x v="2"/>
    <x v="1"/>
    <n v="1471428340"/>
    <n v="1469009140"/>
    <b v="0"/>
    <x v="183"/>
    <b v="1"/>
    <x v="6"/>
    <n v="128"/>
    <n v="30.95"/>
    <x v="1"/>
    <s v="plays"/>
    <x v="3538"/>
    <x v="3524"/>
  </r>
  <r>
    <x v="3539"/>
    <x v="3537"/>
    <x v="3537"/>
    <n v="600"/>
    <n v="718"/>
    <x v="0"/>
    <x v="1"/>
    <x v="0"/>
    <n v="1473358122"/>
    <n v="1471543722"/>
    <b v="0"/>
    <x v="62"/>
    <b v="1"/>
    <x v="6"/>
    <n v="120"/>
    <n v="55.23"/>
    <x v="1"/>
    <s v="plays"/>
    <x v="3539"/>
    <x v="3525"/>
  </r>
  <r>
    <x v="3540"/>
    <x v="3538"/>
    <x v="3538"/>
    <n v="300"/>
    <n v="369"/>
    <x v="0"/>
    <x v="2"/>
    <x v="1"/>
    <n v="1466899491"/>
    <n v="1464307491"/>
    <b v="0"/>
    <x v="22"/>
    <b v="1"/>
    <x v="6"/>
    <n v="123"/>
    <n v="46.13"/>
    <x v="1"/>
    <s v="plays"/>
    <x v="3540"/>
    <x v="3526"/>
  </r>
  <r>
    <x v="3541"/>
    <x v="3539"/>
    <x v="3539"/>
    <n v="1200"/>
    <n v="1260"/>
    <x v="0"/>
    <x v="2"/>
    <x v="1"/>
    <n v="1441042275"/>
    <n v="1438882275"/>
    <b v="0"/>
    <x v="58"/>
    <b v="1"/>
    <x v="6"/>
    <n v="105"/>
    <n v="39.380000000000003"/>
    <x v="1"/>
    <s v="plays"/>
    <x v="3541"/>
    <x v="3527"/>
  </r>
  <r>
    <x v="3542"/>
    <x v="3540"/>
    <x v="3540"/>
    <n v="5500"/>
    <n v="5623"/>
    <x v="0"/>
    <x v="1"/>
    <x v="0"/>
    <n v="1410099822"/>
    <n v="1404915822"/>
    <b v="0"/>
    <x v="268"/>
    <b v="1"/>
    <x v="6"/>
    <n v="102"/>
    <n v="66.150000000000006"/>
    <x v="1"/>
    <s v="plays"/>
    <x v="3542"/>
    <x v="3528"/>
  </r>
  <r>
    <x v="3543"/>
    <x v="3541"/>
    <x v="3541"/>
    <n v="1500"/>
    <n v="1570"/>
    <x v="0"/>
    <x v="13"/>
    <x v="3"/>
    <n v="1435255659"/>
    <n v="1432663659"/>
    <b v="0"/>
    <x v="60"/>
    <b v="1"/>
    <x v="6"/>
    <n v="105"/>
    <n v="54.14"/>
    <x v="1"/>
    <s v="plays"/>
    <x v="3543"/>
    <x v="3529"/>
  </r>
  <r>
    <x v="3544"/>
    <x v="3542"/>
    <x v="3542"/>
    <n v="2500"/>
    <n v="2500"/>
    <x v="0"/>
    <x v="1"/>
    <x v="0"/>
    <n v="1425758257"/>
    <n v="1423166257"/>
    <b v="0"/>
    <x v="54"/>
    <b v="1"/>
    <x v="6"/>
    <n v="100"/>
    <n v="104.17"/>
    <x v="1"/>
    <s v="plays"/>
    <x v="3544"/>
    <x v="3530"/>
  </r>
  <r>
    <x v="3545"/>
    <x v="3543"/>
    <x v="3543"/>
    <n v="250"/>
    <n v="251"/>
    <x v="0"/>
    <x v="1"/>
    <x v="0"/>
    <n v="1428780159"/>
    <n v="1426188159"/>
    <b v="0"/>
    <x v="22"/>
    <b v="1"/>
    <x v="6"/>
    <n v="100"/>
    <n v="31.38"/>
    <x v="1"/>
    <s v="plays"/>
    <x v="3545"/>
    <x v="3531"/>
  </r>
  <r>
    <x v="3546"/>
    <x v="3544"/>
    <x v="3544"/>
    <n v="1100"/>
    <n v="1125"/>
    <x v="0"/>
    <x v="1"/>
    <x v="0"/>
    <n v="1427860740"/>
    <n v="1426002684"/>
    <b v="0"/>
    <x v="10"/>
    <b v="1"/>
    <x v="6"/>
    <n v="102"/>
    <n v="59.21"/>
    <x v="1"/>
    <s v="plays"/>
    <x v="3546"/>
    <x v="3532"/>
  </r>
  <r>
    <x v="3547"/>
    <x v="3545"/>
    <x v="3545"/>
    <n v="35000"/>
    <n v="40043.25"/>
    <x v="0"/>
    <x v="1"/>
    <x v="0"/>
    <n v="1463198340"/>
    <n v="1461117201"/>
    <b v="0"/>
    <x v="226"/>
    <b v="1"/>
    <x v="6"/>
    <n v="114"/>
    <n v="119.18"/>
    <x v="1"/>
    <s v="plays"/>
    <x v="3547"/>
    <x v="3533"/>
  </r>
  <r>
    <x v="3548"/>
    <x v="3546"/>
    <x v="3546"/>
    <n v="2100"/>
    <n v="2140"/>
    <x v="0"/>
    <x v="1"/>
    <x v="0"/>
    <n v="1457139600"/>
    <n v="1455230214"/>
    <b v="0"/>
    <x v="62"/>
    <b v="1"/>
    <x v="6"/>
    <n v="102"/>
    <n v="164.62"/>
    <x v="1"/>
    <s v="plays"/>
    <x v="3548"/>
    <x v="3534"/>
  </r>
  <r>
    <x v="3549"/>
    <x v="3547"/>
    <x v="3547"/>
    <n v="1000"/>
    <n v="1020"/>
    <x v="0"/>
    <x v="2"/>
    <x v="1"/>
    <n v="1441358873"/>
    <n v="1438939673"/>
    <b v="0"/>
    <x v="288"/>
    <b v="1"/>
    <x v="6"/>
    <n v="102"/>
    <n v="24.29"/>
    <x v="1"/>
    <s v="plays"/>
    <x v="3549"/>
    <x v="3535"/>
  </r>
  <r>
    <x v="3550"/>
    <x v="3548"/>
    <x v="3548"/>
    <n v="2500"/>
    <n v="2620"/>
    <x v="0"/>
    <x v="2"/>
    <x v="1"/>
    <n v="1462224398"/>
    <n v="1459632398"/>
    <b v="0"/>
    <x v="31"/>
    <b v="1"/>
    <x v="6"/>
    <n v="105"/>
    <n v="40.94"/>
    <x v="1"/>
    <s v="plays"/>
    <x v="3550"/>
    <x v="3536"/>
  </r>
  <r>
    <x v="3551"/>
    <x v="3549"/>
    <x v="3549"/>
    <n v="1500"/>
    <n v="1527.5"/>
    <x v="0"/>
    <x v="1"/>
    <x v="0"/>
    <n v="1400796420"/>
    <n v="1398342170"/>
    <b v="0"/>
    <x v="20"/>
    <b v="1"/>
    <x v="6"/>
    <n v="102"/>
    <n v="61.1"/>
    <x v="1"/>
    <s v="plays"/>
    <x v="3551"/>
    <x v="3537"/>
  </r>
  <r>
    <x v="3552"/>
    <x v="3550"/>
    <x v="3550"/>
    <n v="773"/>
    <n v="773"/>
    <x v="0"/>
    <x v="2"/>
    <x v="1"/>
    <n v="1403964324"/>
    <n v="1401372324"/>
    <b v="0"/>
    <x v="9"/>
    <b v="1"/>
    <x v="6"/>
    <n v="100"/>
    <n v="38.65"/>
    <x v="1"/>
    <s v="plays"/>
    <x v="3552"/>
    <x v="3538"/>
  </r>
  <r>
    <x v="3553"/>
    <x v="3551"/>
    <x v="3551"/>
    <n v="5500"/>
    <n v="5845"/>
    <x v="0"/>
    <x v="1"/>
    <x v="0"/>
    <n v="1439337600"/>
    <n v="1436575280"/>
    <b v="0"/>
    <x v="201"/>
    <b v="1"/>
    <x v="6"/>
    <n v="106"/>
    <n v="56.2"/>
    <x v="1"/>
    <s v="plays"/>
    <x v="3553"/>
    <x v="3539"/>
  </r>
  <r>
    <x v="3554"/>
    <x v="3552"/>
    <x v="3552"/>
    <n v="5000"/>
    <n v="5671.11"/>
    <x v="0"/>
    <x v="1"/>
    <x v="0"/>
    <n v="1423674000"/>
    <n v="1421025159"/>
    <b v="0"/>
    <x v="28"/>
    <b v="1"/>
    <x v="6"/>
    <n v="113"/>
    <n v="107"/>
    <x v="1"/>
    <s v="plays"/>
    <x v="3554"/>
    <x v="3540"/>
  </r>
  <r>
    <x v="3555"/>
    <x v="3553"/>
    <x v="3553"/>
    <n v="2400"/>
    <n v="2400"/>
    <x v="0"/>
    <x v="14"/>
    <x v="3"/>
    <n v="1479382594"/>
    <n v="1476786994"/>
    <b v="0"/>
    <x v="25"/>
    <b v="1"/>
    <x v="6"/>
    <n v="100"/>
    <n v="171.43"/>
    <x v="1"/>
    <s v="plays"/>
    <x v="3555"/>
    <x v="3541"/>
  </r>
  <r>
    <x v="3556"/>
    <x v="3554"/>
    <x v="3554"/>
    <n v="2200"/>
    <n v="2210"/>
    <x v="0"/>
    <x v="2"/>
    <x v="1"/>
    <n v="1408289724"/>
    <n v="1403105724"/>
    <b v="0"/>
    <x v="9"/>
    <b v="1"/>
    <x v="6"/>
    <n v="100"/>
    <n v="110.5"/>
    <x v="1"/>
    <s v="plays"/>
    <x v="3556"/>
    <x v="3542"/>
  </r>
  <r>
    <x v="3557"/>
    <x v="3555"/>
    <x v="3555"/>
    <n v="100000"/>
    <n v="100036"/>
    <x v="0"/>
    <x v="1"/>
    <x v="0"/>
    <n v="1399271911"/>
    <n v="1396334311"/>
    <b v="0"/>
    <x v="501"/>
    <b v="1"/>
    <x v="6"/>
    <n v="100"/>
    <n v="179.28"/>
    <x v="1"/>
    <s v="plays"/>
    <x v="3557"/>
    <x v="3543"/>
  </r>
  <r>
    <x v="3558"/>
    <x v="3556"/>
    <x v="3556"/>
    <n v="350"/>
    <n v="504"/>
    <x v="0"/>
    <x v="2"/>
    <x v="1"/>
    <n v="1435352400"/>
    <n v="1431718575"/>
    <b v="0"/>
    <x v="19"/>
    <b v="1"/>
    <x v="6"/>
    <n v="144"/>
    <n v="22.91"/>
    <x v="1"/>
    <s v="plays"/>
    <x v="3558"/>
    <x v="3544"/>
  </r>
  <r>
    <x v="3559"/>
    <x v="3557"/>
    <x v="3557"/>
    <n v="1000"/>
    <n v="1035"/>
    <x v="0"/>
    <x v="3"/>
    <x v="2"/>
    <n v="1438333080"/>
    <n v="1436408308"/>
    <b v="0"/>
    <x v="54"/>
    <b v="1"/>
    <x v="6"/>
    <n v="104"/>
    <n v="43.13"/>
    <x v="1"/>
    <s v="plays"/>
    <x v="3559"/>
    <x v="3545"/>
  </r>
  <r>
    <x v="3560"/>
    <x v="3558"/>
    <x v="3558"/>
    <n v="3200"/>
    <n v="3470"/>
    <x v="0"/>
    <x v="6"/>
    <x v="5"/>
    <n v="1432694700"/>
    <n v="1429651266"/>
    <b v="0"/>
    <x v="142"/>
    <b v="1"/>
    <x v="6"/>
    <n v="108"/>
    <n v="46.89"/>
    <x v="1"/>
    <s v="plays"/>
    <x v="3560"/>
    <x v="3546"/>
  </r>
  <r>
    <x v="3561"/>
    <x v="3559"/>
    <x v="3559"/>
    <n v="2500"/>
    <n v="2560"/>
    <x v="0"/>
    <x v="1"/>
    <x v="0"/>
    <n v="1438799760"/>
    <n v="1437236378"/>
    <b v="0"/>
    <x v="241"/>
    <b v="1"/>
    <x v="6"/>
    <n v="102"/>
    <n v="47.41"/>
    <x v="1"/>
    <s v="plays"/>
    <x v="3561"/>
    <x v="3547"/>
  </r>
  <r>
    <x v="3562"/>
    <x v="3560"/>
    <x v="3560"/>
    <n v="315"/>
    <n v="469"/>
    <x v="0"/>
    <x v="2"/>
    <x v="1"/>
    <n v="1457906400"/>
    <n v="1457115427"/>
    <b v="0"/>
    <x v="162"/>
    <b v="1"/>
    <x v="6"/>
    <n v="149"/>
    <n v="15.13"/>
    <x v="1"/>
    <s v="plays"/>
    <x v="3562"/>
    <x v="3548"/>
  </r>
  <r>
    <x v="3563"/>
    <x v="3561"/>
    <x v="3561"/>
    <n v="500"/>
    <n v="527.45000000000005"/>
    <x v="0"/>
    <x v="2"/>
    <x v="1"/>
    <n v="1470078000"/>
    <n v="1467648456"/>
    <b v="0"/>
    <x v="20"/>
    <b v="1"/>
    <x v="6"/>
    <n v="105"/>
    <n v="21.1"/>
    <x v="1"/>
    <s v="plays"/>
    <x v="3563"/>
    <x v="3549"/>
  </r>
  <r>
    <x v="3564"/>
    <x v="3562"/>
    <x v="3562"/>
    <n v="1000"/>
    <n v="1005"/>
    <x v="0"/>
    <x v="2"/>
    <x v="1"/>
    <n v="1444060800"/>
    <n v="1440082649"/>
    <b v="0"/>
    <x v="57"/>
    <b v="1"/>
    <x v="6"/>
    <n v="101"/>
    <n v="59.12"/>
    <x v="1"/>
    <s v="plays"/>
    <x v="3564"/>
    <x v="3550"/>
  </r>
  <r>
    <x v="3565"/>
    <x v="3563"/>
    <x v="3563"/>
    <n v="900"/>
    <n v="1175"/>
    <x v="0"/>
    <x v="1"/>
    <x v="0"/>
    <n v="1420048208"/>
    <n v="1417456208"/>
    <b v="0"/>
    <x v="8"/>
    <b v="1"/>
    <x v="6"/>
    <n v="131"/>
    <n v="97.92"/>
    <x v="1"/>
    <s v="plays"/>
    <x v="3565"/>
    <x v="3551"/>
  </r>
  <r>
    <x v="3566"/>
    <x v="3564"/>
    <x v="3564"/>
    <n v="2000"/>
    <n v="2095"/>
    <x v="0"/>
    <x v="2"/>
    <x v="1"/>
    <n v="1422015083"/>
    <n v="1419423083"/>
    <b v="0"/>
    <x v="44"/>
    <b v="1"/>
    <x v="6"/>
    <n v="105"/>
    <n v="55.13"/>
    <x v="1"/>
    <s v="plays"/>
    <x v="3566"/>
    <x v="3552"/>
  </r>
  <r>
    <x v="3567"/>
    <x v="3565"/>
    <x v="3565"/>
    <n v="1000"/>
    <n v="1088"/>
    <x v="0"/>
    <x v="2"/>
    <x v="1"/>
    <n v="1433964444"/>
    <n v="1431372444"/>
    <b v="0"/>
    <x v="14"/>
    <b v="1"/>
    <x v="6"/>
    <n v="109"/>
    <n v="26.54"/>
    <x v="1"/>
    <s v="plays"/>
    <x v="3567"/>
    <x v="3553"/>
  </r>
  <r>
    <x v="3568"/>
    <x v="3566"/>
    <x v="3566"/>
    <n v="1000"/>
    <n v="1110"/>
    <x v="0"/>
    <x v="1"/>
    <x v="0"/>
    <n v="1410975994"/>
    <n v="1408383994"/>
    <b v="0"/>
    <x v="10"/>
    <b v="1"/>
    <x v="6"/>
    <n v="111"/>
    <n v="58.42"/>
    <x v="1"/>
    <s v="plays"/>
    <x v="3568"/>
    <x v="3554"/>
  </r>
  <r>
    <x v="3569"/>
    <x v="3567"/>
    <x v="3567"/>
    <n v="5000"/>
    <n v="5024"/>
    <x v="0"/>
    <x v="1"/>
    <x v="0"/>
    <n v="1420734696"/>
    <n v="1418142696"/>
    <b v="0"/>
    <x v="14"/>
    <b v="1"/>
    <x v="6"/>
    <n v="100"/>
    <n v="122.54"/>
    <x v="1"/>
    <s v="plays"/>
    <x v="3569"/>
    <x v="3555"/>
  </r>
  <r>
    <x v="3570"/>
    <x v="3568"/>
    <x v="3568"/>
    <n v="2000"/>
    <n v="2287"/>
    <x v="0"/>
    <x v="1"/>
    <x v="0"/>
    <n v="1420009200"/>
    <n v="1417593483"/>
    <b v="0"/>
    <x v="55"/>
    <b v="1"/>
    <x v="6"/>
    <n v="114"/>
    <n v="87.96"/>
    <x v="1"/>
    <s v="plays"/>
    <x v="3570"/>
    <x v="3556"/>
  </r>
  <r>
    <x v="3571"/>
    <x v="3569"/>
    <x v="3569"/>
    <n v="1500"/>
    <n v="1831"/>
    <x v="0"/>
    <x v="2"/>
    <x v="1"/>
    <n v="1414701413"/>
    <n v="1412109413"/>
    <b v="0"/>
    <x v="20"/>
    <b v="1"/>
    <x v="6"/>
    <n v="122"/>
    <n v="73.239999999999995"/>
    <x v="1"/>
    <s v="plays"/>
    <x v="3571"/>
    <x v="3557"/>
  </r>
  <r>
    <x v="3572"/>
    <x v="3570"/>
    <x v="3570"/>
    <n v="500"/>
    <n v="500"/>
    <x v="0"/>
    <x v="2"/>
    <x v="1"/>
    <n v="1434894082"/>
    <n v="1432302082"/>
    <b v="0"/>
    <x v="82"/>
    <b v="1"/>
    <x v="6"/>
    <n v="100"/>
    <n v="55.56"/>
    <x v="1"/>
    <s v="plays"/>
    <x v="3572"/>
    <x v="3558"/>
  </r>
  <r>
    <x v="3573"/>
    <x v="3571"/>
    <x v="3571"/>
    <n v="3000"/>
    <n v="3084"/>
    <x v="0"/>
    <x v="2"/>
    <x v="1"/>
    <n v="1415440846"/>
    <n v="1412845246"/>
    <b v="0"/>
    <x v="76"/>
    <b v="1"/>
    <x v="6"/>
    <n v="103"/>
    <n v="39.54"/>
    <x v="1"/>
    <s v="plays"/>
    <x v="3573"/>
    <x v="3559"/>
  </r>
  <r>
    <x v="3574"/>
    <x v="3572"/>
    <x v="3572"/>
    <n v="5800"/>
    <n v="6155"/>
    <x v="0"/>
    <x v="1"/>
    <x v="0"/>
    <n v="1415921848"/>
    <n v="1413326248"/>
    <b v="0"/>
    <x v="43"/>
    <b v="1"/>
    <x v="6"/>
    <n v="106"/>
    <n v="136.78"/>
    <x v="1"/>
    <s v="plays"/>
    <x v="3574"/>
    <x v="3560"/>
  </r>
  <r>
    <x v="3575"/>
    <x v="3573"/>
    <x v="3573"/>
    <n v="10000"/>
    <n v="10133"/>
    <x v="0"/>
    <x v="1"/>
    <x v="0"/>
    <n v="1470887940"/>
    <n v="1468176527"/>
    <b v="0"/>
    <x v="332"/>
    <b v="1"/>
    <x v="6"/>
    <n v="101"/>
    <n v="99.34"/>
    <x v="1"/>
    <s v="plays"/>
    <x v="3575"/>
    <x v="3561"/>
  </r>
  <r>
    <x v="3576"/>
    <x v="3574"/>
    <x v="3574"/>
    <n v="100"/>
    <n v="100"/>
    <x v="0"/>
    <x v="1"/>
    <x v="0"/>
    <n v="1480947054"/>
    <n v="1475759454"/>
    <b v="0"/>
    <x v="81"/>
    <b v="1"/>
    <x v="6"/>
    <n v="100"/>
    <n v="20"/>
    <x v="1"/>
    <s v="plays"/>
    <x v="3576"/>
    <x v="3562"/>
  </r>
  <r>
    <x v="3577"/>
    <x v="3575"/>
    <x v="3575"/>
    <n v="600"/>
    <n v="780"/>
    <x v="0"/>
    <x v="1"/>
    <x v="0"/>
    <n v="1430029680"/>
    <n v="1427741583"/>
    <b v="0"/>
    <x v="74"/>
    <b v="1"/>
    <x v="6"/>
    <n v="130"/>
    <n v="28.89"/>
    <x v="1"/>
    <s v="plays"/>
    <x v="3577"/>
    <x v="3563"/>
  </r>
  <r>
    <x v="3578"/>
    <x v="3576"/>
    <x v="3576"/>
    <n v="1500"/>
    <n v="1500.2"/>
    <x v="0"/>
    <x v="2"/>
    <x v="1"/>
    <n v="1462037777"/>
    <n v="1459445777"/>
    <b v="0"/>
    <x v="77"/>
    <b v="1"/>
    <x v="6"/>
    <n v="100"/>
    <n v="40.549999999999997"/>
    <x v="1"/>
    <s v="plays"/>
    <x v="3578"/>
    <x v="3564"/>
  </r>
  <r>
    <x v="3579"/>
    <x v="3577"/>
    <x v="3577"/>
    <n v="500"/>
    <n v="500"/>
    <x v="0"/>
    <x v="2"/>
    <x v="1"/>
    <n v="1459444656"/>
    <n v="1456856256"/>
    <b v="0"/>
    <x v="25"/>
    <b v="1"/>
    <x v="6"/>
    <n v="100"/>
    <n v="35.71"/>
    <x v="1"/>
    <s v="plays"/>
    <x v="3579"/>
    <x v="3565"/>
  </r>
  <r>
    <x v="3580"/>
    <x v="3578"/>
    <x v="3578"/>
    <n v="900"/>
    <n v="1025"/>
    <x v="0"/>
    <x v="1"/>
    <x v="0"/>
    <n v="1425185940"/>
    <n v="1421900022"/>
    <b v="0"/>
    <x v="74"/>
    <b v="1"/>
    <x v="6"/>
    <n v="114"/>
    <n v="37.96"/>
    <x v="1"/>
    <s v="plays"/>
    <x v="3580"/>
    <x v="3566"/>
  </r>
  <r>
    <x v="3581"/>
    <x v="3579"/>
    <x v="3579"/>
    <n v="1500"/>
    <n v="1500"/>
    <x v="0"/>
    <x v="2"/>
    <x v="1"/>
    <n v="1406719110"/>
    <n v="1405509510"/>
    <b v="0"/>
    <x v="43"/>
    <b v="1"/>
    <x v="6"/>
    <n v="100"/>
    <n v="33.33"/>
    <x v="1"/>
    <s v="plays"/>
    <x v="3581"/>
    <x v="3567"/>
  </r>
  <r>
    <x v="3582"/>
    <x v="3580"/>
    <x v="3580"/>
    <n v="1000"/>
    <n v="2870"/>
    <x v="0"/>
    <x v="1"/>
    <x v="0"/>
    <n v="1459822682"/>
    <n v="1458613082"/>
    <b v="0"/>
    <x v="72"/>
    <b v="1"/>
    <x v="6"/>
    <n v="287"/>
    <n v="58.57"/>
    <x v="1"/>
    <s v="plays"/>
    <x v="3582"/>
    <x v="3568"/>
  </r>
  <r>
    <x v="3583"/>
    <x v="3581"/>
    <x v="3581"/>
    <n v="3000"/>
    <n v="3255"/>
    <x v="0"/>
    <x v="1"/>
    <x v="0"/>
    <n v="1460970805"/>
    <n v="1455790405"/>
    <b v="0"/>
    <x v="54"/>
    <b v="1"/>
    <x v="6"/>
    <n v="109"/>
    <n v="135.63"/>
    <x v="1"/>
    <s v="plays"/>
    <x v="3583"/>
    <x v="3569"/>
  </r>
  <r>
    <x v="3584"/>
    <x v="3582"/>
    <x v="3582"/>
    <n v="3000"/>
    <n v="3465"/>
    <x v="0"/>
    <x v="2"/>
    <x v="1"/>
    <n v="1436772944"/>
    <n v="1434180944"/>
    <b v="0"/>
    <x v="300"/>
    <b v="1"/>
    <x v="6"/>
    <n v="116"/>
    <n v="30.94"/>
    <x v="1"/>
    <s v="plays"/>
    <x v="3584"/>
    <x v="3570"/>
  </r>
  <r>
    <x v="3585"/>
    <x v="3583"/>
    <x v="3583"/>
    <n v="3400"/>
    <n v="4050"/>
    <x v="0"/>
    <x v="1"/>
    <x v="0"/>
    <n v="1419181890"/>
    <n v="1416589890"/>
    <b v="0"/>
    <x v="23"/>
    <b v="1"/>
    <x v="6"/>
    <n v="119"/>
    <n v="176.09"/>
    <x v="1"/>
    <s v="plays"/>
    <x v="3585"/>
    <x v="3571"/>
  </r>
  <r>
    <x v="3586"/>
    <x v="3584"/>
    <x v="3584"/>
    <n v="7500"/>
    <n v="8207"/>
    <x v="0"/>
    <x v="1"/>
    <x v="0"/>
    <n v="1474649070"/>
    <n v="1469465070"/>
    <b v="0"/>
    <x v="241"/>
    <b v="1"/>
    <x v="6"/>
    <n v="109"/>
    <n v="151.97999999999999"/>
    <x v="1"/>
    <s v="plays"/>
    <x v="3586"/>
    <x v="3572"/>
  </r>
  <r>
    <x v="3587"/>
    <x v="3585"/>
    <x v="3585"/>
    <n v="500"/>
    <n v="633"/>
    <x v="0"/>
    <x v="2"/>
    <x v="1"/>
    <n v="1467054000"/>
    <n v="1463144254"/>
    <b v="0"/>
    <x v="33"/>
    <b v="1"/>
    <x v="6"/>
    <n v="127"/>
    <n v="22.61"/>
    <x v="1"/>
    <s v="plays"/>
    <x v="3587"/>
    <x v="3573"/>
  </r>
  <r>
    <x v="3588"/>
    <x v="3586"/>
    <x v="3586"/>
    <n v="200"/>
    <n v="201"/>
    <x v="0"/>
    <x v="2"/>
    <x v="1"/>
    <n v="1430348400"/>
    <n v="1428436410"/>
    <b v="0"/>
    <x v="202"/>
    <b v="1"/>
    <x v="6"/>
    <n v="101"/>
    <n v="18.27"/>
    <x v="1"/>
    <s v="plays"/>
    <x v="3588"/>
    <x v="3574"/>
  </r>
  <r>
    <x v="3589"/>
    <x v="3587"/>
    <x v="3587"/>
    <n v="4000"/>
    <n v="5100"/>
    <x v="0"/>
    <x v="1"/>
    <x v="0"/>
    <n v="1432654347"/>
    <n v="1430494347"/>
    <b v="0"/>
    <x v="95"/>
    <b v="1"/>
    <x v="6"/>
    <n v="128"/>
    <n v="82.26"/>
    <x v="1"/>
    <s v="plays"/>
    <x v="3589"/>
    <x v="3575"/>
  </r>
  <r>
    <x v="3590"/>
    <x v="3588"/>
    <x v="3588"/>
    <n v="5000"/>
    <n v="5003"/>
    <x v="0"/>
    <x v="2"/>
    <x v="1"/>
    <n v="1413792034"/>
    <n v="1411200034"/>
    <b v="0"/>
    <x v="196"/>
    <b v="1"/>
    <x v="6"/>
    <n v="100"/>
    <n v="68.53"/>
    <x v="1"/>
    <s v="plays"/>
    <x v="3590"/>
    <x v="3576"/>
  </r>
  <r>
    <x v="3591"/>
    <x v="3589"/>
    <x v="3589"/>
    <n v="700"/>
    <n v="1225"/>
    <x v="0"/>
    <x v="1"/>
    <x v="0"/>
    <n v="1422075540"/>
    <n v="1419979544"/>
    <b v="0"/>
    <x v="59"/>
    <b v="1"/>
    <x v="6"/>
    <n v="175"/>
    <n v="68.06"/>
    <x v="1"/>
    <s v="plays"/>
    <x v="3591"/>
    <x v="3577"/>
  </r>
  <r>
    <x v="3592"/>
    <x v="3590"/>
    <x v="3590"/>
    <n v="2000"/>
    <n v="2545"/>
    <x v="0"/>
    <x v="1"/>
    <x v="0"/>
    <n v="1423630740"/>
    <n v="1418673307"/>
    <b v="0"/>
    <x v="2"/>
    <b v="1"/>
    <x v="6"/>
    <n v="127"/>
    <n v="72.709999999999994"/>
    <x v="1"/>
    <s v="plays"/>
    <x v="3592"/>
    <x v="3578"/>
  </r>
  <r>
    <x v="3593"/>
    <x v="3591"/>
    <x v="3591"/>
    <n v="3000"/>
    <n v="3319"/>
    <x v="0"/>
    <x v="1"/>
    <x v="0"/>
    <n v="1420489560"/>
    <n v="1417469639"/>
    <b v="0"/>
    <x v="68"/>
    <b v="1"/>
    <x v="6"/>
    <n v="111"/>
    <n v="77.19"/>
    <x v="1"/>
    <s v="plays"/>
    <x v="3593"/>
    <x v="3579"/>
  </r>
  <r>
    <x v="3594"/>
    <x v="3592"/>
    <x v="3592"/>
    <n v="1600"/>
    <n v="2015"/>
    <x v="0"/>
    <x v="1"/>
    <x v="0"/>
    <n v="1472952982"/>
    <n v="1470792982"/>
    <b v="0"/>
    <x v="17"/>
    <b v="1"/>
    <x v="6"/>
    <n v="126"/>
    <n v="55.97"/>
    <x v="1"/>
    <s v="plays"/>
    <x v="3594"/>
    <x v="3580"/>
  </r>
  <r>
    <x v="3595"/>
    <x v="3593"/>
    <x v="3593"/>
    <n v="2600"/>
    <n v="3081"/>
    <x v="0"/>
    <x v="1"/>
    <x v="0"/>
    <n v="1426229940"/>
    <n v="1423959123"/>
    <b v="0"/>
    <x v="95"/>
    <b v="1"/>
    <x v="6"/>
    <n v="119"/>
    <n v="49.69"/>
    <x v="1"/>
    <s v="plays"/>
    <x v="3595"/>
    <x v="3581"/>
  </r>
  <r>
    <x v="3596"/>
    <x v="3594"/>
    <x v="3594"/>
    <n v="1100"/>
    <n v="1185"/>
    <x v="0"/>
    <x v="6"/>
    <x v="5"/>
    <n v="1409072982"/>
    <n v="1407258582"/>
    <b v="0"/>
    <x v="41"/>
    <b v="1"/>
    <x v="6"/>
    <n v="108"/>
    <n v="79"/>
    <x v="1"/>
    <s v="plays"/>
    <x v="3596"/>
    <x v="3582"/>
  </r>
  <r>
    <x v="3597"/>
    <x v="3595"/>
    <x v="3595"/>
    <n v="2500"/>
    <n v="2565"/>
    <x v="0"/>
    <x v="1"/>
    <x v="0"/>
    <n v="1456984740"/>
    <n v="1455717790"/>
    <b v="0"/>
    <x v="51"/>
    <b v="1"/>
    <x v="6"/>
    <n v="103"/>
    <n v="77.73"/>
    <x v="1"/>
    <s v="plays"/>
    <x v="3597"/>
    <x v="3583"/>
  </r>
  <r>
    <x v="3598"/>
    <x v="3596"/>
    <x v="3596"/>
    <n v="1000"/>
    <n v="1101"/>
    <x v="0"/>
    <x v="1"/>
    <x v="0"/>
    <n v="1409720340"/>
    <n v="1408129822"/>
    <b v="0"/>
    <x v="74"/>
    <b v="1"/>
    <x v="6"/>
    <n v="110"/>
    <n v="40.78"/>
    <x v="1"/>
    <s v="plays"/>
    <x v="3598"/>
    <x v="3584"/>
  </r>
  <r>
    <x v="3599"/>
    <x v="3597"/>
    <x v="3597"/>
    <n v="500"/>
    <n v="1010"/>
    <x v="0"/>
    <x v="1"/>
    <x v="0"/>
    <n v="1440892800"/>
    <n v="1438715077"/>
    <b v="0"/>
    <x v="57"/>
    <b v="1"/>
    <x v="6"/>
    <n v="202"/>
    <n v="59.41"/>
    <x v="1"/>
    <s v="plays"/>
    <x v="3599"/>
    <x v="3585"/>
  </r>
  <r>
    <x v="3600"/>
    <x v="3598"/>
    <x v="3598"/>
    <n v="10"/>
    <n v="13"/>
    <x v="0"/>
    <x v="1"/>
    <x v="0"/>
    <n v="1476390164"/>
    <n v="1473970964"/>
    <b v="0"/>
    <x v="80"/>
    <b v="1"/>
    <x v="6"/>
    <n v="130"/>
    <n v="3.25"/>
    <x v="1"/>
    <s v="plays"/>
    <x v="3600"/>
    <x v="3586"/>
  </r>
  <r>
    <x v="3601"/>
    <x v="3599"/>
    <x v="3599"/>
    <n v="2000"/>
    <n v="2087"/>
    <x v="0"/>
    <x v="2"/>
    <x v="1"/>
    <n v="1421452682"/>
    <n v="1418860682"/>
    <b v="0"/>
    <x v="28"/>
    <b v="1"/>
    <x v="6"/>
    <n v="104"/>
    <n v="39.380000000000003"/>
    <x v="1"/>
    <s v="plays"/>
    <x v="3601"/>
    <x v="3587"/>
  </r>
  <r>
    <x v="3602"/>
    <x v="3600"/>
    <x v="3600"/>
    <n v="4000"/>
    <n v="4002"/>
    <x v="0"/>
    <x v="1"/>
    <x v="0"/>
    <n v="1463520479"/>
    <n v="1458336479"/>
    <b v="0"/>
    <x v="72"/>
    <b v="1"/>
    <x v="6"/>
    <n v="100"/>
    <n v="81.67"/>
    <x v="1"/>
    <s v="plays"/>
    <x v="3602"/>
    <x v="3588"/>
  </r>
  <r>
    <x v="3603"/>
    <x v="3601"/>
    <x v="3601"/>
    <n v="1500"/>
    <n v="2560"/>
    <x v="0"/>
    <x v="1"/>
    <x v="0"/>
    <n v="1446759880"/>
    <n v="1444164280"/>
    <b v="0"/>
    <x v="7"/>
    <b v="1"/>
    <x v="6"/>
    <n v="171"/>
    <n v="44.91"/>
    <x v="1"/>
    <s v="plays"/>
    <x v="3603"/>
    <x v="3589"/>
  </r>
  <r>
    <x v="3604"/>
    <x v="3602"/>
    <x v="3602"/>
    <n v="3000"/>
    <n v="3385"/>
    <x v="0"/>
    <x v="1"/>
    <x v="0"/>
    <n v="1461913140"/>
    <n v="1461370956"/>
    <b v="0"/>
    <x v="50"/>
    <b v="1"/>
    <x v="6"/>
    <n v="113"/>
    <n v="49.06"/>
    <x v="1"/>
    <s v="plays"/>
    <x v="3604"/>
    <x v="3590"/>
  </r>
  <r>
    <x v="3605"/>
    <x v="3603"/>
    <x v="3603"/>
    <n v="250"/>
    <n v="460"/>
    <x v="0"/>
    <x v="2"/>
    <x v="1"/>
    <n v="1455390126"/>
    <n v="1452798126"/>
    <b v="0"/>
    <x v="41"/>
    <b v="1"/>
    <x v="6"/>
    <n v="184"/>
    <n v="30.67"/>
    <x v="1"/>
    <s v="plays"/>
    <x v="3605"/>
    <x v="3591"/>
  </r>
  <r>
    <x v="3606"/>
    <x v="3604"/>
    <x v="3604"/>
    <n v="3000"/>
    <n v="3908"/>
    <x v="0"/>
    <x v="2"/>
    <x v="1"/>
    <n v="1471185057"/>
    <n v="1468593057"/>
    <b v="0"/>
    <x v="31"/>
    <b v="1"/>
    <x v="6"/>
    <n v="130"/>
    <n v="61.06"/>
    <x v="1"/>
    <s v="plays"/>
    <x v="3606"/>
    <x v="3592"/>
  </r>
  <r>
    <x v="3607"/>
    <x v="3605"/>
    <x v="3605"/>
    <n v="550"/>
    <n v="580"/>
    <x v="0"/>
    <x v="2"/>
    <x v="1"/>
    <n v="1450137600"/>
    <n v="1448924882"/>
    <b v="0"/>
    <x v="9"/>
    <b v="1"/>
    <x v="6"/>
    <n v="105"/>
    <n v="29"/>
    <x v="1"/>
    <s v="plays"/>
    <x v="3607"/>
    <x v="3593"/>
  </r>
  <r>
    <x v="3608"/>
    <x v="3606"/>
    <x v="3606"/>
    <n v="800"/>
    <n v="800"/>
    <x v="0"/>
    <x v="2"/>
    <x v="1"/>
    <n v="1466172000"/>
    <n v="1463418090"/>
    <b v="0"/>
    <x v="74"/>
    <b v="1"/>
    <x v="6"/>
    <n v="100"/>
    <n v="29.63"/>
    <x v="1"/>
    <s v="plays"/>
    <x v="3608"/>
    <x v="3594"/>
  </r>
  <r>
    <x v="3609"/>
    <x v="3607"/>
    <x v="3607"/>
    <n v="1960"/>
    <n v="3005"/>
    <x v="0"/>
    <x v="2"/>
    <x v="1"/>
    <n v="1459378085"/>
    <n v="1456789685"/>
    <b v="0"/>
    <x v="64"/>
    <b v="1"/>
    <x v="6"/>
    <n v="153"/>
    <n v="143.1"/>
    <x v="1"/>
    <s v="plays"/>
    <x v="3609"/>
    <x v="3595"/>
  </r>
  <r>
    <x v="3610"/>
    <x v="3608"/>
    <x v="3608"/>
    <n v="1000"/>
    <n v="1623"/>
    <x v="0"/>
    <x v="2"/>
    <x v="1"/>
    <n v="1439806936"/>
    <n v="1437214936"/>
    <b v="0"/>
    <x v="162"/>
    <b v="1"/>
    <x v="6"/>
    <n v="162"/>
    <n v="52.35"/>
    <x v="1"/>
    <s v="plays"/>
    <x v="3610"/>
    <x v="3596"/>
  </r>
  <r>
    <x v="3611"/>
    <x v="3609"/>
    <x v="3609"/>
    <n v="2500"/>
    <n v="3400"/>
    <x v="0"/>
    <x v="2"/>
    <x v="1"/>
    <n v="1428483201"/>
    <n v="1425891201"/>
    <b v="0"/>
    <x v="13"/>
    <b v="1"/>
    <x v="6"/>
    <n v="136"/>
    <n v="66.67"/>
    <x v="1"/>
    <s v="plays"/>
    <x v="3611"/>
    <x v="3597"/>
  </r>
  <r>
    <x v="3612"/>
    <x v="3610"/>
    <x v="3610"/>
    <n v="5000"/>
    <n v="7220"/>
    <x v="0"/>
    <x v="6"/>
    <x v="5"/>
    <n v="1402334811"/>
    <n v="1401470811"/>
    <b v="0"/>
    <x v="7"/>
    <b v="1"/>
    <x v="6"/>
    <n v="144"/>
    <n v="126.67"/>
    <x v="1"/>
    <s v="plays"/>
    <x v="3612"/>
    <x v="3598"/>
  </r>
  <r>
    <x v="3613"/>
    <x v="3611"/>
    <x v="3611"/>
    <n v="1250"/>
    <n v="1250"/>
    <x v="0"/>
    <x v="1"/>
    <x v="0"/>
    <n v="1403964574"/>
    <n v="1401372574"/>
    <b v="0"/>
    <x v="9"/>
    <b v="1"/>
    <x v="6"/>
    <n v="100"/>
    <n v="62.5"/>
    <x v="1"/>
    <s v="plays"/>
    <x v="3613"/>
    <x v="3599"/>
  </r>
  <r>
    <x v="3614"/>
    <x v="3438"/>
    <x v="3612"/>
    <n v="2500"/>
    <n v="2520"/>
    <x v="0"/>
    <x v="1"/>
    <x v="0"/>
    <n v="1434675616"/>
    <n v="1432083616"/>
    <b v="0"/>
    <x v="26"/>
    <b v="1"/>
    <x v="6"/>
    <n v="101"/>
    <n v="35.49"/>
    <x v="1"/>
    <s v="plays"/>
    <x v="3614"/>
    <x v="3600"/>
  </r>
  <r>
    <x v="3615"/>
    <x v="3612"/>
    <x v="3613"/>
    <n v="2500"/>
    <n v="2670"/>
    <x v="0"/>
    <x v="2"/>
    <x v="1"/>
    <n v="1449756896"/>
    <n v="1447164896"/>
    <b v="0"/>
    <x v="250"/>
    <b v="1"/>
    <x v="6"/>
    <n v="107"/>
    <n v="37.08"/>
    <x v="1"/>
    <s v="plays"/>
    <x v="3615"/>
    <x v="3601"/>
  </r>
  <r>
    <x v="3616"/>
    <x v="3613"/>
    <x v="3614"/>
    <n v="2500"/>
    <n v="3120"/>
    <x v="0"/>
    <x v="2"/>
    <x v="1"/>
    <n v="1426801664"/>
    <n v="1424213264"/>
    <b v="0"/>
    <x v="43"/>
    <b v="1"/>
    <x v="6"/>
    <n v="125"/>
    <n v="69.33"/>
    <x v="1"/>
    <s v="plays"/>
    <x v="3616"/>
    <x v="3602"/>
  </r>
  <r>
    <x v="3617"/>
    <x v="3614"/>
    <x v="3615"/>
    <n v="740"/>
    <n v="880"/>
    <x v="0"/>
    <x v="2"/>
    <x v="1"/>
    <n v="1488240000"/>
    <n v="1486996729"/>
    <b v="0"/>
    <x v="13"/>
    <b v="1"/>
    <x v="6"/>
    <n v="119"/>
    <n v="17.25"/>
    <x v="1"/>
    <s v="plays"/>
    <x v="3617"/>
    <x v="3603"/>
  </r>
  <r>
    <x v="3618"/>
    <x v="3615"/>
    <x v="3616"/>
    <n v="2000"/>
    <n v="2020"/>
    <x v="0"/>
    <x v="2"/>
    <x v="1"/>
    <n v="1433343850"/>
    <n v="1430751850"/>
    <b v="0"/>
    <x v="66"/>
    <b v="1"/>
    <x v="6"/>
    <n v="101"/>
    <n v="36.07"/>
    <x v="1"/>
    <s v="plays"/>
    <x v="3618"/>
    <x v="3604"/>
  </r>
  <r>
    <x v="3619"/>
    <x v="3616"/>
    <x v="3617"/>
    <n v="1000"/>
    <n v="1130"/>
    <x v="0"/>
    <x v="1"/>
    <x v="0"/>
    <n v="1479592800"/>
    <n v="1476760226"/>
    <b v="0"/>
    <x v="57"/>
    <b v="1"/>
    <x v="6"/>
    <n v="113"/>
    <n v="66.47"/>
    <x v="1"/>
    <s v="plays"/>
    <x v="3619"/>
    <x v="3605"/>
  </r>
  <r>
    <x v="3620"/>
    <x v="3617"/>
    <x v="3618"/>
    <n v="10500"/>
    <n v="11045"/>
    <x v="0"/>
    <x v="1"/>
    <x v="0"/>
    <n v="1425528000"/>
    <n v="1422916261"/>
    <b v="0"/>
    <x v="438"/>
    <b v="1"/>
    <x v="6"/>
    <n v="105"/>
    <n v="56.07"/>
    <x v="1"/>
    <s v="plays"/>
    <x v="3620"/>
    <x v="3606"/>
  </r>
  <r>
    <x v="3621"/>
    <x v="3618"/>
    <x v="3619"/>
    <n v="3000"/>
    <n v="3292"/>
    <x v="0"/>
    <x v="1"/>
    <x v="0"/>
    <n v="1475269200"/>
    <n v="1473200844"/>
    <b v="0"/>
    <x v="16"/>
    <b v="1"/>
    <x v="6"/>
    <n v="110"/>
    <n v="47.03"/>
    <x v="1"/>
    <s v="plays"/>
    <x v="3621"/>
    <x v="3607"/>
  </r>
  <r>
    <x v="3622"/>
    <x v="3619"/>
    <x v="3620"/>
    <n v="1000"/>
    <n v="1000.99"/>
    <x v="0"/>
    <x v="1"/>
    <x v="0"/>
    <n v="1411874580"/>
    <n v="1409030371"/>
    <b v="0"/>
    <x v="64"/>
    <b v="1"/>
    <x v="6"/>
    <n v="100"/>
    <n v="47.67"/>
    <x v="1"/>
    <s v="plays"/>
    <x v="3622"/>
    <x v="3608"/>
  </r>
  <r>
    <x v="3623"/>
    <x v="3620"/>
    <x v="3621"/>
    <n v="2500"/>
    <n v="3000"/>
    <x v="0"/>
    <x v="1"/>
    <x v="0"/>
    <n v="1406358000"/>
    <n v="1404841270"/>
    <b v="0"/>
    <x v="69"/>
    <b v="1"/>
    <x v="6"/>
    <n v="120"/>
    <n v="88.24"/>
    <x v="1"/>
    <s v="plays"/>
    <x v="3623"/>
    <x v="3609"/>
  </r>
  <r>
    <x v="3624"/>
    <x v="3621"/>
    <x v="3622"/>
    <n v="3000"/>
    <n v="3148"/>
    <x v="0"/>
    <x v="1"/>
    <x v="0"/>
    <n v="1471977290"/>
    <n v="1466793290"/>
    <b v="0"/>
    <x v="70"/>
    <b v="1"/>
    <x v="6"/>
    <n v="105"/>
    <n v="80.72"/>
    <x v="1"/>
    <s v="plays"/>
    <x v="3624"/>
    <x v="3610"/>
  </r>
  <r>
    <x v="3625"/>
    <x v="3622"/>
    <x v="3623"/>
    <n v="3000"/>
    <n v="3080"/>
    <x v="0"/>
    <x v="2"/>
    <x v="1"/>
    <n v="1435851577"/>
    <n v="1433259577"/>
    <b v="0"/>
    <x v="76"/>
    <b v="1"/>
    <x v="6"/>
    <n v="103"/>
    <n v="39.49"/>
    <x v="1"/>
    <s v="plays"/>
    <x v="3625"/>
    <x v="3611"/>
  </r>
  <r>
    <x v="3626"/>
    <x v="3623"/>
    <x v="3624"/>
    <n v="4000"/>
    <n v="4073"/>
    <x v="0"/>
    <x v="2"/>
    <x v="1"/>
    <n v="1408204857"/>
    <n v="1406390457"/>
    <b v="0"/>
    <x v="53"/>
    <b v="1"/>
    <x v="6"/>
    <n v="102"/>
    <n v="84.85"/>
    <x v="1"/>
    <s v="plays"/>
    <x v="3626"/>
    <x v="3612"/>
  </r>
  <r>
    <x v="3627"/>
    <x v="3624"/>
    <x v="3625"/>
    <n v="2000"/>
    <n v="2000"/>
    <x v="0"/>
    <x v="1"/>
    <x v="0"/>
    <n v="1463803140"/>
    <n v="1459446487"/>
    <b v="0"/>
    <x v="60"/>
    <b v="1"/>
    <x v="6"/>
    <n v="100"/>
    <n v="68.97"/>
    <x v="1"/>
    <s v="plays"/>
    <x v="3627"/>
    <x v="3613"/>
  </r>
  <r>
    <x v="3628"/>
    <x v="3625"/>
    <x v="3626"/>
    <n v="100000"/>
    <n v="0"/>
    <x v="2"/>
    <x v="1"/>
    <x v="0"/>
    <n v="1450040396"/>
    <n v="1444852796"/>
    <b v="0"/>
    <x v="78"/>
    <b v="0"/>
    <x v="40"/>
    <n v="0"/>
    <n v="0"/>
    <x v="1"/>
    <s v="musical"/>
    <x v="3628"/>
    <x v="3614"/>
  </r>
  <r>
    <x v="3629"/>
    <x v="3626"/>
    <x v="3627"/>
    <n v="1000000"/>
    <n v="2"/>
    <x v="2"/>
    <x v="1"/>
    <x v="0"/>
    <n v="1462467600"/>
    <n v="1457403364"/>
    <b v="0"/>
    <x v="84"/>
    <b v="0"/>
    <x v="40"/>
    <n v="0"/>
    <n v="1"/>
    <x v="1"/>
    <s v="musical"/>
    <x v="3629"/>
    <x v="3615"/>
  </r>
  <r>
    <x v="3630"/>
    <x v="3627"/>
    <x v="3628"/>
    <n v="3000"/>
    <n v="1"/>
    <x v="2"/>
    <x v="2"/>
    <x v="1"/>
    <n v="1417295990"/>
    <n v="1414700390"/>
    <b v="0"/>
    <x v="29"/>
    <b v="0"/>
    <x v="40"/>
    <n v="0"/>
    <n v="1"/>
    <x v="1"/>
    <s v="musical"/>
    <x v="3630"/>
    <x v="3616"/>
  </r>
  <r>
    <x v="3631"/>
    <x v="3628"/>
    <x v="3629"/>
    <n v="17100"/>
    <n v="8725"/>
    <x v="2"/>
    <x v="1"/>
    <x v="0"/>
    <n v="1411444740"/>
    <n v="1409335497"/>
    <b v="0"/>
    <x v="211"/>
    <b v="0"/>
    <x v="40"/>
    <n v="51"/>
    <n v="147.88"/>
    <x v="1"/>
    <s v="musical"/>
    <x v="3631"/>
    <x v="3617"/>
  </r>
  <r>
    <x v="3632"/>
    <x v="3629"/>
    <x v="3630"/>
    <n v="500"/>
    <n v="100"/>
    <x v="2"/>
    <x v="2"/>
    <x v="1"/>
    <n v="1416781749"/>
    <n v="1415053749"/>
    <b v="0"/>
    <x v="29"/>
    <b v="0"/>
    <x v="40"/>
    <n v="20"/>
    <n v="100"/>
    <x v="1"/>
    <s v="musical"/>
    <x v="3632"/>
    <x v="3618"/>
  </r>
  <r>
    <x v="3633"/>
    <x v="3630"/>
    <x v="3631"/>
    <n v="5000"/>
    <n v="1762"/>
    <x v="2"/>
    <x v="1"/>
    <x v="0"/>
    <n v="1479517200"/>
    <n v="1475765867"/>
    <b v="0"/>
    <x v="162"/>
    <b v="0"/>
    <x v="40"/>
    <n v="35"/>
    <n v="56.84"/>
    <x v="1"/>
    <s v="musical"/>
    <x v="3633"/>
    <x v="3619"/>
  </r>
  <r>
    <x v="3634"/>
    <x v="3631"/>
    <x v="3632"/>
    <n v="75000"/>
    <n v="3185"/>
    <x v="2"/>
    <x v="6"/>
    <x v="5"/>
    <n v="1484366340"/>
    <n v="1480219174"/>
    <b v="0"/>
    <x v="59"/>
    <b v="0"/>
    <x v="40"/>
    <n v="4"/>
    <n v="176.94"/>
    <x v="1"/>
    <s v="musical"/>
    <x v="3634"/>
    <x v="3620"/>
  </r>
  <r>
    <x v="3635"/>
    <x v="3632"/>
    <x v="3633"/>
    <n v="3500"/>
    <n v="1276"/>
    <x v="2"/>
    <x v="1"/>
    <x v="0"/>
    <n v="1461186676"/>
    <n v="1458594676"/>
    <b v="0"/>
    <x v="73"/>
    <b v="0"/>
    <x v="40"/>
    <n v="36"/>
    <n v="127.6"/>
    <x v="1"/>
    <s v="musical"/>
    <x v="3635"/>
    <x v="3621"/>
  </r>
  <r>
    <x v="3636"/>
    <x v="3633"/>
    <x v="3634"/>
    <n v="150000"/>
    <n v="0"/>
    <x v="2"/>
    <x v="1"/>
    <x v="0"/>
    <n v="1442248829"/>
    <n v="1439224829"/>
    <b v="0"/>
    <x v="78"/>
    <b v="0"/>
    <x v="40"/>
    <n v="0"/>
    <n v="0"/>
    <x v="1"/>
    <s v="musical"/>
    <x v="3636"/>
    <x v="3622"/>
  </r>
  <r>
    <x v="3637"/>
    <x v="3634"/>
    <x v="3635"/>
    <n v="3000"/>
    <n v="926"/>
    <x v="2"/>
    <x v="1"/>
    <x v="0"/>
    <n v="1420130935"/>
    <n v="1417538935"/>
    <b v="0"/>
    <x v="25"/>
    <b v="0"/>
    <x v="40"/>
    <n v="31"/>
    <n v="66.14"/>
    <x v="1"/>
    <s v="musical"/>
    <x v="3637"/>
    <x v="3623"/>
  </r>
  <r>
    <x v="3638"/>
    <x v="3635"/>
    <x v="3636"/>
    <n v="3300"/>
    <n v="216"/>
    <x v="2"/>
    <x v="6"/>
    <x v="5"/>
    <n v="1429456132"/>
    <n v="1424275732"/>
    <b v="0"/>
    <x v="84"/>
    <b v="0"/>
    <x v="40"/>
    <n v="7"/>
    <n v="108"/>
    <x v="1"/>
    <s v="musical"/>
    <x v="3638"/>
    <x v="3624"/>
  </r>
  <r>
    <x v="3639"/>
    <x v="3636"/>
    <x v="3637"/>
    <n v="25000"/>
    <n v="1"/>
    <x v="2"/>
    <x v="1"/>
    <x v="0"/>
    <n v="1475853060"/>
    <n v="1470672906"/>
    <b v="0"/>
    <x v="29"/>
    <b v="0"/>
    <x v="40"/>
    <n v="0"/>
    <n v="1"/>
    <x v="1"/>
    <s v="musical"/>
    <x v="3639"/>
    <x v="3625"/>
  </r>
  <r>
    <x v="3640"/>
    <x v="3637"/>
    <x v="3638"/>
    <n v="1000"/>
    <n v="55"/>
    <x v="2"/>
    <x v="1"/>
    <x v="0"/>
    <n v="1431283530"/>
    <n v="1428691530"/>
    <b v="0"/>
    <x v="83"/>
    <b v="0"/>
    <x v="40"/>
    <n v="6"/>
    <n v="18.329999999999998"/>
    <x v="1"/>
    <s v="musical"/>
    <x v="3640"/>
    <x v="3626"/>
  </r>
  <r>
    <x v="3641"/>
    <x v="3638"/>
    <x v="3639"/>
    <n v="3000"/>
    <n v="0"/>
    <x v="2"/>
    <x v="1"/>
    <x v="0"/>
    <n v="1412485200"/>
    <n v="1410966179"/>
    <b v="0"/>
    <x v="78"/>
    <b v="0"/>
    <x v="40"/>
    <n v="0"/>
    <n v="0"/>
    <x v="1"/>
    <s v="musical"/>
    <x v="3641"/>
    <x v="3627"/>
  </r>
  <r>
    <x v="3642"/>
    <x v="3639"/>
    <x v="3640"/>
    <n v="700"/>
    <n v="15"/>
    <x v="2"/>
    <x v="13"/>
    <x v="3"/>
    <n v="1448902800"/>
    <n v="1445369727"/>
    <b v="0"/>
    <x v="84"/>
    <b v="0"/>
    <x v="40"/>
    <n v="2"/>
    <n v="7.5"/>
    <x v="1"/>
    <s v="musical"/>
    <x v="3642"/>
    <x v="3628"/>
  </r>
  <r>
    <x v="3643"/>
    <x v="3640"/>
    <x v="3641"/>
    <n v="25000"/>
    <n v="0"/>
    <x v="2"/>
    <x v="1"/>
    <x v="0"/>
    <n v="1447734439"/>
    <n v="1444274839"/>
    <b v="0"/>
    <x v="78"/>
    <b v="0"/>
    <x v="40"/>
    <n v="0"/>
    <n v="0"/>
    <x v="1"/>
    <s v="musical"/>
    <x v="3643"/>
    <x v="3629"/>
  </r>
  <r>
    <x v="3644"/>
    <x v="3641"/>
    <x v="3642"/>
    <n v="5000"/>
    <n v="821"/>
    <x v="2"/>
    <x v="1"/>
    <x v="0"/>
    <n v="1457413140"/>
    <n v="1454996887"/>
    <b v="0"/>
    <x v="8"/>
    <b v="0"/>
    <x v="40"/>
    <n v="16"/>
    <n v="68.42"/>
    <x v="1"/>
    <s v="musical"/>
    <x v="3644"/>
    <x v="3630"/>
  </r>
  <r>
    <x v="3645"/>
    <x v="3642"/>
    <x v="3643"/>
    <n v="1000"/>
    <n v="1"/>
    <x v="2"/>
    <x v="6"/>
    <x v="5"/>
    <n v="1479773838"/>
    <n v="1477178238"/>
    <b v="0"/>
    <x v="29"/>
    <b v="0"/>
    <x v="40"/>
    <n v="0"/>
    <n v="1"/>
    <x v="1"/>
    <s v="musical"/>
    <x v="3645"/>
    <x v="3631"/>
  </r>
  <r>
    <x v="3646"/>
    <x v="3643"/>
    <x v="3644"/>
    <n v="10000"/>
    <n v="481"/>
    <x v="2"/>
    <x v="1"/>
    <x v="0"/>
    <n v="1434497400"/>
    <n v="1431770802"/>
    <b v="0"/>
    <x v="22"/>
    <b v="0"/>
    <x v="40"/>
    <n v="5"/>
    <n v="60.13"/>
    <x v="1"/>
    <s v="musical"/>
    <x v="3646"/>
    <x v="3632"/>
  </r>
  <r>
    <x v="3647"/>
    <x v="3644"/>
    <x v="3645"/>
    <n v="500"/>
    <n v="30"/>
    <x v="2"/>
    <x v="2"/>
    <x v="1"/>
    <n v="1475258327"/>
    <n v="1471370327"/>
    <b v="0"/>
    <x v="84"/>
    <b v="0"/>
    <x v="40"/>
    <n v="6"/>
    <n v="15"/>
    <x v="1"/>
    <s v="musical"/>
    <x v="3647"/>
    <x v="3633"/>
  </r>
  <r>
    <x v="3648"/>
    <x v="3645"/>
    <x v="3646"/>
    <n v="40000"/>
    <n v="40153"/>
    <x v="0"/>
    <x v="1"/>
    <x v="0"/>
    <n v="1412492445"/>
    <n v="1409900445"/>
    <b v="0"/>
    <x v="196"/>
    <b v="1"/>
    <x v="6"/>
    <n v="100"/>
    <n v="550.04"/>
    <x v="1"/>
    <s v="plays"/>
    <x v="3648"/>
    <x v="3634"/>
  </r>
  <r>
    <x v="3649"/>
    <x v="3646"/>
    <x v="3647"/>
    <n v="750"/>
    <n v="780"/>
    <x v="0"/>
    <x v="6"/>
    <x v="5"/>
    <n v="1402938394"/>
    <n v="1400691994"/>
    <b v="0"/>
    <x v="22"/>
    <b v="1"/>
    <x v="6"/>
    <n v="104"/>
    <n v="97.5"/>
    <x v="1"/>
    <s v="plays"/>
    <x v="3649"/>
    <x v="3635"/>
  </r>
  <r>
    <x v="3650"/>
    <x v="3647"/>
    <x v="3648"/>
    <n v="500"/>
    <n v="500"/>
    <x v="0"/>
    <x v="2"/>
    <x v="1"/>
    <n v="1454412584"/>
    <n v="1452598184"/>
    <b v="0"/>
    <x v="57"/>
    <b v="1"/>
    <x v="6"/>
    <n v="100"/>
    <n v="29.41"/>
    <x v="1"/>
    <s v="plays"/>
    <x v="3650"/>
    <x v="3636"/>
  </r>
  <r>
    <x v="3651"/>
    <x v="3648"/>
    <x v="3649"/>
    <n v="500"/>
    <n v="520"/>
    <x v="0"/>
    <x v="1"/>
    <x v="0"/>
    <n v="1407686340"/>
    <n v="1404833442"/>
    <b v="0"/>
    <x v="82"/>
    <b v="1"/>
    <x v="6"/>
    <n v="104"/>
    <n v="57.78"/>
    <x v="1"/>
    <s v="plays"/>
    <x v="3651"/>
    <x v="3637"/>
  </r>
  <r>
    <x v="3652"/>
    <x v="2866"/>
    <x v="3650"/>
    <n v="300"/>
    <n v="752"/>
    <x v="0"/>
    <x v="6"/>
    <x v="5"/>
    <n v="1472097540"/>
    <n v="1471188502"/>
    <b v="0"/>
    <x v="57"/>
    <b v="1"/>
    <x v="6"/>
    <n v="251"/>
    <n v="44.24"/>
    <x v="1"/>
    <s v="plays"/>
    <x v="3652"/>
    <x v="3638"/>
  </r>
  <r>
    <x v="3653"/>
    <x v="3649"/>
    <x v="3651"/>
    <n v="2000"/>
    <n v="2010"/>
    <x v="0"/>
    <x v="2"/>
    <x v="1"/>
    <n v="1438764207"/>
    <n v="1436172207"/>
    <b v="0"/>
    <x v="51"/>
    <b v="1"/>
    <x v="6"/>
    <n v="101"/>
    <n v="60.91"/>
    <x v="1"/>
    <s v="plays"/>
    <x v="3653"/>
    <x v="3639"/>
  </r>
  <r>
    <x v="3654"/>
    <x v="3650"/>
    <x v="3652"/>
    <n v="1500"/>
    <n v="2616"/>
    <x v="0"/>
    <x v="2"/>
    <x v="1"/>
    <n v="1459702800"/>
    <n v="1457690386"/>
    <b v="0"/>
    <x v="44"/>
    <b v="1"/>
    <x v="6"/>
    <n v="174"/>
    <n v="68.84"/>
    <x v="1"/>
    <s v="plays"/>
    <x v="3654"/>
    <x v="3640"/>
  </r>
  <r>
    <x v="3655"/>
    <x v="3651"/>
    <x v="3653"/>
    <n v="5000"/>
    <n v="5813"/>
    <x v="0"/>
    <x v="1"/>
    <x v="0"/>
    <n v="1437202740"/>
    <n v="1434654998"/>
    <b v="0"/>
    <x v="1"/>
    <b v="1"/>
    <x v="6"/>
    <n v="116"/>
    <n v="73.58"/>
    <x v="1"/>
    <s v="plays"/>
    <x v="3655"/>
    <x v="3641"/>
  </r>
  <r>
    <x v="3656"/>
    <x v="3652"/>
    <x v="3654"/>
    <n v="5000"/>
    <n v="5291"/>
    <x v="0"/>
    <x v="17"/>
    <x v="11"/>
    <n v="1485989940"/>
    <n v="1483393836"/>
    <b v="0"/>
    <x v="67"/>
    <b v="1"/>
    <x v="6"/>
    <n v="106"/>
    <n v="115.02"/>
    <x v="1"/>
    <s v="plays"/>
    <x v="3656"/>
    <x v="3642"/>
  </r>
  <r>
    <x v="3657"/>
    <x v="3653"/>
    <x v="3655"/>
    <n v="2000"/>
    <n v="2215"/>
    <x v="0"/>
    <x v="9"/>
    <x v="7"/>
    <n v="1464817320"/>
    <n v="1462806419"/>
    <b v="0"/>
    <x v="9"/>
    <b v="1"/>
    <x v="6"/>
    <n v="111"/>
    <n v="110.75"/>
    <x v="1"/>
    <s v="plays"/>
    <x v="3657"/>
    <x v="3643"/>
  </r>
  <r>
    <x v="3658"/>
    <x v="3654"/>
    <x v="3656"/>
    <n v="1500"/>
    <n v="1510"/>
    <x v="0"/>
    <x v="1"/>
    <x v="0"/>
    <n v="1404273540"/>
    <n v="1400272580"/>
    <b v="0"/>
    <x v="9"/>
    <b v="1"/>
    <x v="6"/>
    <n v="101"/>
    <n v="75.5"/>
    <x v="1"/>
    <s v="plays"/>
    <x v="3658"/>
    <x v="3644"/>
  </r>
  <r>
    <x v="3659"/>
    <x v="3655"/>
    <x v="3657"/>
    <n v="3000"/>
    <n v="3061"/>
    <x v="0"/>
    <x v="1"/>
    <x v="0"/>
    <n v="1426775940"/>
    <n v="1424414350"/>
    <b v="0"/>
    <x v="62"/>
    <b v="1"/>
    <x v="6"/>
    <n v="102"/>
    <n v="235.46"/>
    <x v="1"/>
    <s v="plays"/>
    <x v="3659"/>
    <x v="3645"/>
  </r>
  <r>
    <x v="3660"/>
    <x v="3656"/>
    <x v="3658"/>
    <n v="250"/>
    <n v="250"/>
    <x v="0"/>
    <x v="2"/>
    <x v="1"/>
    <n v="1419368925"/>
    <n v="1417208925"/>
    <b v="0"/>
    <x v="19"/>
    <b v="1"/>
    <x v="6"/>
    <n v="100"/>
    <n v="11.36"/>
    <x v="1"/>
    <s v="plays"/>
    <x v="3660"/>
    <x v="3646"/>
  </r>
  <r>
    <x v="3661"/>
    <x v="3657"/>
    <x v="3659"/>
    <n v="3000"/>
    <n v="3330"/>
    <x v="0"/>
    <x v="1"/>
    <x v="0"/>
    <n v="1460260800"/>
    <n v="1458336672"/>
    <b v="0"/>
    <x v="17"/>
    <b v="1"/>
    <x v="6"/>
    <n v="111"/>
    <n v="92.5"/>
    <x v="1"/>
    <s v="plays"/>
    <x v="3661"/>
    <x v="3647"/>
  </r>
  <r>
    <x v="3662"/>
    <x v="3658"/>
    <x v="3660"/>
    <n v="8000"/>
    <n v="8114"/>
    <x v="0"/>
    <x v="6"/>
    <x v="5"/>
    <n v="1427775414"/>
    <n v="1425187014"/>
    <b v="0"/>
    <x v="244"/>
    <b v="1"/>
    <x v="6"/>
    <n v="101"/>
    <n v="202.85"/>
    <x v="1"/>
    <s v="plays"/>
    <x v="3662"/>
    <x v="3648"/>
  </r>
  <r>
    <x v="3663"/>
    <x v="3659"/>
    <x v="3661"/>
    <n v="225"/>
    <n v="234"/>
    <x v="0"/>
    <x v="2"/>
    <x v="1"/>
    <n v="1482321030"/>
    <n v="1477133430"/>
    <b v="0"/>
    <x v="82"/>
    <b v="1"/>
    <x v="6"/>
    <n v="104"/>
    <n v="26"/>
    <x v="1"/>
    <s v="plays"/>
    <x v="3663"/>
    <x v="3649"/>
  </r>
  <r>
    <x v="3664"/>
    <x v="3660"/>
    <x v="3662"/>
    <n v="800"/>
    <n v="875"/>
    <x v="0"/>
    <x v="1"/>
    <x v="0"/>
    <n v="1466056689"/>
    <n v="1464847089"/>
    <b v="0"/>
    <x v="10"/>
    <b v="1"/>
    <x v="6"/>
    <n v="109"/>
    <n v="46.05"/>
    <x v="1"/>
    <s v="plays"/>
    <x v="3664"/>
    <x v="3650"/>
  </r>
  <r>
    <x v="3665"/>
    <x v="3661"/>
    <x v="3663"/>
    <n v="620"/>
    <n v="714"/>
    <x v="0"/>
    <x v="7"/>
    <x v="3"/>
    <n v="1446062040"/>
    <n v="1445109822"/>
    <b v="0"/>
    <x v="25"/>
    <b v="1"/>
    <x v="6"/>
    <n v="115"/>
    <n v="51"/>
    <x v="1"/>
    <s v="plays"/>
    <x v="3665"/>
    <x v="3651"/>
  </r>
  <r>
    <x v="3666"/>
    <x v="3662"/>
    <x v="3664"/>
    <n v="1200"/>
    <n v="1200"/>
    <x v="0"/>
    <x v="1"/>
    <x v="0"/>
    <n v="1406185200"/>
    <n v="1404337382"/>
    <b v="0"/>
    <x v="44"/>
    <b v="1"/>
    <x v="6"/>
    <n v="100"/>
    <n v="31.58"/>
    <x v="1"/>
    <s v="plays"/>
    <x v="3666"/>
    <x v="3652"/>
  </r>
  <r>
    <x v="3667"/>
    <x v="3663"/>
    <x v="3665"/>
    <n v="3000"/>
    <n v="3095.11"/>
    <x v="0"/>
    <x v="2"/>
    <x v="1"/>
    <n v="1437261419"/>
    <n v="1434669419"/>
    <b v="0"/>
    <x v="6"/>
    <b v="1"/>
    <x v="6"/>
    <n v="103"/>
    <n v="53.36"/>
    <x v="1"/>
    <s v="plays"/>
    <x v="3667"/>
    <x v="3653"/>
  </r>
  <r>
    <x v="3668"/>
    <x v="3664"/>
    <x v="3666"/>
    <n v="1000"/>
    <n v="1035"/>
    <x v="0"/>
    <x v="1"/>
    <x v="0"/>
    <n v="1437676380"/>
    <n v="1435670452"/>
    <b v="0"/>
    <x v="33"/>
    <b v="1"/>
    <x v="6"/>
    <n v="104"/>
    <n v="36.96"/>
    <x v="1"/>
    <s v="plays"/>
    <x v="3668"/>
    <x v="3654"/>
  </r>
  <r>
    <x v="3669"/>
    <x v="3665"/>
    <x v="3667"/>
    <n v="1000"/>
    <n v="1382"/>
    <x v="0"/>
    <x v="2"/>
    <x v="1"/>
    <n v="1434039137"/>
    <n v="1431447137"/>
    <b v="0"/>
    <x v="57"/>
    <b v="1"/>
    <x v="6"/>
    <n v="138"/>
    <n v="81.290000000000006"/>
    <x v="1"/>
    <s v="plays"/>
    <x v="3669"/>
    <x v="3655"/>
  </r>
  <r>
    <x v="3670"/>
    <x v="3666"/>
    <x v="3668"/>
    <n v="220"/>
    <n v="241"/>
    <x v="0"/>
    <x v="2"/>
    <x v="1"/>
    <n v="1433113200"/>
    <n v="1431951611"/>
    <b v="0"/>
    <x v="8"/>
    <b v="1"/>
    <x v="6"/>
    <n v="110"/>
    <n v="20.079999999999998"/>
    <x v="1"/>
    <s v="plays"/>
    <x v="3670"/>
    <x v="3656"/>
  </r>
  <r>
    <x v="3671"/>
    <x v="3667"/>
    <x v="3669"/>
    <n v="3500"/>
    <n v="3530"/>
    <x v="0"/>
    <x v="1"/>
    <x v="0"/>
    <n v="1405915140"/>
    <n v="1404140667"/>
    <b v="0"/>
    <x v="244"/>
    <b v="1"/>
    <x v="6"/>
    <n v="101"/>
    <n v="88.25"/>
    <x v="1"/>
    <s v="plays"/>
    <x v="3671"/>
    <x v="3657"/>
  </r>
  <r>
    <x v="3672"/>
    <x v="3668"/>
    <x v="3670"/>
    <n v="3000"/>
    <n v="3046"/>
    <x v="0"/>
    <x v="2"/>
    <x v="1"/>
    <n v="1411771384"/>
    <n v="1409179384"/>
    <b v="0"/>
    <x v="7"/>
    <b v="1"/>
    <x v="6"/>
    <n v="102"/>
    <n v="53.44"/>
    <x v="1"/>
    <s v="plays"/>
    <x v="3672"/>
    <x v="3658"/>
  </r>
  <r>
    <x v="3673"/>
    <x v="3669"/>
    <x v="3671"/>
    <n v="4000"/>
    <n v="4545"/>
    <x v="0"/>
    <x v="2"/>
    <x v="1"/>
    <n v="1415191920"/>
    <n v="1412233497"/>
    <b v="0"/>
    <x v="229"/>
    <b v="1"/>
    <x v="6"/>
    <n v="114"/>
    <n v="39.869999999999997"/>
    <x v="1"/>
    <s v="plays"/>
    <x v="3673"/>
    <x v="3659"/>
  </r>
  <r>
    <x v="3674"/>
    <x v="3670"/>
    <x v="3672"/>
    <n v="4500"/>
    <n v="4500"/>
    <x v="0"/>
    <x v="13"/>
    <x v="3"/>
    <n v="1472936229"/>
    <n v="1467752229"/>
    <b v="0"/>
    <x v="162"/>
    <b v="1"/>
    <x v="6"/>
    <n v="100"/>
    <n v="145.16"/>
    <x v="1"/>
    <s v="plays"/>
    <x v="3674"/>
    <x v="3660"/>
  </r>
  <r>
    <x v="3675"/>
    <x v="3671"/>
    <x v="3673"/>
    <n v="50"/>
    <n v="70"/>
    <x v="0"/>
    <x v="2"/>
    <x v="1"/>
    <n v="1463353200"/>
    <n v="1462285182"/>
    <b v="0"/>
    <x v="83"/>
    <b v="1"/>
    <x v="6"/>
    <n v="140"/>
    <n v="23.33"/>
    <x v="1"/>
    <s v="plays"/>
    <x v="3675"/>
    <x v="3661"/>
  </r>
  <r>
    <x v="3676"/>
    <x v="3672"/>
    <x v="3674"/>
    <n v="800"/>
    <n v="1030"/>
    <x v="0"/>
    <x v="1"/>
    <x v="0"/>
    <n v="1410550484"/>
    <n v="1408995284"/>
    <b v="0"/>
    <x v="38"/>
    <b v="1"/>
    <x v="6"/>
    <n v="129"/>
    <n v="64.38"/>
    <x v="1"/>
    <s v="plays"/>
    <x v="3676"/>
    <x v="3662"/>
  </r>
  <r>
    <x v="3677"/>
    <x v="3673"/>
    <x v="3675"/>
    <n v="12000"/>
    <n v="12348.5"/>
    <x v="0"/>
    <x v="1"/>
    <x v="0"/>
    <n v="1404359940"/>
    <n v="1402580818"/>
    <b v="0"/>
    <x v="473"/>
    <b v="1"/>
    <x v="6"/>
    <n v="103"/>
    <n v="62.05"/>
    <x v="1"/>
    <s v="plays"/>
    <x v="3677"/>
    <x v="3663"/>
  </r>
  <r>
    <x v="3678"/>
    <x v="3674"/>
    <x v="3676"/>
    <n v="2000"/>
    <n v="2050"/>
    <x v="0"/>
    <x v="2"/>
    <x v="1"/>
    <n v="1433076298"/>
    <n v="1430052298"/>
    <b v="0"/>
    <x v="162"/>
    <b v="1"/>
    <x v="6"/>
    <n v="103"/>
    <n v="66.13"/>
    <x v="1"/>
    <s v="plays"/>
    <x v="3678"/>
    <x v="3664"/>
  </r>
  <r>
    <x v="3679"/>
    <x v="3675"/>
    <x v="3677"/>
    <n v="2000"/>
    <n v="2202"/>
    <x v="0"/>
    <x v="1"/>
    <x v="0"/>
    <n v="1404190740"/>
    <n v="1401214581"/>
    <b v="0"/>
    <x v="209"/>
    <b v="1"/>
    <x v="6"/>
    <n v="110"/>
    <n v="73.400000000000006"/>
    <x v="1"/>
    <s v="plays"/>
    <x v="3679"/>
    <x v="3665"/>
  </r>
  <r>
    <x v="3680"/>
    <x v="3676"/>
    <x v="3678"/>
    <n v="3000"/>
    <n v="3383"/>
    <x v="0"/>
    <x v="1"/>
    <x v="0"/>
    <n v="1475664834"/>
    <n v="1473850434"/>
    <b v="0"/>
    <x v="69"/>
    <b v="1"/>
    <x v="6"/>
    <n v="113"/>
    <n v="99.5"/>
    <x v="1"/>
    <s v="plays"/>
    <x v="3680"/>
    <x v="3666"/>
  </r>
  <r>
    <x v="3681"/>
    <x v="3677"/>
    <x v="3679"/>
    <n v="1000"/>
    <n v="1119"/>
    <x v="0"/>
    <x v="1"/>
    <x v="0"/>
    <n v="1452872290"/>
    <n v="1452008290"/>
    <b v="0"/>
    <x v="59"/>
    <b v="1"/>
    <x v="6"/>
    <n v="112"/>
    <n v="62.17"/>
    <x v="1"/>
    <s v="plays"/>
    <x v="3681"/>
    <x v="3667"/>
  </r>
  <r>
    <x v="3682"/>
    <x v="3678"/>
    <x v="3680"/>
    <n v="3000"/>
    <n v="4176"/>
    <x v="0"/>
    <x v="1"/>
    <x v="0"/>
    <n v="1402901940"/>
    <n v="1399998418"/>
    <b v="0"/>
    <x v="85"/>
    <b v="1"/>
    <x v="6"/>
    <n v="139"/>
    <n v="62.33"/>
    <x v="1"/>
    <s v="plays"/>
    <x v="3682"/>
    <x v="3668"/>
  </r>
  <r>
    <x v="3683"/>
    <x v="3679"/>
    <x v="3681"/>
    <n v="3500"/>
    <n v="3880"/>
    <x v="0"/>
    <x v="1"/>
    <x v="0"/>
    <n v="1476931696"/>
    <n v="1474339696"/>
    <b v="0"/>
    <x v="36"/>
    <b v="1"/>
    <x v="6"/>
    <n v="111"/>
    <n v="58.79"/>
    <x v="1"/>
    <s v="plays"/>
    <x v="3683"/>
    <x v="3669"/>
  </r>
  <r>
    <x v="3684"/>
    <x v="3680"/>
    <x v="3682"/>
    <n v="750"/>
    <n v="1043"/>
    <x v="0"/>
    <x v="1"/>
    <x v="0"/>
    <n v="1441167586"/>
    <n v="1438575586"/>
    <b v="0"/>
    <x v="23"/>
    <b v="1"/>
    <x v="6"/>
    <n v="139"/>
    <n v="45.35"/>
    <x v="1"/>
    <s v="plays"/>
    <x v="3684"/>
    <x v="3670"/>
  </r>
  <r>
    <x v="3685"/>
    <x v="3681"/>
    <x v="3683"/>
    <n v="5000"/>
    <n v="5285"/>
    <x v="0"/>
    <x v="1"/>
    <x v="0"/>
    <n v="1400533200"/>
    <n v="1398348859"/>
    <b v="0"/>
    <x v="149"/>
    <b v="1"/>
    <x v="6"/>
    <n v="106"/>
    <n v="41.94"/>
    <x v="1"/>
    <s v="plays"/>
    <x v="3685"/>
    <x v="3671"/>
  </r>
  <r>
    <x v="3686"/>
    <x v="3682"/>
    <x v="3684"/>
    <n v="350"/>
    <n v="355"/>
    <x v="0"/>
    <x v="1"/>
    <x v="0"/>
    <n v="1440820740"/>
    <n v="1439567660"/>
    <b v="0"/>
    <x v="79"/>
    <b v="1"/>
    <x v="6"/>
    <n v="101"/>
    <n v="59.17"/>
    <x v="1"/>
    <s v="plays"/>
    <x v="3686"/>
    <x v="3672"/>
  </r>
  <r>
    <x v="3687"/>
    <x v="3683"/>
    <x v="3685"/>
    <n v="5000"/>
    <n v="5012.25"/>
    <x v="0"/>
    <x v="1"/>
    <x v="0"/>
    <n v="1403846055"/>
    <n v="1401254055"/>
    <b v="0"/>
    <x v="20"/>
    <b v="1"/>
    <x v="6"/>
    <n v="100"/>
    <n v="200.49"/>
    <x v="1"/>
    <s v="plays"/>
    <x v="3687"/>
    <x v="3673"/>
  </r>
  <r>
    <x v="3688"/>
    <x v="3684"/>
    <x v="3686"/>
    <n v="3000"/>
    <n v="3275"/>
    <x v="0"/>
    <x v="2"/>
    <x v="1"/>
    <n v="1407524004"/>
    <n v="1404932004"/>
    <b v="0"/>
    <x v="70"/>
    <b v="1"/>
    <x v="6"/>
    <n v="109"/>
    <n v="83.97"/>
    <x v="1"/>
    <s v="plays"/>
    <x v="3688"/>
    <x v="3674"/>
  </r>
  <r>
    <x v="3689"/>
    <x v="3685"/>
    <x v="3687"/>
    <n v="3000"/>
    <n v="3550"/>
    <x v="0"/>
    <x v="1"/>
    <x v="0"/>
    <n v="1434925500"/>
    <n v="1432410639"/>
    <b v="0"/>
    <x v="95"/>
    <b v="1"/>
    <x v="6"/>
    <n v="118"/>
    <n v="57.26"/>
    <x v="1"/>
    <s v="plays"/>
    <x v="3689"/>
    <x v="3675"/>
  </r>
  <r>
    <x v="3690"/>
    <x v="3686"/>
    <x v="3688"/>
    <n v="1500"/>
    <n v="1800"/>
    <x v="0"/>
    <x v="1"/>
    <x v="0"/>
    <n v="1417101683"/>
    <n v="1414506083"/>
    <b v="0"/>
    <x v="162"/>
    <b v="1"/>
    <x v="6"/>
    <n v="120"/>
    <n v="58.06"/>
    <x v="1"/>
    <s v="plays"/>
    <x v="3690"/>
    <x v="3676"/>
  </r>
  <r>
    <x v="3691"/>
    <x v="3687"/>
    <x v="3689"/>
    <n v="40000"/>
    <n v="51184"/>
    <x v="0"/>
    <x v="1"/>
    <x v="0"/>
    <n v="1425272340"/>
    <n v="1421426929"/>
    <b v="0"/>
    <x v="220"/>
    <b v="1"/>
    <x v="6"/>
    <n v="128"/>
    <n v="186.8"/>
    <x v="1"/>
    <s v="plays"/>
    <x v="3691"/>
    <x v="3677"/>
  </r>
  <r>
    <x v="3692"/>
    <x v="3688"/>
    <x v="3690"/>
    <n v="1000"/>
    <n v="1260"/>
    <x v="0"/>
    <x v="1"/>
    <x v="0"/>
    <n v="1411084800"/>
    <n v="1410304179"/>
    <b v="0"/>
    <x v="57"/>
    <b v="1"/>
    <x v="6"/>
    <n v="126"/>
    <n v="74.12"/>
    <x v="1"/>
    <s v="plays"/>
    <x v="3692"/>
    <x v="3678"/>
  </r>
  <r>
    <x v="3693"/>
    <x v="3689"/>
    <x v="3691"/>
    <n v="333"/>
    <n v="430"/>
    <x v="0"/>
    <x v="2"/>
    <x v="1"/>
    <n v="1448922600"/>
    <n v="1446352529"/>
    <b v="0"/>
    <x v="25"/>
    <b v="1"/>
    <x v="6"/>
    <n v="129"/>
    <n v="30.71"/>
    <x v="1"/>
    <s v="plays"/>
    <x v="3693"/>
    <x v="3679"/>
  </r>
  <r>
    <x v="3694"/>
    <x v="3690"/>
    <x v="3692"/>
    <n v="3500"/>
    <n v="3760"/>
    <x v="0"/>
    <x v="1"/>
    <x v="0"/>
    <n v="1465178400"/>
    <n v="1461985967"/>
    <b v="0"/>
    <x v="65"/>
    <b v="1"/>
    <x v="6"/>
    <n v="107"/>
    <n v="62.67"/>
    <x v="1"/>
    <s v="plays"/>
    <x v="3694"/>
    <x v="3680"/>
  </r>
  <r>
    <x v="3695"/>
    <x v="3691"/>
    <x v="3693"/>
    <n v="4000"/>
    <n v="4005"/>
    <x v="0"/>
    <x v="1"/>
    <x v="0"/>
    <n v="1421009610"/>
    <n v="1419281610"/>
    <b v="0"/>
    <x v="51"/>
    <b v="1"/>
    <x v="6"/>
    <n v="100"/>
    <n v="121.36"/>
    <x v="1"/>
    <s v="plays"/>
    <x v="3695"/>
    <x v="3681"/>
  </r>
  <r>
    <x v="3696"/>
    <x v="3692"/>
    <x v="3694"/>
    <n v="2000"/>
    <n v="3100"/>
    <x v="0"/>
    <x v="2"/>
    <x v="1"/>
    <n v="1423838916"/>
    <n v="1418654916"/>
    <b v="0"/>
    <x v="76"/>
    <b v="1"/>
    <x v="6"/>
    <n v="155"/>
    <n v="39.74"/>
    <x v="1"/>
    <s v="plays"/>
    <x v="3696"/>
    <x v="3682"/>
  </r>
  <r>
    <x v="3697"/>
    <x v="3693"/>
    <x v="3695"/>
    <n v="2000"/>
    <n v="2160"/>
    <x v="0"/>
    <x v="2"/>
    <x v="1"/>
    <n v="1462878648"/>
    <n v="1461064248"/>
    <b v="0"/>
    <x v="209"/>
    <b v="1"/>
    <x v="6"/>
    <n v="108"/>
    <n v="72"/>
    <x v="1"/>
    <s v="plays"/>
    <x v="3697"/>
    <x v="3683"/>
  </r>
  <r>
    <x v="3698"/>
    <x v="3694"/>
    <x v="3696"/>
    <n v="5000"/>
    <n v="5526"/>
    <x v="0"/>
    <x v="1"/>
    <x v="0"/>
    <n v="1456946487"/>
    <n v="1454354487"/>
    <b v="0"/>
    <x v="327"/>
    <b v="1"/>
    <x v="6"/>
    <n v="111"/>
    <n v="40.630000000000003"/>
    <x v="1"/>
    <s v="plays"/>
    <x v="3698"/>
    <x v="3684"/>
  </r>
  <r>
    <x v="3699"/>
    <x v="3695"/>
    <x v="3697"/>
    <n v="2500"/>
    <n v="2520"/>
    <x v="0"/>
    <x v="1"/>
    <x v="0"/>
    <n v="1413383216"/>
    <n v="1410791216"/>
    <b v="0"/>
    <x v="244"/>
    <b v="1"/>
    <x v="6"/>
    <n v="101"/>
    <n v="63"/>
    <x v="1"/>
    <s v="plays"/>
    <x v="3699"/>
    <x v="3685"/>
  </r>
  <r>
    <x v="3700"/>
    <x v="3696"/>
    <x v="3698"/>
    <n v="500"/>
    <n v="606"/>
    <x v="0"/>
    <x v="1"/>
    <x v="0"/>
    <n v="1412092800"/>
    <n v="1409493800"/>
    <b v="0"/>
    <x v="59"/>
    <b v="1"/>
    <x v="6"/>
    <n v="121"/>
    <n v="33.67"/>
    <x v="1"/>
    <s v="plays"/>
    <x v="3700"/>
    <x v="3686"/>
  </r>
  <r>
    <x v="3701"/>
    <x v="3697"/>
    <x v="3699"/>
    <n v="1500"/>
    <n v="1505"/>
    <x v="0"/>
    <x v="2"/>
    <x v="1"/>
    <n v="1433422793"/>
    <n v="1430830793"/>
    <b v="0"/>
    <x v="70"/>
    <b v="1"/>
    <x v="6"/>
    <n v="100"/>
    <n v="38.590000000000003"/>
    <x v="1"/>
    <s v="plays"/>
    <x v="3701"/>
    <x v="3687"/>
  </r>
  <r>
    <x v="3702"/>
    <x v="3698"/>
    <x v="3700"/>
    <n v="3000"/>
    <n v="3275"/>
    <x v="0"/>
    <x v="2"/>
    <x v="1"/>
    <n v="1468191540"/>
    <n v="1464958484"/>
    <b v="0"/>
    <x v="64"/>
    <b v="1"/>
    <x v="6"/>
    <n v="109"/>
    <n v="155.94999999999999"/>
    <x v="1"/>
    <s v="plays"/>
    <x v="3702"/>
    <x v="3688"/>
  </r>
  <r>
    <x v="3703"/>
    <x v="3699"/>
    <x v="3701"/>
    <n v="1050"/>
    <n v="1296"/>
    <x v="0"/>
    <x v="1"/>
    <x v="0"/>
    <n v="1471071540"/>
    <n v="1467720388"/>
    <b v="0"/>
    <x v="209"/>
    <b v="1"/>
    <x v="6"/>
    <n v="123"/>
    <n v="43.2"/>
    <x v="1"/>
    <s v="plays"/>
    <x v="3703"/>
    <x v="3689"/>
  </r>
  <r>
    <x v="3704"/>
    <x v="3700"/>
    <x v="3702"/>
    <n v="300"/>
    <n v="409.01"/>
    <x v="0"/>
    <x v="2"/>
    <x v="1"/>
    <n v="1464712394"/>
    <n v="1459528394"/>
    <b v="0"/>
    <x v="74"/>
    <b v="1"/>
    <x v="6"/>
    <n v="136"/>
    <n v="15.15"/>
    <x v="1"/>
    <s v="plays"/>
    <x v="3704"/>
    <x v="3690"/>
  </r>
  <r>
    <x v="3705"/>
    <x v="3701"/>
    <x v="3703"/>
    <n v="2827"/>
    <n v="2925"/>
    <x v="0"/>
    <x v="1"/>
    <x v="0"/>
    <n v="1403546400"/>
    <n v="1401714114"/>
    <b v="0"/>
    <x v="2"/>
    <b v="1"/>
    <x v="6"/>
    <n v="103"/>
    <n v="83.57"/>
    <x v="1"/>
    <s v="plays"/>
    <x v="3705"/>
    <x v="3691"/>
  </r>
  <r>
    <x v="3706"/>
    <x v="3702"/>
    <x v="3704"/>
    <n v="1500"/>
    <n v="1820"/>
    <x v="0"/>
    <x v="1"/>
    <x v="0"/>
    <n v="1410558949"/>
    <n v="1409262949"/>
    <b v="0"/>
    <x v="62"/>
    <b v="1"/>
    <x v="6"/>
    <n v="121"/>
    <n v="140"/>
    <x v="1"/>
    <s v="plays"/>
    <x v="3706"/>
    <x v="3692"/>
  </r>
  <r>
    <x v="3707"/>
    <x v="3703"/>
    <x v="3705"/>
    <n v="1000"/>
    <n v="1860"/>
    <x v="0"/>
    <x v="1"/>
    <x v="0"/>
    <n v="1469165160"/>
    <n v="1467335378"/>
    <b v="0"/>
    <x v="23"/>
    <b v="1"/>
    <x v="6"/>
    <n v="186"/>
    <n v="80.87"/>
    <x v="1"/>
    <s v="plays"/>
    <x v="3707"/>
    <x v="3693"/>
  </r>
  <r>
    <x v="3708"/>
    <x v="3704"/>
    <x v="3706"/>
    <n v="700"/>
    <n v="2100"/>
    <x v="0"/>
    <x v="1"/>
    <x v="0"/>
    <n v="1404444286"/>
    <n v="1403234686"/>
    <b v="0"/>
    <x v="70"/>
    <b v="1"/>
    <x v="6"/>
    <n v="300"/>
    <n v="53.85"/>
    <x v="1"/>
    <s v="plays"/>
    <x v="3708"/>
    <x v="3694"/>
  </r>
  <r>
    <x v="3709"/>
    <x v="3705"/>
    <x v="3707"/>
    <n v="1000"/>
    <n v="1082.5"/>
    <x v="0"/>
    <x v="2"/>
    <x v="1"/>
    <n v="1403715546"/>
    <n v="1401123546"/>
    <b v="0"/>
    <x v="2"/>
    <b v="1"/>
    <x v="6"/>
    <n v="108"/>
    <n v="30.93"/>
    <x v="1"/>
    <s v="plays"/>
    <x v="3709"/>
    <x v="3695"/>
  </r>
  <r>
    <x v="3710"/>
    <x v="3706"/>
    <x v="3708"/>
    <n v="1300"/>
    <n v="1835"/>
    <x v="0"/>
    <x v="1"/>
    <x v="0"/>
    <n v="1428068988"/>
    <n v="1425908988"/>
    <b v="0"/>
    <x v="74"/>
    <b v="1"/>
    <x v="6"/>
    <n v="141"/>
    <n v="67.959999999999994"/>
    <x v="1"/>
    <s v="plays"/>
    <x v="3710"/>
    <x v="3696"/>
  </r>
  <r>
    <x v="3711"/>
    <x v="3707"/>
    <x v="3709"/>
    <n v="500"/>
    <n v="570"/>
    <x v="0"/>
    <x v="1"/>
    <x v="0"/>
    <n v="1402848000"/>
    <n v="1400606573"/>
    <b v="0"/>
    <x v="64"/>
    <b v="1"/>
    <x v="6"/>
    <n v="114"/>
    <n v="27.14"/>
    <x v="1"/>
    <s v="plays"/>
    <x v="3711"/>
    <x v="3174"/>
  </r>
  <r>
    <x v="3712"/>
    <x v="3708"/>
    <x v="3710"/>
    <n v="7500"/>
    <n v="11530"/>
    <x v="0"/>
    <x v="1"/>
    <x v="0"/>
    <n v="1433055540"/>
    <n v="1431230867"/>
    <b v="0"/>
    <x v="201"/>
    <b v="1"/>
    <x v="6"/>
    <n v="154"/>
    <n v="110.87"/>
    <x v="1"/>
    <s v="plays"/>
    <x v="3712"/>
    <x v="3697"/>
  </r>
  <r>
    <x v="3713"/>
    <x v="3709"/>
    <x v="3711"/>
    <n v="2000"/>
    <n v="2030"/>
    <x v="0"/>
    <x v="1"/>
    <x v="0"/>
    <n v="1465062166"/>
    <n v="1463334166"/>
    <b v="0"/>
    <x v="10"/>
    <b v="1"/>
    <x v="6"/>
    <n v="102"/>
    <n v="106.84"/>
    <x v="1"/>
    <s v="plays"/>
    <x v="3713"/>
    <x v="3698"/>
  </r>
  <r>
    <x v="3714"/>
    <x v="3710"/>
    <x v="3712"/>
    <n v="10000"/>
    <n v="10235"/>
    <x v="0"/>
    <x v="1"/>
    <x v="0"/>
    <n v="1432612740"/>
    <n v="1429881667"/>
    <b v="0"/>
    <x v="174"/>
    <b v="1"/>
    <x v="6"/>
    <n v="102"/>
    <n v="105.52"/>
    <x v="1"/>
    <s v="plays"/>
    <x v="3714"/>
    <x v="3699"/>
  </r>
  <r>
    <x v="3715"/>
    <x v="3711"/>
    <x v="3713"/>
    <n v="3500"/>
    <n v="3590"/>
    <x v="0"/>
    <x v="2"/>
    <x v="1"/>
    <n v="1427806320"/>
    <n v="1422834819"/>
    <b v="0"/>
    <x v="74"/>
    <b v="1"/>
    <x v="6"/>
    <n v="103"/>
    <n v="132.96"/>
    <x v="1"/>
    <s v="plays"/>
    <x v="3715"/>
    <x v="3700"/>
  </r>
  <r>
    <x v="3716"/>
    <x v="3712"/>
    <x v="3714"/>
    <n v="800"/>
    <n v="1246"/>
    <x v="0"/>
    <x v="1"/>
    <x v="0"/>
    <n v="1453411109"/>
    <n v="1450819109"/>
    <b v="0"/>
    <x v="54"/>
    <b v="1"/>
    <x v="6"/>
    <n v="156"/>
    <n v="51.92"/>
    <x v="1"/>
    <s v="plays"/>
    <x v="3716"/>
    <x v="3701"/>
  </r>
  <r>
    <x v="3717"/>
    <x v="3713"/>
    <x v="3715"/>
    <n v="4000"/>
    <n v="4030"/>
    <x v="0"/>
    <x v="2"/>
    <x v="1"/>
    <n v="1431204449"/>
    <n v="1428526049"/>
    <b v="0"/>
    <x v="62"/>
    <b v="1"/>
    <x v="6"/>
    <n v="101"/>
    <n v="310"/>
    <x v="1"/>
    <s v="plays"/>
    <x v="3717"/>
    <x v="3702"/>
  </r>
  <r>
    <x v="3718"/>
    <x v="3714"/>
    <x v="3716"/>
    <n v="500"/>
    <n v="1197"/>
    <x v="0"/>
    <x v="2"/>
    <x v="1"/>
    <n v="1425057075"/>
    <n v="1422465075"/>
    <b v="0"/>
    <x v="67"/>
    <b v="1"/>
    <x v="6"/>
    <n v="239"/>
    <n v="26.02"/>
    <x v="1"/>
    <s v="plays"/>
    <x v="3718"/>
    <x v="3703"/>
  </r>
  <r>
    <x v="3719"/>
    <x v="3715"/>
    <x v="3717"/>
    <n v="200"/>
    <n v="420"/>
    <x v="0"/>
    <x v="2"/>
    <x v="1"/>
    <n v="1434994266"/>
    <n v="1432402266"/>
    <b v="0"/>
    <x v="80"/>
    <b v="1"/>
    <x v="6"/>
    <n v="210"/>
    <n v="105"/>
    <x v="1"/>
    <s v="plays"/>
    <x v="3719"/>
    <x v="3704"/>
  </r>
  <r>
    <x v="3720"/>
    <x v="3716"/>
    <x v="3718"/>
    <n v="3300"/>
    <n v="3449"/>
    <x v="0"/>
    <x v="1"/>
    <x v="0"/>
    <n v="1435881006"/>
    <n v="1433980206"/>
    <b v="0"/>
    <x v="244"/>
    <b v="1"/>
    <x v="6"/>
    <n v="105"/>
    <n v="86.23"/>
    <x v="1"/>
    <s v="plays"/>
    <x v="3720"/>
    <x v="3705"/>
  </r>
  <r>
    <x v="3721"/>
    <x v="3717"/>
    <x v="3719"/>
    <n v="5000"/>
    <n v="5040"/>
    <x v="0"/>
    <x v="1"/>
    <x v="0"/>
    <n v="1415230084"/>
    <n v="1413412084"/>
    <b v="0"/>
    <x v="34"/>
    <b v="1"/>
    <x v="6"/>
    <n v="101"/>
    <n v="114.55"/>
    <x v="1"/>
    <s v="plays"/>
    <x v="3721"/>
    <x v="3706"/>
  </r>
  <r>
    <x v="3722"/>
    <x v="3718"/>
    <x v="3720"/>
    <n v="1500"/>
    <n v="1668"/>
    <x v="0"/>
    <x v="6"/>
    <x v="5"/>
    <n v="1455231540"/>
    <n v="1452614847"/>
    <b v="0"/>
    <x v="2"/>
    <b v="1"/>
    <x v="6"/>
    <n v="111"/>
    <n v="47.66"/>
    <x v="1"/>
    <s v="plays"/>
    <x v="3722"/>
    <x v="3707"/>
  </r>
  <r>
    <x v="3723"/>
    <x v="3719"/>
    <x v="3721"/>
    <n v="4500"/>
    <n v="4592"/>
    <x v="0"/>
    <x v="2"/>
    <x v="1"/>
    <n v="1417374262"/>
    <n v="1414778662"/>
    <b v="0"/>
    <x v="287"/>
    <b v="1"/>
    <x v="6"/>
    <n v="102"/>
    <n v="72.89"/>
    <x v="1"/>
    <s v="plays"/>
    <x v="3723"/>
    <x v="3708"/>
  </r>
  <r>
    <x v="3724"/>
    <x v="3720"/>
    <x v="3722"/>
    <n v="4300"/>
    <n v="4409.55"/>
    <x v="0"/>
    <x v="2"/>
    <x v="1"/>
    <n v="1462402800"/>
    <n v="1459856860"/>
    <b v="0"/>
    <x v="30"/>
    <b v="1"/>
    <x v="6"/>
    <n v="103"/>
    <n v="49.55"/>
    <x v="1"/>
    <s v="plays"/>
    <x v="3724"/>
    <x v="3709"/>
  </r>
  <r>
    <x v="3725"/>
    <x v="3721"/>
    <x v="3723"/>
    <n v="300"/>
    <n v="381"/>
    <x v="0"/>
    <x v="2"/>
    <x v="1"/>
    <n v="1455831000"/>
    <n v="1454366467"/>
    <b v="0"/>
    <x v="41"/>
    <b v="1"/>
    <x v="6"/>
    <n v="127"/>
    <n v="25.4"/>
    <x v="1"/>
    <s v="plays"/>
    <x v="3725"/>
    <x v="3710"/>
  </r>
  <r>
    <x v="3726"/>
    <x v="3722"/>
    <x v="3724"/>
    <n v="850"/>
    <n v="2879"/>
    <x v="0"/>
    <x v="1"/>
    <x v="0"/>
    <n v="1461963600"/>
    <n v="1459567371"/>
    <b v="0"/>
    <x v="67"/>
    <b v="1"/>
    <x v="6"/>
    <n v="339"/>
    <n v="62.59"/>
    <x v="1"/>
    <s v="plays"/>
    <x v="3726"/>
    <x v="3711"/>
  </r>
  <r>
    <x v="3727"/>
    <x v="3723"/>
    <x v="3725"/>
    <n v="2000"/>
    <n v="2015"/>
    <x v="0"/>
    <x v="1"/>
    <x v="0"/>
    <n v="1476939300"/>
    <n v="1474273294"/>
    <b v="0"/>
    <x v="51"/>
    <b v="1"/>
    <x v="6"/>
    <n v="101"/>
    <n v="61.06"/>
    <x v="1"/>
    <s v="plays"/>
    <x v="3727"/>
    <x v="3712"/>
  </r>
  <r>
    <x v="3728"/>
    <x v="3724"/>
    <x v="3726"/>
    <n v="20000"/>
    <n v="1862"/>
    <x v="2"/>
    <x v="1"/>
    <x v="0"/>
    <n v="1439957176"/>
    <n v="1437365176"/>
    <b v="0"/>
    <x v="162"/>
    <b v="0"/>
    <x v="6"/>
    <n v="9"/>
    <n v="60.06"/>
    <x v="1"/>
    <s v="plays"/>
    <x v="3728"/>
    <x v="3713"/>
  </r>
  <r>
    <x v="3729"/>
    <x v="3725"/>
    <x v="3727"/>
    <n v="5000"/>
    <n v="362"/>
    <x v="2"/>
    <x v="1"/>
    <x v="0"/>
    <n v="1427082912"/>
    <n v="1423198512"/>
    <b v="0"/>
    <x v="81"/>
    <b v="0"/>
    <x v="6"/>
    <n v="7"/>
    <n v="72.400000000000006"/>
    <x v="1"/>
    <s v="plays"/>
    <x v="3729"/>
    <x v="3714"/>
  </r>
  <r>
    <x v="3730"/>
    <x v="3726"/>
    <x v="3728"/>
    <n v="1000"/>
    <n v="100"/>
    <x v="2"/>
    <x v="1"/>
    <x v="0"/>
    <n v="1439828159"/>
    <n v="1437236159"/>
    <b v="0"/>
    <x v="29"/>
    <b v="0"/>
    <x v="6"/>
    <n v="10"/>
    <n v="100"/>
    <x v="1"/>
    <s v="plays"/>
    <x v="3730"/>
    <x v="3715"/>
  </r>
  <r>
    <x v="3731"/>
    <x v="3727"/>
    <x v="3729"/>
    <n v="5500"/>
    <n v="620"/>
    <x v="2"/>
    <x v="1"/>
    <x v="0"/>
    <n v="1420860180"/>
    <n v="1418234646"/>
    <b v="0"/>
    <x v="8"/>
    <b v="0"/>
    <x v="6"/>
    <n v="11"/>
    <n v="51.67"/>
    <x v="1"/>
    <s v="plays"/>
    <x v="3731"/>
    <x v="3716"/>
  </r>
  <r>
    <x v="3732"/>
    <x v="3728"/>
    <x v="3730"/>
    <n v="850"/>
    <n v="131"/>
    <x v="2"/>
    <x v="10"/>
    <x v="3"/>
    <n v="1422100800"/>
    <n v="1416932133"/>
    <b v="0"/>
    <x v="80"/>
    <b v="0"/>
    <x v="6"/>
    <n v="15"/>
    <n v="32.75"/>
    <x v="1"/>
    <s v="plays"/>
    <x v="3732"/>
    <x v="3717"/>
  </r>
  <r>
    <x v="3733"/>
    <x v="3729"/>
    <x v="3731"/>
    <n v="1500"/>
    <n v="0"/>
    <x v="2"/>
    <x v="1"/>
    <x v="0"/>
    <n v="1429396200"/>
    <n v="1428539708"/>
    <b v="0"/>
    <x v="78"/>
    <b v="0"/>
    <x v="6"/>
    <n v="0"/>
    <n v="0"/>
    <x v="1"/>
    <s v="plays"/>
    <x v="3733"/>
    <x v="3718"/>
  </r>
  <r>
    <x v="3734"/>
    <x v="3730"/>
    <x v="3732"/>
    <n v="1500"/>
    <n v="427"/>
    <x v="2"/>
    <x v="1"/>
    <x v="0"/>
    <n v="1432589896"/>
    <n v="1427405896"/>
    <b v="0"/>
    <x v="63"/>
    <b v="0"/>
    <x v="6"/>
    <n v="28"/>
    <n v="61"/>
    <x v="1"/>
    <s v="plays"/>
    <x v="3734"/>
    <x v="3719"/>
  </r>
  <r>
    <x v="3735"/>
    <x v="3731"/>
    <x v="3733"/>
    <n v="150"/>
    <n v="20"/>
    <x v="2"/>
    <x v="2"/>
    <x v="1"/>
    <n v="1432831089"/>
    <n v="1430239089"/>
    <b v="0"/>
    <x v="84"/>
    <b v="0"/>
    <x v="6"/>
    <n v="13"/>
    <n v="10"/>
    <x v="1"/>
    <s v="plays"/>
    <x v="3735"/>
    <x v="3720"/>
  </r>
  <r>
    <x v="3736"/>
    <x v="3732"/>
    <x v="3734"/>
    <n v="1500"/>
    <n v="10"/>
    <x v="2"/>
    <x v="2"/>
    <x v="1"/>
    <n v="1427133600"/>
    <n v="1423847093"/>
    <b v="0"/>
    <x v="29"/>
    <b v="0"/>
    <x v="6"/>
    <n v="1"/>
    <n v="10"/>
    <x v="1"/>
    <s v="plays"/>
    <x v="3736"/>
    <x v="3721"/>
  </r>
  <r>
    <x v="3737"/>
    <x v="3476"/>
    <x v="3735"/>
    <n v="700"/>
    <n v="150"/>
    <x v="2"/>
    <x v="1"/>
    <x v="0"/>
    <n v="1447311540"/>
    <n v="1445358903"/>
    <b v="0"/>
    <x v="80"/>
    <b v="0"/>
    <x v="6"/>
    <n v="21"/>
    <n v="37.5"/>
    <x v="1"/>
    <s v="plays"/>
    <x v="3737"/>
    <x v="3722"/>
  </r>
  <r>
    <x v="3738"/>
    <x v="3733"/>
    <x v="3736"/>
    <n v="1500"/>
    <n v="270"/>
    <x v="2"/>
    <x v="2"/>
    <x v="1"/>
    <n v="1405461600"/>
    <n v="1403562705"/>
    <b v="0"/>
    <x v="79"/>
    <b v="0"/>
    <x v="6"/>
    <n v="18"/>
    <n v="45"/>
    <x v="1"/>
    <s v="plays"/>
    <x v="3738"/>
    <x v="3723"/>
  </r>
  <r>
    <x v="3739"/>
    <x v="3734"/>
    <x v="3737"/>
    <n v="4000"/>
    <n v="805"/>
    <x v="2"/>
    <x v="2"/>
    <x v="1"/>
    <n v="1468752468"/>
    <n v="1467024468"/>
    <b v="0"/>
    <x v="22"/>
    <b v="0"/>
    <x v="6"/>
    <n v="20"/>
    <n v="100.63"/>
    <x v="1"/>
    <s v="plays"/>
    <x v="3739"/>
    <x v="3724"/>
  </r>
  <r>
    <x v="3740"/>
    <x v="3735"/>
    <x v="3738"/>
    <n v="2000"/>
    <n v="358"/>
    <x v="2"/>
    <x v="1"/>
    <x v="0"/>
    <n v="1407808438"/>
    <n v="1405217355"/>
    <b v="0"/>
    <x v="25"/>
    <b v="0"/>
    <x v="6"/>
    <n v="18"/>
    <n v="25.57"/>
    <x v="1"/>
    <s v="plays"/>
    <x v="3740"/>
    <x v="3725"/>
  </r>
  <r>
    <x v="3741"/>
    <x v="3736"/>
    <x v="3739"/>
    <n v="20000"/>
    <n v="0"/>
    <x v="2"/>
    <x v="1"/>
    <x v="0"/>
    <n v="1450389950"/>
    <n v="1447797950"/>
    <b v="0"/>
    <x v="78"/>
    <b v="0"/>
    <x v="6"/>
    <n v="0"/>
    <n v="0"/>
    <x v="1"/>
    <s v="plays"/>
    <x v="3741"/>
    <x v="3726"/>
  </r>
  <r>
    <x v="3742"/>
    <x v="3737"/>
    <x v="3740"/>
    <n v="5000"/>
    <n v="100"/>
    <x v="2"/>
    <x v="1"/>
    <x v="0"/>
    <n v="1409980144"/>
    <n v="1407388144"/>
    <b v="0"/>
    <x v="80"/>
    <b v="0"/>
    <x v="6"/>
    <n v="2"/>
    <n v="25"/>
    <x v="1"/>
    <s v="plays"/>
    <x v="3742"/>
    <x v="3727"/>
  </r>
  <r>
    <x v="3743"/>
    <x v="3738"/>
    <x v="3741"/>
    <n v="2200"/>
    <n v="0"/>
    <x v="2"/>
    <x v="1"/>
    <x v="0"/>
    <n v="1404406964"/>
    <n v="1401814964"/>
    <b v="0"/>
    <x v="78"/>
    <b v="0"/>
    <x v="6"/>
    <n v="0"/>
    <n v="0"/>
    <x v="1"/>
    <s v="plays"/>
    <x v="3743"/>
    <x v="3728"/>
  </r>
  <r>
    <x v="3744"/>
    <x v="3739"/>
    <x v="3742"/>
    <n v="1200"/>
    <n v="0"/>
    <x v="2"/>
    <x v="1"/>
    <x v="0"/>
    <n v="1404532740"/>
    <n v="1401823952"/>
    <b v="0"/>
    <x v="78"/>
    <b v="0"/>
    <x v="6"/>
    <n v="0"/>
    <n v="0"/>
    <x v="1"/>
    <s v="plays"/>
    <x v="3744"/>
    <x v="3729"/>
  </r>
  <r>
    <x v="3745"/>
    <x v="3740"/>
    <x v="3743"/>
    <n v="100"/>
    <n v="10"/>
    <x v="2"/>
    <x v="1"/>
    <x v="0"/>
    <n v="1407689102"/>
    <n v="1405097102"/>
    <b v="0"/>
    <x v="29"/>
    <b v="0"/>
    <x v="6"/>
    <n v="10"/>
    <n v="10"/>
    <x v="1"/>
    <s v="plays"/>
    <x v="3745"/>
    <x v="3730"/>
  </r>
  <r>
    <x v="3746"/>
    <x v="3741"/>
    <x v="3744"/>
    <n v="8500"/>
    <n v="202"/>
    <x v="2"/>
    <x v="1"/>
    <x v="0"/>
    <n v="1475918439"/>
    <n v="1473326439"/>
    <b v="0"/>
    <x v="29"/>
    <b v="0"/>
    <x v="6"/>
    <n v="2"/>
    <n v="202"/>
    <x v="1"/>
    <s v="plays"/>
    <x v="3746"/>
    <x v="3731"/>
  </r>
  <r>
    <x v="3747"/>
    <x v="3742"/>
    <x v="3745"/>
    <n v="2500"/>
    <n v="25"/>
    <x v="2"/>
    <x v="2"/>
    <x v="1"/>
    <n v="1436137140"/>
    <n v="1433833896"/>
    <b v="0"/>
    <x v="29"/>
    <b v="0"/>
    <x v="6"/>
    <n v="1"/>
    <n v="25"/>
    <x v="1"/>
    <s v="plays"/>
    <x v="3747"/>
    <x v="3732"/>
  </r>
  <r>
    <x v="3748"/>
    <x v="3743"/>
    <x v="3746"/>
    <n v="5000"/>
    <n v="5176"/>
    <x v="0"/>
    <x v="1"/>
    <x v="0"/>
    <n v="1455602340"/>
    <n v="1453827436"/>
    <b v="0"/>
    <x v="47"/>
    <b v="1"/>
    <x v="40"/>
    <n v="104"/>
    <n v="99.54"/>
    <x v="1"/>
    <s v="musical"/>
    <x v="3748"/>
    <x v="3733"/>
  </r>
  <r>
    <x v="3749"/>
    <x v="3744"/>
    <x v="3747"/>
    <n v="500"/>
    <n v="525"/>
    <x v="0"/>
    <x v="1"/>
    <x v="0"/>
    <n v="1461902340"/>
    <n v="1459220588"/>
    <b v="0"/>
    <x v="63"/>
    <b v="1"/>
    <x v="40"/>
    <n v="105"/>
    <n v="75"/>
    <x v="1"/>
    <s v="musical"/>
    <x v="3749"/>
    <x v="3734"/>
  </r>
  <r>
    <x v="3750"/>
    <x v="3745"/>
    <x v="3748"/>
    <n v="6000"/>
    <n v="6027"/>
    <x v="0"/>
    <x v="1"/>
    <x v="0"/>
    <n v="1423555140"/>
    <n v="1421105608"/>
    <b v="0"/>
    <x v="33"/>
    <b v="1"/>
    <x v="40"/>
    <n v="100"/>
    <n v="215.25"/>
    <x v="1"/>
    <s v="musical"/>
    <x v="3750"/>
    <x v="3735"/>
  </r>
  <r>
    <x v="3751"/>
    <x v="3746"/>
    <x v="3749"/>
    <n v="1000"/>
    <n v="1326"/>
    <x v="0"/>
    <x v="1"/>
    <x v="0"/>
    <n v="1459641073"/>
    <n v="1454460673"/>
    <b v="0"/>
    <x v="202"/>
    <b v="1"/>
    <x v="40"/>
    <n v="133"/>
    <n v="120.55"/>
    <x v="1"/>
    <s v="musical"/>
    <x v="3751"/>
    <x v="3736"/>
  </r>
  <r>
    <x v="3752"/>
    <x v="3747"/>
    <x v="3750"/>
    <n v="500"/>
    <n v="565"/>
    <x v="0"/>
    <x v="2"/>
    <x v="1"/>
    <n v="1476651600"/>
    <n v="1473189335"/>
    <b v="0"/>
    <x v="41"/>
    <b v="1"/>
    <x v="40"/>
    <n v="113"/>
    <n v="37.67"/>
    <x v="1"/>
    <s v="musical"/>
    <x v="3752"/>
    <x v="3737"/>
  </r>
  <r>
    <x v="3753"/>
    <x v="3748"/>
    <x v="3751"/>
    <n v="5000"/>
    <n v="5167"/>
    <x v="0"/>
    <x v="1"/>
    <x v="0"/>
    <n v="1433289600"/>
    <n v="1430768800"/>
    <b v="0"/>
    <x v="209"/>
    <b v="1"/>
    <x v="40"/>
    <n v="103"/>
    <n v="172.23"/>
    <x v="1"/>
    <s v="musical"/>
    <x v="3753"/>
    <x v="3738"/>
  </r>
  <r>
    <x v="3754"/>
    <x v="3749"/>
    <x v="3752"/>
    <n v="2500"/>
    <n v="3000"/>
    <x v="0"/>
    <x v="1"/>
    <x v="0"/>
    <n v="1406350740"/>
    <n v="1403125737"/>
    <b v="0"/>
    <x v="74"/>
    <b v="1"/>
    <x v="40"/>
    <n v="120"/>
    <n v="111.11"/>
    <x v="1"/>
    <s v="musical"/>
    <x v="3754"/>
    <x v="3739"/>
  </r>
  <r>
    <x v="3755"/>
    <x v="3750"/>
    <x v="3753"/>
    <n v="550"/>
    <n v="713"/>
    <x v="0"/>
    <x v="2"/>
    <x v="1"/>
    <n v="1460753307"/>
    <n v="1458161307"/>
    <b v="0"/>
    <x v="33"/>
    <b v="1"/>
    <x v="40"/>
    <n v="130"/>
    <n v="25.46"/>
    <x v="1"/>
    <s v="musical"/>
    <x v="3755"/>
    <x v="3740"/>
  </r>
  <r>
    <x v="3756"/>
    <x v="3751"/>
    <x v="3754"/>
    <n v="4500"/>
    <n v="4550"/>
    <x v="0"/>
    <x v="1"/>
    <x v="0"/>
    <n v="1402515198"/>
    <n v="1399923198"/>
    <b v="0"/>
    <x v="57"/>
    <b v="1"/>
    <x v="40"/>
    <n v="101"/>
    <n v="267.64999999999998"/>
    <x v="1"/>
    <s v="musical"/>
    <x v="3756"/>
    <x v="3741"/>
  </r>
  <r>
    <x v="3757"/>
    <x v="3752"/>
    <x v="3755"/>
    <n v="3500"/>
    <n v="3798"/>
    <x v="0"/>
    <x v="1"/>
    <x v="0"/>
    <n v="1417465515"/>
    <n v="1415737515"/>
    <b v="0"/>
    <x v="133"/>
    <b v="1"/>
    <x v="40"/>
    <n v="109"/>
    <n v="75.959999999999994"/>
    <x v="1"/>
    <s v="musical"/>
    <x v="3757"/>
    <x v="3742"/>
  </r>
  <r>
    <x v="3758"/>
    <x v="3753"/>
    <x v="3756"/>
    <n v="1500"/>
    <n v="1535"/>
    <x v="0"/>
    <x v="1"/>
    <x v="0"/>
    <n v="1400475600"/>
    <n v="1397819938"/>
    <b v="0"/>
    <x v="55"/>
    <b v="1"/>
    <x v="40"/>
    <n v="102"/>
    <n v="59.04"/>
    <x v="1"/>
    <s v="musical"/>
    <x v="3758"/>
    <x v="3743"/>
  </r>
  <r>
    <x v="3759"/>
    <x v="3754"/>
    <x v="3757"/>
    <n v="4000"/>
    <n v="4409.7700000000004"/>
    <x v="0"/>
    <x v="1"/>
    <x v="0"/>
    <n v="1440556553"/>
    <n v="1435372553"/>
    <b v="0"/>
    <x v="106"/>
    <b v="1"/>
    <x v="40"/>
    <n v="110"/>
    <n v="50.11"/>
    <x v="1"/>
    <s v="musical"/>
    <x v="3759"/>
    <x v="3744"/>
  </r>
  <r>
    <x v="3760"/>
    <x v="3755"/>
    <x v="3758"/>
    <n v="5000"/>
    <n v="5050.7700000000004"/>
    <x v="0"/>
    <x v="1"/>
    <x v="0"/>
    <n v="1399293386"/>
    <n v="1397133386"/>
    <b v="0"/>
    <x v="110"/>
    <b v="1"/>
    <x v="40"/>
    <n v="101"/>
    <n v="55.5"/>
    <x v="1"/>
    <s v="musical"/>
    <x v="3760"/>
    <x v="3745"/>
  </r>
  <r>
    <x v="3761"/>
    <x v="3756"/>
    <x v="3759"/>
    <n v="500"/>
    <n v="500"/>
    <x v="0"/>
    <x v="2"/>
    <x v="1"/>
    <n v="1439247600"/>
    <n v="1434625937"/>
    <b v="0"/>
    <x v="83"/>
    <b v="1"/>
    <x v="40"/>
    <n v="100"/>
    <n v="166.67"/>
    <x v="1"/>
    <s v="musical"/>
    <x v="3761"/>
    <x v="3746"/>
  </r>
  <r>
    <x v="3762"/>
    <x v="3757"/>
    <x v="3760"/>
    <n v="1250"/>
    <n v="1328"/>
    <x v="0"/>
    <x v="2"/>
    <x v="1"/>
    <n v="1438543889"/>
    <n v="1436383889"/>
    <b v="0"/>
    <x v="33"/>
    <b v="1"/>
    <x v="40"/>
    <n v="106"/>
    <n v="47.43"/>
    <x v="1"/>
    <s v="musical"/>
    <x v="3762"/>
    <x v="3747"/>
  </r>
  <r>
    <x v="3763"/>
    <x v="3758"/>
    <x v="3761"/>
    <n v="5000"/>
    <n v="5000"/>
    <x v="0"/>
    <x v="1"/>
    <x v="0"/>
    <n v="1427907626"/>
    <n v="1425319226"/>
    <b v="0"/>
    <x v="99"/>
    <b v="1"/>
    <x v="40"/>
    <n v="100"/>
    <n v="64.94"/>
    <x v="1"/>
    <s v="musical"/>
    <x v="3763"/>
    <x v="3748"/>
  </r>
  <r>
    <x v="3764"/>
    <x v="3759"/>
    <x v="3762"/>
    <n v="1500"/>
    <n v="1500"/>
    <x v="0"/>
    <x v="1"/>
    <x v="0"/>
    <n v="1464482160"/>
    <n v="1462824832"/>
    <b v="0"/>
    <x v="74"/>
    <b v="1"/>
    <x v="40"/>
    <n v="100"/>
    <n v="55.56"/>
    <x v="1"/>
    <s v="musical"/>
    <x v="3764"/>
    <x v="3749"/>
  </r>
  <r>
    <x v="3765"/>
    <x v="3760"/>
    <x v="3763"/>
    <n v="7000"/>
    <n v="7942"/>
    <x v="0"/>
    <x v="1"/>
    <x v="0"/>
    <n v="1406745482"/>
    <n v="1404153482"/>
    <b v="0"/>
    <x v="329"/>
    <b v="1"/>
    <x v="40"/>
    <n v="113"/>
    <n v="74.22"/>
    <x v="1"/>
    <s v="musical"/>
    <x v="3765"/>
    <x v="3750"/>
  </r>
  <r>
    <x v="3766"/>
    <x v="3761"/>
    <x v="3764"/>
    <n v="10000"/>
    <n v="10265.01"/>
    <x v="0"/>
    <x v="1"/>
    <x v="0"/>
    <n v="1404360045"/>
    <n v="1401336045"/>
    <b v="0"/>
    <x v="93"/>
    <b v="1"/>
    <x v="40"/>
    <n v="103"/>
    <n v="106.93"/>
    <x v="1"/>
    <s v="musical"/>
    <x v="3766"/>
    <x v="3751"/>
  </r>
  <r>
    <x v="3767"/>
    <x v="3762"/>
    <x v="3765"/>
    <n v="2000"/>
    <n v="2335"/>
    <x v="0"/>
    <x v="1"/>
    <x v="0"/>
    <n v="1425185940"/>
    <n v="1423960097"/>
    <b v="0"/>
    <x v="66"/>
    <b v="1"/>
    <x v="40"/>
    <n v="117"/>
    <n v="41.7"/>
    <x v="1"/>
    <s v="musical"/>
    <x v="3767"/>
    <x v="3566"/>
  </r>
  <r>
    <x v="3768"/>
    <x v="3763"/>
    <x v="3766"/>
    <n v="4000"/>
    <n v="4306.1099999999997"/>
    <x v="0"/>
    <x v="1"/>
    <x v="0"/>
    <n v="1402594090"/>
    <n v="1400002090"/>
    <b v="0"/>
    <x v="6"/>
    <b v="1"/>
    <x v="40"/>
    <n v="108"/>
    <n v="74.239999999999995"/>
    <x v="1"/>
    <s v="musical"/>
    <x v="3768"/>
    <x v="3752"/>
  </r>
  <r>
    <x v="3769"/>
    <x v="3764"/>
    <x v="3767"/>
    <n v="1100"/>
    <n v="1100"/>
    <x v="0"/>
    <x v="1"/>
    <x v="0"/>
    <n v="1460730079"/>
    <n v="1458138079"/>
    <b v="0"/>
    <x v="41"/>
    <b v="1"/>
    <x v="40"/>
    <n v="100"/>
    <n v="73.33"/>
    <x v="1"/>
    <s v="musical"/>
    <x v="3769"/>
    <x v="3753"/>
  </r>
  <r>
    <x v="3770"/>
    <x v="3765"/>
    <x v="3768"/>
    <n v="2000"/>
    <n v="2000"/>
    <x v="0"/>
    <x v="2"/>
    <x v="1"/>
    <n v="1434234010"/>
    <n v="1431642010"/>
    <b v="0"/>
    <x v="9"/>
    <b v="1"/>
    <x v="40"/>
    <n v="100"/>
    <n v="100"/>
    <x v="1"/>
    <s v="musical"/>
    <x v="3770"/>
    <x v="3754"/>
  </r>
  <r>
    <x v="3771"/>
    <x v="3766"/>
    <x v="3769"/>
    <n v="1000"/>
    <n v="1460"/>
    <x v="0"/>
    <x v="1"/>
    <x v="0"/>
    <n v="1463529600"/>
    <n v="1462307652"/>
    <b v="0"/>
    <x v="44"/>
    <b v="1"/>
    <x v="40"/>
    <n v="146"/>
    <n v="38.42"/>
    <x v="1"/>
    <s v="musical"/>
    <x v="3771"/>
    <x v="3755"/>
  </r>
  <r>
    <x v="3772"/>
    <x v="3767"/>
    <x v="3770"/>
    <n v="5000"/>
    <n v="5510"/>
    <x v="0"/>
    <x v="1"/>
    <x v="0"/>
    <n v="1480399200"/>
    <n v="1478616506"/>
    <b v="0"/>
    <x v="51"/>
    <b v="1"/>
    <x v="40"/>
    <n v="110"/>
    <n v="166.97"/>
    <x v="1"/>
    <s v="musical"/>
    <x v="3772"/>
    <x v="3756"/>
  </r>
  <r>
    <x v="3773"/>
    <x v="3768"/>
    <x v="3771"/>
    <n v="5000"/>
    <n v="5410"/>
    <x v="0"/>
    <x v="1"/>
    <x v="0"/>
    <n v="1479175680"/>
    <n v="1476317247"/>
    <b v="0"/>
    <x v="7"/>
    <b v="1"/>
    <x v="40"/>
    <n v="108"/>
    <n v="94.91"/>
    <x v="1"/>
    <s v="musical"/>
    <x v="3773"/>
    <x v="3757"/>
  </r>
  <r>
    <x v="3774"/>
    <x v="3769"/>
    <x v="3772"/>
    <n v="2500"/>
    <n v="2500"/>
    <x v="0"/>
    <x v="6"/>
    <x v="5"/>
    <n v="1428606055"/>
    <n v="1427223655"/>
    <b v="0"/>
    <x v="20"/>
    <b v="1"/>
    <x v="40"/>
    <n v="100"/>
    <n v="100"/>
    <x v="1"/>
    <s v="musical"/>
    <x v="3774"/>
    <x v="3758"/>
  </r>
  <r>
    <x v="3775"/>
    <x v="3770"/>
    <x v="3773"/>
    <n v="2000"/>
    <n v="2005"/>
    <x v="0"/>
    <x v="1"/>
    <x v="0"/>
    <n v="1428552000"/>
    <n v="1426199843"/>
    <b v="0"/>
    <x v="25"/>
    <b v="1"/>
    <x v="40"/>
    <n v="100"/>
    <n v="143.21"/>
    <x v="1"/>
    <s v="musical"/>
    <x v="3775"/>
    <x v="3759"/>
  </r>
  <r>
    <x v="3776"/>
    <x v="3771"/>
    <x v="3774"/>
    <n v="8000"/>
    <n v="8537"/>
    <x v="0"/>
    <x v="1"/>
    <x v="0"/>
    <n v="1406854800"/>
    <n v="1403599778"/>
    <b v="0"/>
    <x v="225"/>
    <b v="1"/>
    <x v="40"/>
    <n v="107"/>
    <n v="90.82"/>
    <x v="1"/>
    <s v="musical"/>
    <x v="3776"/>
    <x v="3760"/>
  </r>
  <r>
    <x v="3777"/>
    <x v="3772"/>
    <x v="3775"/>
    <n v="2000"/>
    <n v="2864"/>
    <x v="0"/>
    <x v="1"/>
    <x v="0"/>
    <n v="1411790400"/>
    <n v="1409884821"/>
    <b v="0"/>
    <x v="211"/>
    <b v="1"/>
    <x v="40"/>
    <n v="143"/>
    <n v="48.54"/>
    <x v="1"/>
    <s v="musical"/>
    <x v="3777"/>
    <x v="3761"/>
  </r>
  <r>
    <x v="3778"/>
    <x v="3773"/>
    <x v="3776"/>
    <n v="2400"/>
    <n v="2521"/>
    <x v="0"/>
    <x v="1"/>
    <x v="0"/>
    <n v="1423942780"/>
    <n v="1418758780"/>
    <b v="0"/>
    <x v="17"/>
    <b v="1"/>
    <x v="40"/>
    <n v="105"/>
    <n v="70.03"/>
    <x v="1"/>
    <s v="musical"/>
    <x v="3778"/>
    <x v="3762"/>
  </r>
  <r>
    <x v="3779"/>
    <x v="3774"/>
    <x v="3777"/>
    <n v="15000"/>
    <n v="15597"/>
    <x v="0"/>
    <x v="1"/>
    <x v="0"/>
    <n v="1459010340"/>
    <n v="1456421940"/>
    <b v="0"/>
    <x v="248"/>
    <b v="1"/>
    <x v="40"/>
    <n v="104"/>
    <n v="135.63"/>
    <x v="1"/>
    <s v="musical"/>
    <x v="3779"/>
    <x v="3763"/>
  </r>
  <r>
    <x v="3780"/>
    <x v="3775"/>
    <x v="3778"/>
    <n v="2500"/>
    <n v="3000"/>
    <x v="0"/>
    <x v="1"/>
    <x v="0"/>
    <n v="1436817960"/>
    <n v="1433999785"/>
    <b v="0"/>
    <x v="209"/>
    <b v="1"/>
    <x v="40"/>
    <n v="120"/>
    <n v="100"/>
    <x v="1"/>
    <s v="musical"/>
    <x v="3780"/>
    <x v="3764"/>
  </r>
  <r>
    <x v="3781"/>
    <x v="3776"/>
    <x v="3779"/>
    <n v="4500"/>
    <n v="4935"/>
    <x v="0"/>
    <x v="1"/>
    <x v="0"/>
    <n v="1410210685"/>
    <n v="1408050685"/>
    <b v="0"/>
    <x v="47"/>
    <b v="1"/>
    <x v="40"/>
    <n v="110"/>
    <n v="94.9"/>
    <x v="1"/>
    <s v="musical"/>
    <x v="3781"/>
    <x v="3765"/>
  </r>
  <r>
    <x v="3782"/>
    <x v="3777"/>
    <x v="3780"/>
    <n v="2000"/>
    <n v="2035"/>
    <x v="0"/>
    <x v="2"/>
    <x v="1"/>
    <n v="1469401200"/>
    <n v="1466887297"/>
    <b v="0"/>
    <x v="74"/>
    <b v="1"/>
    <x v="40"/>
    <n v="102"/>
    <n v="75.37"/>
    <x v="1"/>
    <s v="musical"/>
    <x v="3782"/>
    <x v="3766"/>
  </r>
  <r>
    <x v="3783"/>
    <x v="3778"/>
    <x v="3781"/>
    <n v="1200"/>
    <n v="1547"/>
    <x v="0"/>
    <x v="1"/>
    <x v="0"/>
    <n v="1458057600"/>
    <n v="1455938520"/>
    <b v="0"/>
    <x v="54"/>
    <b v="1"/>
    <x v="40"/>
    <n v="129"/>
    <n v="64.459999999999994"/>
    <x v="1"/>
    <s v="musical"/>
    <x v="3783"/>
    <x v="3767"/>
  </r>
  <r>
    <x v="3784"/>
    <x v="3779"/>
    <x v="3782"/>
    <n v="1000"/>
    <n v="1150"/>
    <x v="0"/>
    <x v="6"/>
    <x v="5"/>
    <n v="1468193532"/>
    <n v="1465601532"/>
    <b v="0"/>
    <x v="73"/>
    <b v="1"/>
    <x v="40"/>
    <n v="115"/>
    <n v="115"/>
    <x v="1"/>
    <s v="musical"/>
    <x v="3784"/>
    <x v="3768"/>
  </r>
  <r>
    <x v="3785"/>
    <x v="3780"/>
    <x v="3783"/>
    <n v="2000"/>
    <n v="3015"/>
    <x v="0"/>
    <x v="2"/>
    <x v="1"/>
    <n v="1470132180"/>
    <n v="1467040769"/>
    <b v="0"/>
    <x v="209"/>
    <b v="1"/>
    <x v="40"/>
    <n v="151"/>
    <n v="100.5"/>
    <x v="1"/>
    <s v="musical"/>
    <x v="3785"/>
    <x v="3769"/>
  </r>
  <r>
    <x v="3786"/>
    <x v="3781"/>
    <x v="3784"/>
    <n v="6000"/>
    <n v="6658"/>
    <x v="0"/>
    <x v="1"/>
    <x v="0"/>
    <n v="1464310475"/>
    <n v="1461718475"/>
    <b v="0"/>
    <x v="26"/>
    <b v="1"/>
    <x v="40"/>
    <n v="111"/>
    <n v="93.77"/>
    <x v="1"/>
    <s v="musical"/>
    <x v="3786"/>
    <x v="3770"/>
  </r>
  <r>
    <x v="3787"/>
    <x v="3782"/>
    <x v="3785"/>
    <n v="350"/>
    <n v="351"/>
    <x v="0"/>
    <x v="1"/>
    <x v="0"/>
    <n v="1436587140"/>
    <n v="1434113406"/>
    <b v="0"/>
    <x v="73"/>
    <b v="1"/>
    <x v="40"/>
    <n v="100"/>
    <n v="35.1"/>
    <x v="1"/>
    <s v="musical"/>
    <x v="3787"/>
    <x v="3514"/>
  </r>
  <r>
    <x v="3788"/>
    <x v="3783"/>
    <x v="3786"/>
    <n v="75000"/>
    <n v="500"/>
    <x v="2"/>
    <x v="1"/>
    <x v="0"/>
    <n v="1450887480"/>
    <n v="1448469719"/>
    <b v="0"/>
    <x v="29"/>
    <b v="0"/>
    <x v="40"/>
    <n v="1"/>
    <n v="500"/>
    <x v="1"/>
    <s v="musical"/>
    <x v="3788"/>
    <x v="3771"/>
  </r>
  <r>
    <x v="3789"/>
    <x v="3784"/>
    <x v="3787"/>
    <n v="3550"/>
    <n v="116"/>
    <x v="2"/>
    <x v="2"/>
    <x v="1"/>
    <n v="1434395418"/>
    <n v="1431630618"/>
    <b v="0"/>
    <x v="80"/>
    <b v="0"/>
    <x v="40"/>
    <n v="3"/>
    <n v="29"/>
    <x v="1"/>
    <s v="musical"/>
    <x v="3789"/>
    <x v="3772"/>
  </r>
  <r>
    <x v="3790"/>
    <x v="3785"/>
    <x v="3788"/>
    <n v="15000"/>
    <n v="0"/>
    <x v="2"/>
    <x v="1"/>
    <x v="0"/>
    <n v="1479834023"/>
    <n v="1477238423"/>
    <b v="0"/>
    <x v="78"/>
    <b v="0"/>
    <x v="40"/>
    <n v="0"/>
    <n v="0"/>
    <x v="1"/>
    <s v="musical"/>
    <x v="3790"/>
    <x v="3773"/>
  </r>
  <r>
    <x v="3791"/>
    <x v="3786"/>
    <x v="3789"/>
    <n v="1500"/>
    <n v="0"/>
    <x v="2"/>
    <x v="1"/>
    <x v="0"/>
    <n v="1404664592"/>
    <n v="1399480592"/>
    <b v="0"/>
    <x v="78"/>
    <b v="0"/>
    <x v="40"/>
    <n v="0"/>
    <n v="0"/>
    <x v="1"/>
    <s v="musical"/>
    <x v="3791"/>
    <x v="3774"/>
  </r>
  <r>
    <x v="3792"/>
    <x v="3787"/>
    <x v="3790"/>
    <n v="12500"/>
    <n v="35"/>
    <x v="2"/>
    <x v="1"/>
    <x v="0"/>
    <n v="1436957022"/>
    <n v="1434365022"/>
    <b v="0"/>
    <x v="84"/>
    <b v="0"/>
    <x v="40"/>
    <n v="0"/>
    <n v="17.5"/>
    <x v="1"/>
    <s v="musical"/>
    <x v="3792"/>
    <x v="3775"/>
  </r>
  <r>
    <x v="3793"/>
    <x v="3788"/>
    <x v="3791"/>
    <n v="7000"/>
    <n v="4176"/>
    <x v="2"/>
    <x v="1"/>
    <x v="0"/>
    <n v="1418769129"/>
    <n v="1416954729"/>
    <b v="0"/>
    <x v="54"/>
    <b v="0"/>
    <x v="40"/>
    <n v="60"/>
    <n v="174"/>
    <x v="1"/>
    <s v="musical"/>
    <x v="3793"/>
    <x v="3776"/>
  </r>
  <r>
    <x v="3794"/>
    <x v="3789"/>
    <x v="3792"/>
    <n v="5000"/>
    <n v="50"/>
    <x v="2"/>
    <x v="2"/>
    <x v="1"/>
    <n v="1433685354"/>
    <n v="1431093354"/>
    <b v="0"/>
    <x v="29"/>
    <b v="0"/>
    <x v="40"/>
    <n v="1"/>
    <n v="50"/>
    <x v="1"/>
    <s v="musical"/>
    <x v="3794"/>
    <x v="3777"/>
  </r>
  <r>
    <x v="3795"/>
    <x v="3790"/>
    <x v="3793"/>
    <n v="600"/>
    <n v="10"/>
    <x v="2"/>
    <x v="2"/>
    <x v="1"/>
    <n v="1440801000"/>
    <n v="1437042490"/>
    <b v="0"/>
    <x v="84"/>
    <b v="0"/>
    <x v="40"/>
    <n v="2"/>
    <n v="5"/>
    <x v="1"/>
    <s v="musical"/>
    <x v="3795"/>
    <x v="3778"/>
  </r>
  <r>
    <x v="3796"/>
    <x v="3791"/>
    <x v="3794"/>
    <n v="22500"/>
    <n v="1"/>
    <x v="2"/>
    <x v="1"/>
    <x v="0"/>
    <n v="1484354556"/>
    <n v="1479170556"/>
    <b v="0"/>
    <x v="29"/>
    <b v="0"/>
    <x v="40"/>
    <n v="0"/>
    <n v="1"/>
    <x v="1"/>
    <s v="musical"/>
    <x v="3796"/>
    <x v="3779"/>
  </r>
  <r>
    <x v="3797"/>
    <x v="3792"/>
    <x v="3795"/>
    <n v="6000"/>
    <n v="5380"/>
    <x v="2"/>
    <x v="1"/>
    <x v="0"/>
    <n v="1429564165"/>
    <n v="1426972165"/>
    <b v="0"/>
    <x v="77"/>
    <b v="0"/>
    <x v="40"/>
    <n v="90"/>
    <n v="145.41"/>
    <x v="1"/>
    <s v="musical"/>
    <x v="3797"/>
    <x v="3780"/>
  </r>
  <r>
    <x v="3798"/>
    <x v="3793"/>
    <x v="3796"/>
    <n v="70000"/>
    <n v="1025"/>
    <x v="2"/>
    <x v="1"/>
    <x v="0"/>
    <n v="1407691248"/>
    <n v="1405099248"/>
    <b v="0"/>
    <x v="81"/>
    <b v="0"/>
    <x v="40"/>
    <n v="1"/>
    <n v="205"/>
    <x v="1"/>
    <s v="musical"/>
    <x v="3798"/>
    <x v="3781"/>
  </r>
  <r>
    <x v="3799"/>
    <x v="3794"/>
    <x v="3797"/>
    <n v="10000"/>
    <n v="402"/>
    <x v="2"/>
    <x v="1"/>
    <x v="0"/>
    <n v="1457734843"/>
    <n v="1455142843"/>
    <b v="0"/>
    <x v="80"/>
    <b v="0"/>
    <x v="40"/>
    <n v="4"/>
    <n v="100.5"/>
    <x v="1"/>
    <s v="musical"/>
    <x v="3799"/>
    <x v="3782"/>
  </r>
  <r>
    <x v="3800"/>
    <x v="3795"/>
    <x v="3798"/>
    <n v="22000"/>
    <n v="881"/>
    <x v="2"/>
    <x v="1"/>
    <x v="0"/>
    <n v="1420952340"/>
    <n v="1418146883"/>
    <b v="0"/>
    <x v="38"/>
    <b v="0"/>
    <x v="40"/>
    <n v="4"/>
    <n v="55.06"/>
    <x v="1"/>
    <s v="musical"/>
    <x v="3800"/>
    <x v="3783"/>
  </r>
  <r>
    <x v="3801"/>
    <x v="3796"/>
    <x v="3799"/>
    <n v="5000"/>
    <n v="426"/>
    <x v="2"/>
    <x v="1"/>
    <x v="0"/>
    <n v="1420215216"/>
    <n v="1417536816"/>
    <b v="0"/>
    <x v="82"/>
    <b v="0"/>
    <x v="40"/>
    <n v="9"/>
    <n v="47.33"/>
    <x v="1"/>
    <s v="musical"/>
    <x v="3801"/>
    <x v="3784"/>
  </r>
  <r>
    <x v="3802"/>
    <x v="3797"/>
    <x v="3800"/>
    <n v="3000"/>
    <n v="0"/>
    <x v="2"/>
    <x v="1"/>
    <x v="0"/>
    <n v="1445482906"/>
    <n v="1442890906"/>
    <b v="0"/>
    <x v="78"/>
    <b v="0"/>
    <x v="40"/>
    <n v="0"/>
    <n v="0"/>
    <x v="1"/>
    <s v="musical"/>
    <x v="3802"/>
    <x v="3785"/>
  </r>
  <r>
    <x v="3803"/>
    <x v="3798"/>
    <x v="3801"/>
    <n v="12000"/>
    <n v="2358"/>
    <x v="2"/>
    <x v="1"/>
    <x v="0"/>
    <n v="1457133568"/>
    <n v="1454541568"/>
    <b v="0"/>
    <x v="244"/>
    <b v="0"/>
    <x v="40"/>
    <n v="20"/>
    <n v="58.95"/>
    <x v="1"/>
    <s v="musical"/>
    <x v="3803"/>
    <x v="3786"/>
  </r>
  <r>
    <x v="3804"/>
    <x v="3799"/>
    <x v="3802"/>
    <n v="8000"/>
    <n v="0"/>
    <x v="2"/>
    <x v="1"/>
    <x v="0"/>
    <n v="1469948400"/>
    <n v="1465172024"/>
    <b v="0"/>
    <x v="78"/>
    <b v="0"/>
    <x v="40"/>
    <n v="0"/>
    <n v="0"/>
    <x v="1"/>
    <s v="musical"/>
    <x v="3804"/>
    <x v="3787"/>
  </r>
  <r>
    <x v="3805"/>
    <x v="3800"/>
    <x v="3803"/>
    <n v="150000"/>
    <n v="3"/>
    <x v="2"/>
    <x v="1"/>
    <x v="0"/>
    <n v="1411852640"/>
    <n v="1406668640"/>
    <b v="0"/>
    <x v="84"/>
    <b v="0"/>
    <x v="40"/>
    <n v="0"/>
    <n v="1.5"/>
    <x v="1"/>
    <s v="musical"/>
    <x v="3805"/>
    <x v="3788"/>
  </r>
  <r>
    <x v="3806"/>
    <x v="3801"/>
    <x v="3804"/>
    <n v="7500"/>
    <n v="5"/>
    <x v="2"/>
    <x v="3"/>
    <x v="2"/>
    <n v="1404022381"/>
    <n v="1402294381"/>
    <b v="0"/>
    <x v="29"/>
    <b v="0"/>
    <x v="40"/>
    <n v="0"/>
    <n v="5"/>
    <x v="1"/>
    <s v="musical"/>
    <x v="3806"/>
    <x v="3789"/>
  </r>
  <r>
    <x v="3807"/>
    <x v="3802"/>
    <x v="3805"/>
    <n v="1500"/>
    <n v="455"/>
    <x v="2"/>
    <x v="1"/>
    <x v="0"/>
    <n v="1428097739"/>
    <n v="1427492939"/>
    <b v="0"/>
    <x v="82"/>
    <b v="0"/>
    <x v="40"/>
    <n v="30"/>
    <n v="50.56"/>
    <x v="1"/>
    <s v="musical"/>
    <x v="3807"/>
    <x v="3790"/>
  </r>
  <r>
    <x v="3808"/>
    <x v="3803"/>
    <x v="3806"/>
    <n v="1000"/>
    <n v="1000"/>
    <x v="0"/>
    <x v="2"/>
    <x v="1"/>
    <n v="1429955619"/>
    <n v="1424775219"/>
    <b v="0"/>
    <x v="54"/>
    <b v="1"/>
    <x v="6"/>
    <n v="100"/>
    <n v="41.67"/>
    <x v="1"/>
    <s v="plays"/>
    <x v="3808"/>
    <x v="3791"/>
  </r>
  <r>
    <x v="3809"/>
    <x v="3804"/>
    <x v="3807"/>
    <n v="2000"/>
    <n v="2025"/>
    <x v="0"/>
    <x v="2"/>
    <x v="1"/>
    <n v="1406761200"/>
    <n v="1402403907"/>
    <b v="0"/>
    <x v="44"/>
    <b v="1"/>
    <x v="6"/>
    <n v="101"/>
    <n v="53.29"/>
    <x v="1"/>
    <s v="plays"/>
    <x v="3809"/>
    <x v="3792"/>
  </r>
  <r>
    <x v="3810"/>
    <x v="3805"/>
    <x v="3808"/>
    <n v="1500"/>
    <n v="1826"/>
    <x v="0"/>
    <x v="1"/>
    <x v="0"/>
    <n v="1426965758"/>
    <n v="1424377358"/>
    <b v="0"/>
    <x v="55"/>
    <b v="1"/>
    <x v="6"/>
    <n v="122"/>
    <n v="70.23"/>
    <x v="1"/>
    <s v="plays"/>
    <x v="3810"/>
    <x v="3793"/>
  </r>
  <r>
    <x v="3811"/>
    <x v="3806"/>
    <x v="3809"/>
    <n v="250"/>
    <n v="825"/>
    <x v="0"/>
    <x v="2"/>
    <x v="1"/>
    <n v="1464692400"/>
    <n v="1461769373"/>
    <b v="0"/>
    <x v="10"/>
    <b v="1"/>
    <x v="6"/>
    <n v="330"/>
    <n v="43.42"/>
    <x v="1"/>
    <s v="plays"/>
    <x v="3811"/>
    <x v="3794"/>
  </r>
  <r>
    <x v="3812"/>
    <x v="3807"/>
    <x v="3810"/>
    <n v="2000"/>
    <n v="2191"/>
    <x v="0"/>
    <x v="6"/>
    <x v="5"/>
    <n v="1433131140"/>
    <n v="1429120908"/>
    <b v="0"/>
    <x v="202"/>
    <b v="1"/>
    <x v="6"/>
    <n v="110"/>
    <n v="199.18"/>
    <x v="1"/>
    <s v="plays"/>
    <x v="3812"/>
    <x v="2551"/>
  </r>
  <r>
    <x v="3813"/>
    <x v="3808"/>
    <x v="3811"/>
    <n v="2100"/>
    <n v="2119.9899999999998"/>
    <x v="0"/>
    <x v="1"/>
    <x v="0"/>
    <n v="1465940580"/>
    <n v="1462603021"/>
    <b v="0"/>
    <x v="74"/>
    <b v="1"/>
    <x v="6"/>
    <n v="101"/>
    <n v="78.52"/>
    <x v="1"/>
    <s v="plays"/>
    <x v="3813"/>
    <x v="3795"/>
  </r>
  <r>
    <x v="3814"/>
    <x v="3809"/>
    <x v="3812"/>
    <n v="1500"/>
    <n v="2102"/>
    <x v="0"/>
    <x v="1"/>
    <x v="0"/>
    <n v="1427860740"/>
    <n v="1424727712"/>
    <b v="0"/>
    <x v="69"/>
    <b v="1"/>
    <x v="6"/>
    <n v="140"/>
    <n v="61.82"/>
    <x v="1"/>
    <s v="plays"/>
    <x v="3814"/>
    <x v="3532"/>
  </r>
  <r>
    <x v="3815"/>
    <x v="3810"/>
    <x v="3813"/>
    <n v="1000"/>
    <n v="1000.01"/>
    <x v="0"/>
    <x v="2"/>
    <x v="1"/>
    <n v="1440111600"/>
    <n v="1437545657"/>
    <b v="0"/>
    <x v="9"/>
    <b v="1"/>
    <x v="6"/>
    <n v="100"/>
    <n v="50"/>
    <x v="1"/>
    <s v="plays"/>
    <x v="3815"/>
    <x v="3796"/>
  </r>
  <r>
    <x v="3816"/>
    <x v="3811"/>
    <x v="3814"/>
    <n v="1500"/>
    <n v="1788.57"/>
    <x v="0"/>
    <x v="1"/>
    <x v="0"/>
    <n v="1405614823"/>
    <n v="1403022823"/>
    <b v="0"/>
    <x v="77"/>
    <b v="1"/>
    <x v="6"/>
    <n v="119"/>
    <n v="48.34"/>
    <x v="1"/>
    <s v="plays"/>
    <x v="3816"/>
    <x v="3797"/>
  </r>
  <r>
    <x v="3817"/>
    <x v="3812"/>
    <x v="3815"/>
    <n v="2000"/>
    <n v="2145"/>
    <x v="0"/>
    <x v="1"/>
    <x v="0"/>
    <n v="1445659140"/>
    <n v="1444236216"/>
    <b v="0"/>
    <x v="9"/>
    <b v="1"/>
    <x v="6"/>
    <n v="107"/>
    <n v="107.25"/>
    <x v="1"/>
    <s v="plays"/>
    <x v="3817"/>
    <x v="3798"/>
  </r>
  <r>
    <x v="3818"/>
    <x v="3813"/>
    <x v="3816"/>
    <n v="250"/>
    <n v="570"/>
    <x v="0"/>
    <x v="1"/>
    <x v="0"/>
    <n v="1426187582"/>
    <n v="1423599182"/>
    <b v="0"/>
    <x v="73"/>
    <b v="1"/>
    <x v="6"/>
    <n v="228"/>
    <n v="57"/>
    <x v="1"/>
    <s v="plays"/>
    <x v="3818"/>
    <x v="3799"/>
  </r>
  <r>
    <x v="3819"/>
    <x v="3814"/>
    <x v="3705"/>
    <n v="1000"/>
    <n v="1064"/>
    <x v="0"/>
    <x v="1"/>
    <x v="0"/>
    <n v="1437166920"/>
    <n v="1435554104"/>
    <b v="0"/>
    <x v="55"/>
    <b v="1"/>
    <x v="6"/>
    <n v="106"/>
    <n v="40.92"/>
    <x v="1"/>
    <s v="plays"/>
    <x v="3819"/>
    <x v="3800"/>
  </r>
  <r>
    <x v="3820"/>
    <x v="3815"/>
    <x v="3817"/>
    <n v="300"/>
    <n v="430"/>
    <x v="0"/>
    <x v="2"/>
    <x v="1"/>
    <n v="1436110717"/>
    <n v="1433518717"/>
    <b v="0"/>
    <x v="9"/>
    <b v="1"/>
    <x v="6"/>
    <n v="143"/>
    <n v="21.5"/>
    <x v="1"/>
    <s v="plays"/>
    <x v="3820"/>
    <x v="3801"/>
  </r>
  <r>
    <x v="3821"/>
    <x v="3816"/>
    <x v="3818"/>
    <n v="3500"/>
    <n v="3659"/>
    <x v="0"/>
    <x v="1"/>
    <x v="0"/>
    <n v="1451881207"/>
    <n v="1449116407"/>
    <b v="0"/>
    <x v="67"/>
    <b v="1"/>
    <x v="6"/>
    <n v="105"/>
    <n v="79.540000000000006"/>
    <x v="1"/>
    <s v="plays"/>
    <x v="3821"/>
    <x v="3802"/>
  </r>
  <r>
    <x v="3822"/>
    <x v="3817"/>
    <x v="3819"/>
    <n v="5000"/>
    <n v="5501"/>
    <x v="0"/>
    <x v="13"/>
    <x v="3"/>
    <n v="1453244340"/>
    <n v="1448136417"/>
    <b v="0"/>
    <x v="88"/>
    <b v="1"/>
    <x v="6"/>
    <n v="110"/>
    <n v="72.38"/>
    <x v="1"/>
    <s v="plays"/>
    <x v="3822"/>
    <x v="3803"/>
  </r>
  <r>
    <x v="3823"/>
    <x v="3818"/>
    <x v="3820"/>
    <n v="2500"/>
    <n v="2650"/>
    <x v="0"/>
    <x v="1"/>
    <x v="0"/>
    <n v="1437364740"/>
    <n v="1434405044"/>
    <b v="0"/>
    <x v="14"/>
    <b v="1"/>
    <x v="6"/>
    <n v="106"/>
    <n v="64.63"/>
    <x v="1"/>
    <s v="plays"/>
    <x v="3823"/>
    <x v="3804"/>
  </r>
  <r>
    <x v="3824"/>
    <x v="3819"/>
    <x v="3821"/>
    <n v="250"/>
    <n v="270"/>
    <x v="0"/>
    <x v="2"/>
    <x v="1"/>
    <n v="1470058860"/>
    <n v="1469026903"/>
    <b v="0"/>
    <x v="63"/>
    <b v="1"/>
    <x v="6"/>
    <n v="108"/>
    <n v="38.57"/>
    <x v="1"/>
    <s v="plays"/>
    <x v="3824"/>
    <x v="3805"/>
  </r>
  <r>
    <x v="3825"/>
    <x v="3820"/>
    <x v="3822"/>
    <n v="5000"/>
    <n v="5271"/>
    <x v="0"/>
    <x v="1"/>
    <x v="0"/>
    <n v="1434505214"/>
    <n v="1432690814"/>
    <b v="0"/>
    <x v="72"/>
    <b v="1"/>
    <x v="6"/>
    <n v="105"/>
    <n v="107.57"/>
    <x v="1"/>
    <s v="plays"/>
    <x v="3825"/>
    <x v="3806"/>
  </r>
  <r>
    <x v="3826"/>
    <x v="3821"/>
    <x v="3823"/>
    <n v="600"/>
    <n v="715"/>
    <x v="0"/>
    <x v="2"/>
    <x v="1"/>
    <n v="1430993394"/>
    <n v="1428401394"/>
    <b v="0"/>
    <x v="55"/>
    <b v="1"/>
    <x v="6"/>
    <n v="119"/>
    <n v="27.5"/>
    <x v="1"/>
    <s v="plays"/>
    <x v="3826"/>
    <x v="3807"/>
  </r>
  <r>
    <x v="3827"/>
    <x v="3822"/>
    <x v="3824"/>
    <n v="3000"/>
    <n v="4580"/>
    <x v="0"/>
    <x v="2"/>
    <x v="1"/>
    <n v="1427414400"/>
    <n v="1422656201"/>
    <b v="0"/>
    <x v="71"/>
    <b v="1"/>
    <x v="6"/>
    <n v="153"/>
    <n v="70.459999999999994"/>
    <x v="1"/>
    <s v="plays"/>
    <x v="3827"/>
    <x v="3808"/>
  </r>
  <r>
    <x v="3828"/>
    <x v="3823"/>
    <x v="3825"/>
    <n v="5000"/>
    <n v="5000"/>
    <x v="0"/>
    <x v="1"/>
    <x v="0"/>
    <n v="1420033187"/>
    <n v="1414845587"/>
    <b v="0"/>
    <x v="33"/>
    <b v="1"/>
    <x v="6"/>
    <n v="100"/>
    <n v="178.57"/>
    <x v="1"/>
    <s v="plays"/>
    <x v="3828"/>
    <x v="3809"/>
  </r>
  <r>
    <x v="3829"/>
    <x v="3824"/>
    <x v="3826"/>
    <n v="500"/>
    <n v="501"/>
    <x v="0"/>
    <x v="1"/>
    <x v="0"/>
    <n v="1472676371"/>
    <n v="1470948371"/>
    <b v="0"/>
    <x v="22"/>
    <b v="1"/>
    <x v="6"/>
    <n v="100"/>
    <n v="62.63"/>
    <x v="1"/>
    <s v="plays"/>
    <x v="3829"/>
    <x v="3810"/>
  </r>
  <r>
    <x v="3830"/>
    <x v="3825"/>
    <x v="3827"/>
    <n v="100"/>
    <n v="225"/>
    <x v="0"/>
    <x v="1"/>
    <x v="0"/>
    <n v="1464371211"/>
    <n v="1463161611"/>
    <b v="0"/>
    <x v="83"/>
    <b v="1"/>
    <x v="6"/>
    <n v="225"/>
    <n v="75"/>
    <x v="1"/>
    <s v="plays"/>
    <x v="3830"/>
    <x v="3811"/>
  </r>
  <r>
    <x v="3831"/>
    <x v="3826"/>
    <x v="3828"/>
    <n v="500"/>
    <n v="530.11"/>
    <x v="0"/>
    <x v="1"/>
    <x v="0"/>
    <n v="1415222545"/>
    <n v="1413404545"/>
    <b v="0"/>
    <x v="82"/>
    <b v="1"/>
    <x v="6"/>
    <n v="106"/>
    <n v="58.9"/>
    <x v="1"/>
    <s v="plays"/>
    <x v="3831"/>
    <x v="3812"/>
  </r>
  <r>
    <x v="3832"/>
    <x v="3827"/>
    <x v="3829"/>
    <n v="1200"/>
    <n v="1256"/>
    <x v="0"/>
    <x v="1"/>
    <x v="0"/>
    <n v="1455936335"/>
    <n v="1452048335"/>
    <b v="0"/>
    <x v="82"/>
    <b v="1"/>
    <x v="6"/>
    <n v="105"/>
    <n v="139.56"/>
    <x v="1"/>
    <s v="plays"/>
    <x v="3832"/>
    <x v="3813"/>
  </r>
  <r>
    <x v="3833"/>
    <x v="3828"/>
    <x v="3830"/>
    <n v="1200"/>
    <n v="1400"/>
    <x v="0"/>
    <x v="6"/>
    <x v="5"/>
    <n v="1417460940"/>
    <n v="1416516972"/>
    <b v="0"/>
    <x v="9"/>
    <b v="1"/>
    <x v="6"/>
    <n v="117"/>
    <n v="70"/>
    <x v="1"/>
    <s v="plays"/>
    <x v="3833"/>
    <x v="3814"/>
  </r>
  <r>
    <x v="3834"/>
    <x v="3829"/>
    <x v="3831"/>
    <n v="3000"/>
    <n v="3271"/>
    <x v="0"/>
    <x v="2"/>
    <x v="1"/>
    <n v="1434624067"/>
    <n v="1432032067"/>
    <b v="0"/>
    <x v="7"/>
    <b v="1"/>
    <x v="6"/>
    <n v="109"/>
    <n v="57.39"/>
    <x v="1"/>
    <s v="plays"/>
    <x v="3834"/>
    <x v="3815"/>
  </r>
  <r>
    <x v="3835"/>
    <x v="3830"/>
    <x v="3832"/>
    <n v="200"/>
    <n v="320"/>
    <x v="0"/>
    <x v="2"/>
    <x v="1"/>
    <n v="1461278208"/>
    <n v="1459463808"/>
    <b v="0"/>
    <x v="22"/>
    <b v="1"/>
    <x v="6"/>
    <n v="160"/>
    <n v="40"/>
    <x v="1"/>
    <s v="plays"/>
    <x v="3835"/>
    <x v="3816"/>
  </r>
  <r>
    <x v="3836"/>
    <x v="3831"/>
    <x v="3833"/>
    <n v="800"/>
    <n v="900"/>
    <x v="0"/>
    <x v="1"/>
    <x v="0"/>
    <n v="1470197340"/>
    <n v="1467497652"/>
    <b v="0"/>
    <x v="25"/>
    <b v="1"/>
    <x v="6"/>
    <n v="113"/>
    <n v="64.290000000000006"/>
    <x v="1"/>
    <s v="plays"/>
    <x v="3836"/>
    <x v="3817"/>
  </r>
  <r>
    <x v="3837"/>
    <x v="3832"/>
    <x v="3834"/>
    <n v="2000"/>
    <n v="2042"/>
    <x v="0"/>
    <x v="2"/>
    <x v="1"/>
    <n v="1435947758"/>
    <n v="1432837358"/>
    <b v="0"/>
    <x v="57"/>
    <b v="1"/>
    <x v="6"/>
    <n v="102"/>
    <n v="120.12"/>
    <x v="1"/>
    <s v="plays"/>
    <x v="3837"/>
    <x v="3818"/>
  </r>
  <r>
    <x v="3838"/>
    <x v="3833"/>
    <x v="3835"/>
    <n v="100000"/>
    <n v="100824"/>
    <x v="0"/>
    <x v="12"/>
    <x v="9"/>
    <n v="1432314209"/>
    <n v="1429722209"/>
    <b v="0"/>
    <x v="61"/>
    <b v="1"/>
    <x v="6"/>
    <n v="101"/>
    <n v="1008.24"/>
    <x v="1"/>
    <s v="plays"/>
    <x v="3838"/>
    <x v="3819"/>
  </r>
  <r>
    <x v="3839"/>
    <x v="3834"/>
    <x v="3836"/>
    <n v="2000"/>
    <n v="2025"/>
    <x v="0"/>
    <x v="1"/>
    <x v="0"/>
    <n v="1438226724"/>
    <n v="1433042724"/>
    <b v="0"/>
    <x v="58"/>
    <b v="1"/>
    <x v="6"/>
    <n v="101"/>
    <n v="63.28"/>
    <x v="1"/>
    <s v="plays"/>
    <x v="3839"/>
    <x v="3820"/>
  </r>
  <r>
    <x v="3840"/>
    <x v="3835"/>
    <x v="3837"/>
    <n v="1"/>
    <n v="65"/>
    <x v="0"/>
    <x v="2"/>
    <x v="1"/>
    <n v="1459180229"/>
    <n v="1457023829"/>
    <b v="0"/>
    <x v="83"/>
    <b v="1"/>
    <x v="6"/>
    <n v="6500"/>
    <n v="21.67"/>
    <x v="1"/>
    <s v="plays"/>
    <x v="3840"/>
    <x v="3821"/>
  </r>
  <r>
    <x v="3841"/>
    <x v="3836"/>
    <x v="3838"/>
    <n v="10000"/>
    <n v="872"/>
    <x v="2"/>
    <x v="1"/>
    <x v="0"/>
    <n v="1405882287"/>
    <n v="1400698287"/>
    <b v="1"/>
    <x v="69"/>
    <b v="0"/>
    <x v="6"/>
    <n v="9"/>
    <n v="25.65"/>
    <x v="1"/>
    <s v="plays"/>
    <x v="3841"/>
    <x v="3822"/>
  </r>
  <r>
    <x v="3842"/>
    <x v="3837"/>
    <x v="3839"/>
    <n v="5000"/>
    <n v="1097"/>
    <x v="2"/>
    <x v="2"/>
    <x v="1"/>
    <n v="1399809052"/>
    <n v="1397217052"/>
    <b v="1"/>
    <x v="23"/>
    <b v="0"/>
    <x v="6"/>
    <n v="22"/>
    <n v="47.7"/>
    <x v="1"/>
    <s v="plays"/>
    <x v="3842"/>
    <x v="3823"/>
  </r>
  <r>
    <x v="3843"/>
    <x v="3838"/>
    <x v="3840"/>
    <n v="5000"/>
    <n v="1065"/>
    <x v="2"/>
    <x v="1"/>
    <x v="0"/>
    <n v="1401587064"/>
    <n v="1399427064"/>
    <b v="1"/>
    <x v="10"/>
    <b v="0"/>
    <x v="6"/>
    <n v="21"/>
    <n v="56.05"/>
    <x v="1"/>
    <s v="plays"/>
    <x v="3843"/>
    <x v="3824"/>
  </r>
  <r>
    <x v="3844"/>
    <x v="3839"/>
    <x v="3841"/>
    <n v="9800"/>
    <n v="4066"/>
    <x v="2"/>
    <x v="1"/>
    <x v="0"/>
    <n v="1401778740"/>
    <n v="1399474134"/>
    <b v="1"/>
    <x v="133"/>
    <b v="0"/>
    <x v="6"/>
    <n v="41"/>
    <n v="81.319999999999993"/>
    <x v="1"/>
    <s v="plays"/>
    <x v="3844"/>
    <x v="3825"/>
  </r>
  <r>
    <x v="3845"/>
    <x v="3840"/>
    <x v="3842"/>
    <n v="40000"/>
    <n v="842"/>
    <x v="2"/>
    <x v="1"/>
    <x v="0"/>
    <n v="1443711774"/>
    <n v="1441119774"/>
    <b v="1"/>
    <x v="8"/>
    <b v="0"/>
    <x v="6"/>
    <n v="2"/>
    <n v="70.17"/>
    <x v="1"/>
    <s v="plays"/>
    <x v="3845"/>
    <x v="3826"/>
  </r>
  <r>
    <x v="3846"/>
    <x v="3841"/>
    <x v="3843"/>
    <n v="7000"/>
    <n v="189"/>
    <x v="2"/>
    <x v="1"/>
    <x v="0"/>
    <n v="1412405940"/>
    <n v="1409721542"/>
    <b v="1"/>
    <x v="22"/>
    <b v="0"/>
    <x v="6"/>
    <n v="3"/>
    <n v="23.63"/>
    <x v="1"/>
    <s v="plays"/>
    <x v="3846"/>
    <x v="3827"/>
  </r>
  <r>
    <x v="3847"/>
    <x v="3842"/>
    <x v="3844"/>
    <n v="10500"/>
    <n v="1697"/>
    <x v="2"/>
    <x v="1"/>
    <x v="0"/>
    <n v="1437283391"/>
    <n v="1433395391"/>
    <b v="1"/>
    <x v="82"/>
    <b v="0"/>
    <x v="6"/>
    <n v="16"/>
    <n v="188.56"/>
    <x v="1"/>
    <s v="plays"/>
    <x v="3847"/>
    <x v="3828"/>
  </r>
  <r>
    <x v="3848"/>
    <x v="3843"/>
    <x v="3845"/>
    <n v="13000"/>
    <n v="2129"/>
    <x v="2"/>
    <x v="1"/>
    <x v="0"/>
    <n v="1445196989"/>
    <n v="1442604989"/>
    <b v="1"/>
    <x v="68"/>
    <b v="0"/>
    <x v="6"/>
    <n v="16"/>
    <n v="49.51"/>
    <x v="1"/>
    <s v="plays"/>
    <x v="3848"/>
    <x v="3829"/>
  </r>
  <r>
    <x v="3849"/>
    <x v="3844"/>
    <x v="3846"/>
    <n v="30000"/>
    <n v="2113"/>
    <x v="2"/>
    <x v="13"/>
    <x v="3"/>
    <n v="1434047084"/>
    <n v="1431455084"/>
    <b v="1"/>
    <x v="33"/>
    <b v="0"/>
    <x v="6"/>
    <n v="7"/>
    <n v="75.459999999999994"/>
    <x v="1"/>
    <s v="plays"/>
    <x v="3849"/>
    <x v="3830"/>
  </r>
  <r>
    <x v="3850"/>
    <x v="3845"/>
    <x v="3847"/>
    <n v="1000"/>
    <n v="38"/>
    <x v="2"/>
    <x v="1"/>
    <x v="0"/>
    <n v="1420081143"/>
    <n v="1417489143"/>
    <b v="1"/>
    <x v="80"/>
    <b v="0"/>
    <x v="6"/>
    <n v="4"/>
    <n v="9.5"/>
    <x v="1"/>
    <s v="plays"/>
    <x v="3850"/>
    <x v="3831"/>
  </r>
  <r>
    <x v="3851"/>
    <x v="3846"/>
    <x v="3848"/>
    <n v="2500"/>
    <n v="852"/>
    <x v="2"/>
    <x v="2"/>
    <x v="1"/>
    <n v="1437129179"/>
    <n v="1434537179"/>
    <b v="1"/>
    <x v="54"/>
    <b v="0"/>
    <x v="6"/>
    <n v="34"/>
    <n v="35.5"/>
    <x v="1"/>
    <s v="plays"/>
    <x v="3851"/>
    <x v="3832"/>
  </r>
  <r>
    <x v="3852"/>
    <x v="3847"/>
    <x v="3849"/>
    <n v="10000"/>
    <n v="20"/>
    <x v="2"/>
    <x v="1"/>
    <x v="0"/>
    <n v="1427427276"/>
    <n v="1425270876"/>
    <b v="0"/>
    <x v="84"/>
    <b v="0"/>
    <x v="6"/>
    <n v="0"/>
    <n v="10"/>
    <x v="1"/>
    <s v="plays"/>
    <x v="3852"/>
    <x v="3833"/>
  </r>
  <r>
    <x v="3853"/>
    <x v="3848"/>
    <x v="3850"/>
    <n v="100000"/>
    <n v="26"/>
    <x v="2"/>
    <x v="1"/>
    <x v="0"/>
    <n v="1409602178"/>
    <n v="1406578178"/>
    <b v="0"/>
    <x v="84"/>
    <b v="0"/>
    <x v="6"/>
    <n v="0"/>
    <n v="13"/>
    <x v="1"/>
    <s v="plays"/>
    <x v="3853"/>
    <x v="3834"/>
  </r>
  <r>
    <x v="3854"/>
    <x v="3849"/>
    <x v="3851"/>
    <n v="11000"/>
    <n v="1788"/>
    <x v="2"/>
    <x v="1"/>
    <x v="0"/>
    <n v="1431206058"/>
    <n v="1428614058"/>
    <b v="0"/>
    <x v="9"/>
    <b v="0"/>
    <x v="6"/>
    <n v="16"/>
    <n v="89.4"/>
    <x v="1"/>
    <s v="plays"/>
    <x v="3854"/>
    <x v="3835"/>
  </r>
  <r>
    <x v="3855"/>
    <x v="3850"/>
    <x v="3852"/>
    <n v="1000"/>
    <n v="25"/>
    <x v="2"/>
    <x v="1"/>
    <x v="0"/>
    <n v="1427408271"/>
    <n v="1424819871"/>
    <b v="0"/>
    <x v="29"/>
    <b v="0"/>
    <x v="6"/>
    <n v="3"/>
    <n v="25"/>
    <x v="1"/>
    <s v="plays"/>
    <x v="3855"/>
    <x v="3836"/>
  </r>
  <r>
    <x v="3856"/>
    <x v="3851"/>
    <x v="3853"/>
    <n v="5000"/>
    <n v="1"/>
    <x v="2"/>
    <x v="1"/>
    <x v="0"/>
    <n v="1425833403"/>
    <n v="1423245003"/>
    <b v="0"/>
    <x v="29"/>
    <b v="0"/>
    <x v="6"/>
    <n v="0"/>
    <n v="1"/>
    <x v="1"/>
    <s v="plays"/>
    <x v="3856"/>
    <x v="3837"/>
  </r>
  <r>
    <x v="3857"/>
    <x v="3852"/>
    <x v="3854"/>
    <n v="5000"/>
    <n v="260"/>
    <x v="2"/>
    <x v="1"/>
    <x v="0"/>
    <n v="1406913120"/>
    <n v="1404927690"/>
    <b v="0"/>
    <x v="80"/>
    <b v="0"/>
    <x v="6"/>
    <n v="5"/>
    <n v="65"/>
    <x v="1"/>
    <s v="plays"/>
    <x v="3857"/>
    <x v="3838"/>
  </r>
  <r>
    <x v="3858"/>
    <x v="3853"/>
    <x v="3855"/>
    <n v="500"/>
    <n v="10"/>
    <x v="2"/>
    <x v="2"/>
    <x v="1"/>
    <n v="1432328400"/>
    <n v="1430734844"/>
    <b v="0"/>
    <x v="29"/>
    <b v="0"/>
    <x v="6"/>
    <n v="2"/>
    <n v="10"/>
    <x v="1"/>
    <s v="plays"/>
    <x v="3858"/>
    <x v="3839"/>
  </r>
  <r>
    <x v="3859"/>
    <x v="3854"/>
    <x v="3856"/>
    <n v="2500"/>
    <n v="1"/>
    <x v="2"/>
    <x v="1"/>
    <x v="0"/>
    <n v="1403730000"/>
    <n v="1401485207"/>
    <b v="0"/>
    <x v="29"/>
    <b v="0"/>
    <x v="6"/>
    <n v="0"/>
    <n v="1"/>
    <x v="1"/>
    <s v="plays"/>
    <x v="3859"/>
    <x v="3840"/>
  </r>
  <r>
    <x v="3860"/>
    <x v="3855"/>
    <x v="3857"/>
    <n v="6000"/>
    <n v="1060"/>
    <x v="2"/>
    <x v="1"/>
    <x v="0"/>
    <n v="1407858710"/>
    <n v="1405266710"/>
    <b v="0"/>
    <x v="62"/>
    <b v="0"/>
    <x v="6"/>
    <n v="18"/>
    <n v="81.540000000000006"/>
    <x v="1"/>
    <s v="plays"/>
    <x v="3860"/>
    <x v="3841"/>
  </r>
  <r>
    <x v="3861"/>
    <x v="3856"/>
    <x v="3858"/>
    <n v="2000"/>
    <n v="100"/>
    <x v="2"/>
    <x v="1"/>
    <x v="0"/>
    <n v="1415828820"/>
    <n v="1412258977"/>
    <b v="0"/>
    <x v="29"/>
    <b v="0"/>
    <x v="6"/>
    <n v="5"/>
    <n v="100"/>
    <x v="1"/>
    <s v="plays"/>
    <x v="3861"/>
    <x v="3842"/>
  </r>
  <r>
    <x v="3862"/>
    <x v="3857"/>
    <x v="3859"/>
    <n v="7500"/>
    <n v="1"/>
    <x v="2"/>
    <x v="1"/>
    <x v="0"/>
    <n v="1473699540"/>
    <n v="1472451356"/>
    <b v="0"/>
    <x v="29"/>
    <b v="0"/>
    <x v="6"/>
    <n v="0"/>
    <n v="1"/>
    <x v="1"/>
    <s v="plays"/>
    <x v="3862"/>
    <x v="3843"/>
  </r>
  <r>
    <x v="3863"/>
    <x v="3858"/>
    <x v="3860"/>
    <n v="6000"/>
    <n v="0"/>
    <x v="2"/>
    <x v="1"/>
    <x v="0"/>
    <n v="1446739905"/>
    <n v="1441552305"/>
    <b v="0"/>
    <x v="78"/>
    <b v="0"/>
    <x v="6"/>
    <n v="0"/>
    <n v="0"/>
    <x v="1"/>
    <s v="plays"/>
    <x v="3863"/>
    <x v="3844"/>
  </r>
  <r>
    <x v="3864"/>
    <x v="3859"/>
    <x v="3861"/>
    <n v="5000"/>
    <n v="60"/>
    <x v="2"/>
    <x v="1"/>
    <x v="0"/>
    <n v="1447799054"/>
    <n v="1445203454"/>
    <b v="0"/>
    <x v="83"/>
    <b v="0"/>
    <x v="6"/>
    <n v="1"/>
    <n v="20"/>
    <x v="1"/>
    <s v="plays"/>
    <x v="3864"/>
    <x v="3845"/>
  </r>
  <r>
    <x v="3865"/>
    <x v="3860"/>
    <x v="3862"/>
    <n v="2413"/>
    <n v="650"/>
    <x v="2"/>
    <x v="6"/>
    <x v="5"/>
    <n v="1409376600"/>
    <n v="1405957098"/>
    <b v="0"/>
    <x v="25"/>
    <b v="0"/>
    <x v="6"/>
    <n v="27"/>
    <n v="46.43"/>
    <x v="1"/>
    <s v="plays"/>
    <x v="3865"/>
    <x v="3846"/>
  </r>
  <r>
    <x v="3866"/>
    <x v="3861"/>
    <x v="3863"/>
    <n v="2000"/>
    <n v="11"/>
    <x v="2"/>
    <x v="1"/>
    <x v="0"/>
    <n v="1458703740"/>
    <n v="1454453021"/>
    <b v="0"/>
    <x v="84"/>
    <b v="0"/>
    <x v="6"/>
    <n v="1"/>
    <n v="5.5"/>
    <x v="1"/>
    <s v="plays"/>
    <x v="3866"/>
    <x v="3847"/>
  </r>
  <r>
    <x v="3867"/>
    <x v="3862"/>
    <x v="3864"/>
    <n v="2000"/>
    <n v="251"/>
    <x v="2"/>
    <x v="1"/>
    <x v="0"/>
    <n v="1466278339"/>
    <n v="1463686339"/>
    <b v="0"/>
    <x v="81"/>
    <b v="0"/>
    <x v="6"/>
    <n v="13"/>
    <n v="50.2"/>
    <x v="1"/>
    <s v="plays"/>
    <x v="3867"/>
    <x v="3848"/>
  </r>
  <r>
    <x v="3868"/>
    <x v="3863"/>
    <x v="3865"/>
    <n v="5000"/>
    <n v="10"/>
    <x v="1"/>
    <x v="2"/>
    <x v="1"/>
    <n v="1410191405"/>
    <n v="1408031405"/>
    <b v="0"/>
    <x v="29"/>
    <b v="0"/>
    <x v="40"/>
    <n v="0"/>
    <n v="10"/>
    <x v="1"/>
    <s v="musical"/>
    <x v="3868"/>
    <x v="3849"/>
  </r>
  <r>
    <x v="3869"/>
    <x v="3864"/>
    <x v="3866"/>
    <n v="13111"/>
    <n v="452"/>
    <x v="1"/>
    <x v="1"/>
    <x v="0"/>
    <n v="1426302660"/>
    <n v="1423761792"/>
    <b v="0"/>
    <x v="41"/>
    <b v="0"/>
    <x v="40"/>
    <n v="3"/>
    <n v="30.13"/>
    <x v="1"/>
    <s v="musical"/>
    <x v="3869"/>
    <x v="3850"/>
  </r>
  <r>
    <x v="3870"/>
    <x v="3865"/>
    <x v="3867"/>
    <n v="10000"/>
    <n v="1500"/>
    <x v="1"/>
    <x v="1"/>
    <x v="0"/>
    <n v="1404360478"/>
    <n v="1401768478"/>
    <b v="0"/>
    <x v="73"/>
    <b v="0"/>
    <x v="40"/>
    <n v="15"/>
    <n v="150"/>
    <x v="1"/>
    <s v="musical"/>
    <x v="3870"/>
    <x v="3851"/>
  </r>
  <r>
    <x v="3871"/>
    <x v="3866"/>
    <x v="3868"/>
    <n v="1500"/>
    <n v="40"/>
    <x v="1"/>
    <x v="1"/>
    <x v="0"/>
    <n v="1490809450"/>
    <n v="1485629050"/>
    <b v="0"/>
    <x v="83"/>
    <b v="0"/>
    <x v="40"/>
    <n v="3"/>
    <n v="13.33"/>
    <x v="1"/>
    <s v="musical"/>
    <x v="3871"/>
    <x v="3852"/>
  </r>
  <r>
    <x v="3872"/>
    <x v="3867"/>
    <x v="3869"/>
    <n v="15000"/>
    <n v="0"/>
    <x v="1"/>
    <x v="1"/>
    <x v="0"/>
    <n v="1439522996"/>
    <n v="1435202996"/>
    <b v="0"/>
    <x v="78"/>
    <b v="0"/>
    <x v="40"/>
    <n v="0"/>
    <n v="0"/>
    <x v="1"/>
    <s v="musical"/>
    <x v="3872"/>
    <x v="3853"/>
  </r>
  <r>
    <x v="3873"/>
    <x v="3868"/>
    <x v="3870"/>
    <n v="5500"/>
    <n v="0"/>
    <x v="1"/>
    <x v="1"/>
    <x v="0"/>
    <n v="1444322535"/>
    <n v="1441730535"/>
    <b v="0"/>
    <x v="78"/>
    <b v="0"/>
    <x v="40"/>
    <n v="0"/>
    <n v="0"/>
    <x v="1"/>
    <s v="musical"/>
    <x v="3873"/>
    <x v="3854"/>
  </r>
  <r>
    <x v="3874"/>
    <x v="3869"/>
    <x v="3871"/>
    <n v="620"/>
    <n v="0"/>
    <x v="1"/>
    <x v="5"/>
    <x v="4"/>
    <n v="1422061200"/>
    <n v="1420244622"/>
    <b v="0"/>
    <x v="78"/>
    <b v="0"/>
    <x v="40"/>
    <n v="0"/>
    <n v="0"/>
    <x v="1"/>
    <s v="musical"/>
    <x v="3874"/>
    <x v="3855"/>
  </r>
  <r>
    <x v="3875"/>
    <x v="3870"/>
    <x v="3872"/>
    <n v="30000"/>
    <n v="0"/>
    <x v="1"/>
    <x v="9"/>
    <x v="7"/>
    <n v="1472896800"/>
    <n v="1472804365"/>
    <b v="0"/>
    <x v="78"/>
    <b v="0"/>
    <x v="40"/>
    <n v="0"/>
    <n v="0"/>
    <x v="1"/>
    <s v="musical"/>
    <x v="3875"/>
    <x v="3856"/>
  </r>
  <r>
    <x v="3876"/>
    <x v="3871"/>
    <x v="3873"/>
    <n v="3900"/>
    <n v="2059"/>
    <x v="1"/>
    <x v="2"/>
    <x v="1"/>
    <n v="1454425128"/>
    <n v="1451833128"/>
    <b v="0"/>
    <x v="67"/>
    <b v="0"/>
    <x v="40"/>
    <n v="53"/>
    <n v="44.76"/>
    <x v="1"/>
    <s v="musical"/>
    <x v="3876"/>
    <x v="3857"/>
  </r>
  <r>
    <x v="3877"/>
    <x v="3872"/>
    <x v="3874"/>
    <n v="25000"/>
    <n v="1241"/>
    <x v="1"/>
    <x v="1"/>
    <x v="0"/>
    <n v="1481213752"/>
    <n v="1478621752"/>
    <b v="0"/>
    <x v="25"/>
    <b v="0"/>
    <x v="40"/>
    <n v="5"/>
    <n v="88.64"/>
    <x v="1"/>
    <s v="musical"/>
    <x v="3877"/>
    <x v="3858"/>
  </r>
  <r>
    <x v="3878"/>
    <x v="3873"/>
    <x v="3875"/>
    <n v="18000"/>
    <n v="10"/>
    <x v="1"/>
    <x v="1"/>
    <x v="0"/>
    <n v="1435636740"/>
    <n v="1433014746"/>
    <b v="0"/>
    <x v="29"/>
    <b v="0"/>
    <x v="40"/>
    <n v="0"/>
    <n v="10"/>
    <x v="1"/>
    <s v="musical"/>
    <x v="3878"/>
    <x v="3859"/>
  </r>
  <r>
    <x v="3879"/>
    <x v="3874"/>
    <x v="3876"/>
    <n v="15000"/>
    <n v="0"/>
    <x v="1"/>
    <x v="2"/>
    <x v="1"/>
    <n v="1422218396"/>
    <n v="1419626396"/>
    <b v="0"/>
    <x v="78"/>
    <b v="0"/>
    <x v="40"/>
    <n v="0"/>
    <n v="0"/>
    <x v="1"/>
    <s v="musical"/>
    <x v="3879"/>
    <x v="3860"/>
  </r>
  <r>
    <x v="3880"/>
    <x v="3875"/>
    <x v="3877"/>
    <n v="7500"/>
    <n v="980"/>
    <x v="1"/>
    <x v="2"/>
    <x v="1"/>
    <n v="1406761200"/>
    <n v="1403724820"/>
    <b v="0"/>
    <x v="57"/>
    <b v="0"/>
    <x v="40"/>
    <n v="13"/>
    <n v="57.65"/>
    <x v="1"/>
    <s v="musical"/>
    <x v="3880"/>
    <x v="3792"/>
  </r>
  <r>
    <x v="3881"/>
    <x v="3876"/>
    <x v="3878"/>
    <n v="500"/>
    <n v="25"/>
    <x v="1"/>
    <x v="1"/>
    <x v="0"/>
    <n v="1487550399"/>
    <n v="1484958399"/>
    <b v="0"/>
    <x v="29"/>
    <b v="0"/>
    <x v="40"/>
    <n v="5"/>
    <n v="25"/>
    <x v="1"/>
    <s v="musical"/>
    <x v="3881"/>
    <x v="3861"/>
  </r>
  <r>
    <x v="3882"/>
    <x v="3877"/>
    <x v="3879"/>
    <n v="30000"/>
    <n v="0"/>
    <x v="1"/>
    <x v="3"/>
    <x v="2"/>
    <n v="1454281380"/>
    <n v="1451950570"/>
    <b v="0"/>
    <x v="78"/>
    <b v="0"/>
    <x v="40"/>
    <n v="0"/>
    <n v="0"/>
    <x v="1"/>
    <s v="musical"/>
    <x v="3882"/>
    <x v="3862"/>
  </r>
  <r>
    <x v="3883"/>
    <x v="3878"/>
    <x v="3880"/>
    <n v="15000"/>
    <n v="0"/>
    <x v="1"/>
    <x v="2"/>
    <x v="1"/>
    <n v="1409668069"/>
    <n v="1407076069"/>
    <b v="0"/>
    <x v="78"/>
    <b v="0"/>
    <x v="40"/>
    <n v="0"/>
    <n v="0"/>
    <x v="1"/>
    <s v="musical"/>
    <x v="3883"/>
    <x v="3863"/>
  </r>
  <r>
    <x v="3884"/>
    <x v="3879"/>
    <x v="3881"/>
    <n v="10000"/>
    <n v="0"/>
    <x v="1"/>
    <x v="1"/>
    <x v="0"/>
    <n v="1427479192"/>
    <n v="1425322792"/>
    <b v="0"/>
    <x v="78"/>
    <b v="0"/>
    <x v="40"/>
    <n v="0"/>
    <n v="0"/>
    <x v="1"/>
    <s v="musical"/>
    <x v="3884"/>
    <x v="3864"/>
  </r>
  <r>
    <x v="3885"/>
    <x v="3880"/>
    <x v="3882"/>
    <n v="375000"/>
    <n v="0"/>
    <x v="1"/>
    <x v="1"/>
    <x v="0"/>
    <n v="1462834191"/>
    <n v="1460242191"/>
    <b v="0"/>
    <x v="78"/>
    <b v="0"/>
    <x v="40"/>
    <n v="0"/>
    <n v="0"/>
    <x v="1"/>
    <s v="musical"/>
    <x v="3885"/>
    <x v="3865"/>
  </r>
  <r>
    <x v="3886"/>
    <x v="3881"/>
    <x v="3883"/>
    <n v="10000"/>
    <n v="0"/>
    <x v="1"/>
    <x v="3"/>
    <x v="2"/>
    <n v="1418275702"/>
    <n v="1415683702"/>
    <b v="0"/>
    <x v="78"/>
    <b v="0"/>
    <x v="40"/>
    <n v="0"/>
    <n v="0"/>
    <x v="1"/>
    <s v="musical"/>
    <x v="3886"/>
    <x v="3866"/>
  </r>
  <r>
    <x v="3887"/>
    <x v="3882"/>
    <x v="3884"/>
    <n v="2000"/>
    <n v="35"/>
    <x v="1"/>
    <x v="1"/>
    <x v="0"/>
    <n v="1430517600"/>
    <n v="1426538129"/>
    <b v="0"/>
    <x v="84"/>
    <b v="0"/>
    <x v="40"/>
    <n v="2"/>
    <n v="17.5"/>
    <x v="1"/>
    <s v="musical"/>
    <x v="3887"/>
    <x v="3867"/>
  </r>
  <r>
    <x v="3888"/>
    <x v="3883"/>
    <x v="3885"/>
    <n v="2000"/>
    <n v="542"/>
    <x v="2"/>
    <x v="2"/>
    <x v="1"/>
    <n v="1488114358"/>
    <n v="1485522358"/>
    <b v="0"/>
    <x v="25"/>
    <b v="0"/>
    <x v="6"/>
    <n v="27"/>
    <n v="38.71"/>
    <x v="1"/>
    <s v="plays"/>
    <x v="3888"/>
    <x v="3868"/>
  </r>
  <r>
    <x v="3889"/>
    <x v="3884"/>
    <x v="3886"/>
    <n v="8000"/>
    <n v="118"/>
    <x v="2"/>
    <x v="1"/>
    <x v="0"/>
    <n v="1420413960"/>
    <n v="1417651630"/>
    <b v="0"/>
    <x v="82"/>
    <b v="0"/>
    <x v="6"/>
    <n v="1"/>
    <n v="13.11"/>
    <x v="1"/>
    <s v="plays"/>
    <x v="3889"/>
    <x v="3869"/>
  </r>
  <r>
    <x v="3890"/>
    <x v="3885"/>
    <x v="3887"/>
    <n v="15000"/>
    <n v="2524"/>
    <x v="2"/>
    <x v="1"/>
    <x v="0"/>
    <n v="1439662344"/>
    <n v="1434478344"/>
    <b v="0"/>
    <x v="22"/>
    <b v="0"/>
    <x v="6"/>
    <n v="17"/>
    <n v="315.5"/>
    <x v="1"/>
    <s v="plays"/>
    <x v="3890"/>
    <x v="3870"/>
  </r>
  <r>
    <x v="3891"/>
    <x v="3886"/>
    <x v="3888"/>
    <n v="800"/>
    <n v="260"/>
    <x v="2"/>
    <x v="1"/>
    <x v="0"/>
    <n v="1427086740"/>
    <n v="1424488244"/>
    <b v="0"/>
    <x v="63"/>
    <b v="0"/>
    <x v="6"/>
    <n v="33"/>
    <n v="37.14"/>
    <x v="1"/>
    <s v="plays"/>
    <x v="3891"/>
    <x v="3871"/>
  </r>
  <r>
    <x v="3892"/>
    <x v="3887"/>
    <x v="3889"/>
    <n v="1000"/>
    <n v="0"/>
    <x v="2"/>
    <x v="1"/>
    <x v="0"/>
    <n v="1408863600"/>
    <n v="1408203557"/>
    <b v="0"/>
    <x v="78"/>
    <b v="0"/>
    <x v="6"/>
    <n v="0"/>
    <n v="0"/>
    <x v="1"/>
    <s v="plays"/>
    <x v="3892"/>
    <x v="3872"/>
  </r>
  <r>
    <x v="3893"/>
    <x v="3888"/>
    <x v="3890"/>
    <n v="50000"/>
    <n v="10775"/>
    <x v="2"/>
    <x v="1"/>
    <x v="0"/>
    <n v="1404194400"/>
    <n v="1400600840"/>
    <b v="0"/>
    <x v="87"/>
    <b v="0"/>
    <x v="6"/>
    <n v="22"/>
    <n v="128.27000000000001"/>
    <x v="1"/>
    <s v="plays"/>
    <x v="3893"/>
    <x v="3873"/>
  </r>
  <r>
    <x v="3894"/>
    <x v="3889"/>
    <x v="3891"/>
    <n v="15000"/>
    <n v="520"/>
    <x v="2"/>
    <x v="1"/>
    <x v="0"/>
    <n v="1481000340"/>
    <n v="1478386812"/>
    <b v="0"/>
    <x v="202"/>
    <b v="0"/>
    <x v="6"/>
    <n v="3"/>
    <n v="47.27"/>
    <x v="1"/>
    <s v="plays"/>
    <x v="3894"/>
    <x v="3874"/>
  </r>
  <r>
    <x v="3895"/>
    <x v="3890"/>
    <x v="3892"/>
    <n v="1000"/>
    <n v="50"/>
    <x v="2"/>
    <x v="1"/>
    <x v="0"/>
    <n v="1425103218"/>
    <n v="1422424818"/>
    <b v="0"/>
    <x v="29"/>
    <b v="0"/>
    <x v="6"/>
    <n v="5"/>
    <n v="50"/>
    <x v="1"/>
    <s v="plays"/>
    <x v="3895"/>
    <x v="3875"/>
  </r>
  <r>
    <x v="3896"/>
    <x v="3891"/>
    <x v="3893"/>
    <n v="1600"/>
    <n v="170"/>
    <x v="2"/>
    <x v="1"/>
    <x v="0"/>
    <n v="1402979778"/>
    <n v="1401770178"/>
    <b v="0"/>
    <x v="80"/>
    <b v="0"/>
    <x v="6"/>
    <n v="11"/>
    <n v="42.5"/>
    <x v="1"/>
    <s v="plays"/>
    <x v="3896"/>
    <x v="3876"/>
  </r>
  <r>
    <x v="3897"/>
    <x v="3892"/>
    <x v="3894"/>
    <n v="2500"/>
    <n v="440"/>
    <x v="2"/>
    <x v="5"/>
    <x v="4"/>
    <n v="1420750683"/>
    <n v="1418158683"/>
    <b v="0"/>
    <x v="73"/>
    <b v="0"/>
    <x v="6"/>
    <n v="18"/>
    <n v="44"/>
    <x v="1"/>
    <s v="plays"/>
    <x v="3897"/>
    <x v="3877"/>
  </r>
  <r>
    <x v="3898"/>
    <x v="3893"/>
    <x v="3895"/>
    <n v="2500"/>
    <n v="814"/>
    <x v="2"/>
    <x v="2"/>
    <x v="1"/>
    <n v="1439827200"/>
    <n v="1436355270"/>
    <b v="0"/>
    <x v="38"/>
    <b v="0"/>
    <x v="6"/>
    <n v="33"/>
    <n v="50.88"/>
    <x v="1"/>
    <s v="plays"/>
    <x v="3898"/>
    <x v="3878"/>
  </r>
  <r>
    <x v="3899"/>
    <x v="3894"/>
    <x v="3896"/>
    <n v="10000"/>
    <n v="125"/>
    <x v="2"/>
    <x v="1"/>
    <x v="0"/>
    <n v="1407868561"/>
    <n v="1406140561"/>
    <b v="0"/>
    <x v="84"/>
    <b v="0"/>
    <x v="6"/>
    <n v="1"/>
    <n v="62.5"/>
    <x v="1"/>
    <s v="plays"/>
    <x v="3899"/>
    <x v="3879"/>
  </r>
  <r>
    <x v="3900"/>
    <x v="3895"/>
    <x v="3897"/>
    <n v="2500"/>
    <n v="135"/>
    <x v="2"/>
    <x v="1"/>
    <x v="0"/>
    <n v="1433988791"/>
    <n v="1431396791"/>
    <b v="0"/>
    <x v="81"/>
    <b v="0"/>
    <x v="6"/>
    <n v="5"/>
    <n v="27"/>
    <x v="1"/>
    <s v="plays"/>
    <x v="3900"/>
    <x v="3880"/>
  </r>
  <r>
    <x v="3901"/>
    <x v="3896"/>
    <x v="3898"/>
    <n v="3000"/>
    <n v="25"/>
    <x v="2"/>
    <x v="1"/>
    <x v="0"/>
    <n v="1450554599"/>
    <n v="1447098599"/>
    <b v="0"/>
    <x v="29"/>
    <b v="0"/>
    <x v="6"/>
    <n v="1"/>
    <n v="25"/>
    <x v="1"/>
    <s v="plays"/>
    <x v="3901"/>
    <x v="3881"/>
  </r>
  <r>
    <x v="3902"/>
    <x v="3897"/>
    <x v="3899"/>
    <n v="3000"/>
    <n v="1465"/>
    <x v="2"/>
    <x v="2"/>
    <x v="1"/>
    <n v="1479125642"/>
    <n v="1476962042"/>
    <b v="0"/>
    <x v="162"/>
    <b v="0"/>
    <x v="6"/>
    <n v="49"/>
    <n v="47.26"/>
    <x v="1"/>
    <s v="plays"/>
    <x v="3902"/>
    <x v="3882"/>
  </r>
  <r>
    <x v="3903"/>
    <x v="3898"/>
    <x v="3900"/>
    <n v="1500"/>
    <n v="0"/>
    <x v="2"/>
    <x v="1"/>
    <x v="0"/>
    <n v="1439581080"/>
    <n v="1435709765"/>
    <b v="0"/>
    <x v="78"/>
    <b v="0"/>
    <x v="6"/>
    <n v="0"/>
    <n v="0"/>
    <x v="1"/>
    <s v="plays"/>
    <x v="3903"/>
    <x v="3883"/>
  </r>
  <r>
    <x v="3904"/>
    <x v="3899"/>
    <x v="3901"/>
    <n v="10000"/>
    <n v="3"/>
    <x v="2"/>
    <x v="1"/>
    <x v="0"/>
    <n v="1429074240"/>
    <n v="1427866200"/>
    <b v="0"/>
    <x v="84"/>
    <b v="0"/>
    <x v="6"/>
    <n v="0"/>
    <n v="1.5"/>
    <x v="1"/>
    <s v="plays"/>
    <x v="3904"/>
    <x v="3884"/>
  </r>
  <r>
    <x v="3905"/>
    <x v="3900"/>
    <x v="3902"/>
    <n v="1500"/>
    <n v="173"/>
    <x v="2"/>
    <x v="2"/>
    <x v="1"/>
    <n v="1434063600"/>
    <n v="1430405903"/>
    <b v="0"/>
    <x v="63"/>
    <b v="0"/>
    <x v="6"/>
    <n v="12"/>
    <n v="24.71"/>
    <x v="1"/>
    <s v="plays"/>
    <x v="3905"/>
    <x v="3885"/>
  </r>
  <r>
    <x v="3906"/>
    <x v="3901"/>
    <x v="3903"/>
    <n v="1500"/>
    <n v="1010"/>
    <x v="2"/>
    <x v="2"/>
    <x v="1"/>
    <n v="1435325100"/>
    <n v="1432072893"/>
    <b v="0"/>
    <x v="38"/>
    <b v="0"/>
    <x v="6"/>
    <n v="67"/>
    <n v="63.13"/>
    <x v="1"/>
    <s v="plays"/>
    <x v="3906"/>
    <x v="3886"/>
  </r>
  <r>
    <x v="3907"/>
    <x v="3902"/>
    <x v="3904"/>
    <n v="1000"/>
    <n v="153"/>
    <x v="2"/>
    <x v="1"/>
    <x v="0"/>
    <n v="1414354080"/>
    <n v="1411587606"/>
    <b v="0"/>
    <x v="80"/>
    <b v="0"/>
    <x v="6"/>
    <n v="15"/>
    <n v="38.25"/>
    <x v="1"/>
    <s v="plays"/>
    <x v="3907"/>
    <x v="3887"/>
  </r>
  <r>
    <x v="3908"/>
    <x v="3903"/>
    <x v="3905"/>
    <n v="750"/>
    <n v="65"/>
    <x v="2"/>
    <x v="1"/>
    <x v="0"/>
    <n v="1406603696"/>
    <n v="1405307696"/>
    <b v="0"/>
    <x v="80"/>
    <b v="0"/>
    <x v="6"/>
    <n v="9"/>
    <n v="16.25"/>
    <x v="1"/>
    <s v="plays"/>
    <x v="3908"/>
    <x v="3888"/>
  </r>
  <r>
    <x v="3909"/>
    <x v="3904"/>
    <x v="3906"/>
    <n v="60000"/>
    <n v="135"/>
    <x v="2"/>
    <x v="1"/>
    <x v="0"/>
    <n v="1410424642"/>
    <n v="1407832642"/>
    <b v="0"/>
    <x v="80"/>
    <b v="0"/>
    <x v="6"/>
    <n v="0"/>
    <n v="33.75"/>
    <x v="1"/>
    <s v="plays"/>
    <x v="3909"/>
    <x v="3889"/>
  </r>
  <r>
    <x v="3910"/>
    <x v="3905"/>
    <x v="3907"/>
    <n v="6000"/>
    <n v="185"/>
    <x v="2"/>
    <x v="1"/>
    <x v="0"/>
    <n v="1441649397"/>
    <n v="1439057397"/>
    <b v="0"/>
    <x v="83"/>
    <b v="0"/>
    <x v="6"/>
    <n v="3"/>
    <n v="61.67"/>
    <x v="1"/>
    <s v="plays"/>
    <x v="3910"/>
    <x v="3890"/>
  </r>
  <r>
    <x v="3911"/>
    <x v="3906"/>
    <x v="3908"/>
    <n v="8000"/>
    <n v="2993"/>
    <x v="2"/>
    <x v="1"/>
    <x v="0"/>
    <n v="1417033777"/>
    <n v="1414438177"/>
    <b v="0"/>
    <x v="17"/>
    <b v="0"/>
    <x v="6"/>
    <n v="37"/>
    <n v="83.14"/>
    <x v="1"/>
    <s v="plays"/>
    <x v="3911"/>
    <x v="3891"/>
  </r>
  <r>
    <x v="3912"/>
    <x v="3907"/>
    <x v="3909"/>
    <n v="15000"/>
    <n v="1"/>
    <x v="2"/>
    <x v="1"/>
    <x v="0"/>
    <n v="1429936500"/>
    <n v="1424759330"/>
    <b v="0"/>
    <x v="29"/>
    <b v="0"/>
    <x v="6"/>
    <n v="0"/>
    <n v="1"/>
    <x v="1"/>
    <s v="plays"/>
    <x v="3912"/>
    <x v="3892"/>
  </r>
  <r>
    <x v="3913"/>
    <x v="3908"/>
    <x v="3910"/>
    <n v="10000"/>
    <n v="1000"/>
    <x v="2"/>
    <x v="1"/>
    <x v="0"/>
    <n v="1448863449"/>
    <n v="1446267849"/>
    <b v="0"/>
    <x v="63"/>
    <b v="0"/>
    <x v="6"/>
    <n v="10"/>
    <n v="142.86000000000001"/>
    <x v="1"/>
    <s v="plays"/>
    <x v="3913"/>
    <x v="3893"/>
  </r>
  <r>
    <x v="3914"/>
    <x v="3909"/>
    <x v="3911"/>
    <n v="2500"/>
    <n v="909"/>
    <x v="2"/>
    <x v="2"/>
    <x v="1"/>
    <n v="1431298740"/>
    <n v="1429558756"/>
    <b v="0"/>
    <x v="74"/>
    <b v="0"/>
    <x v="6"/>
    <n v="36"/>
    <n v="33.67"/>
    <x v="1"/>
    <s v="plays"/>
    <x v="3914"/>
    <x v="3894"/>
  </r>
  <r>
    <x v="3915"/>
    <x v="3910"/>
    <x v="3912"/>
    <n v="1500"/>
    <n v="5"/>
    <x v="2"/>
    <x v="2"/>
    <x v="1"/>
    <n v="1464824309"/>
    <n v="1462232309"/>
    <b v="0"/>
    <x v="29"/>
    <b v="0"/>
    <x v="6"/>
    <n v="0"/>
    <n v="5"/>
    <x v="1"/>
    <s v="plays"/>
    <x v="3915"/>
    <x v="3895"/>
  </r>
  <r>
    <x v="3916"/>
    <x v="3911"/>
    <x v="3913"/>
    <n v="2000"/>
    <n v="0"/>
    <x v="2"/>
    <x v="9"/>
    <x v="7"/>
    <n v="1464952752"/>
    <n v="1462360752"/>
    <b v="0"/>
    <x v="78"/>
    <b v="0"/>
    <x v="6"/>
    <n v="0"/>
    <n v="0"/>
    <x v="1"/>
    <s v="plays"/>
    <x v="3916"/>
    <x v="3896"/>
  </r>
  <r>
    <x v="3917"/>
    <x v="3912"/>
    <x v="3914"/>
    <n v="3500"/>
    <n v="10"/>
    <x v="2"/>
    <x v="2"/>
    <x v="1"/>
    <n v="1410439161"/>
    <n v="1407847161"/>
    <b v="0"/>
    <x v="29"/>
    <b v="0"/>
    <x v="6"/>
    <n v="0"/>
    <n v="10"/>
    <x v="1"/>
    <s v="plays"/>
    <x v="3917"/>
    <x v="3897"/>
  </r>
  <r>
    <x v="3918"/>
    <x v="3913"/>
    <x v="3915"/>
    <n v="60000"/>
    <n v="120"/>
    <x v="2"/>
    <x v="2"/>
    <x v="1"/>
    <n v="1407168000"/>
    <n v="1406131023"/>
    <b v="0"/>
    <x v="83"/>
    <b v="0"/>
    <x v="6"/>
    <n v="0"/>
    <n v="40"/>
    <x v="1"/>
    <s v="plays"/>
    <x v="3918"/>
    <x v="3898"/>
  </r>
  <r>
    <x v="3919"/>
    <x v="3914"/>
    <x v="3916"/>
    <n v="5000"/>
    <n v="90"/>
    <x v="2"/>
    <x v="2"/>
    <x v="1"/>
    <n v="1453075200"/>
    <n v="1450628773"/>
    <b v="0"/>
    <x v="83"/>
    <b v="0"/>
    <x v="6"/>
    <n v="2"/>
    <n v="30"/>
    <x v="1"/>
    <s v="plays"/>
    <x v="3919"/>
    <x v="3899"/>
  </r>
  <r>
    <x v="3920"/>
    <x v="3915"/>
    <x v="3917"/>
    <n v="2500"/>
    <n v="135"/>
    <x v="2"/>
    <x v="2"/>
    <x v="1"/>
    <n v="1479032260"/>
    <n v="1476436660"/>
    <b v="0"/>
    <x v="83"/>
    <b v="0"/>
    <x v="6"/>
    <n v="5"/>
    <n v="45"/>
    <x v="1"/>
    <s v="plays"/>
    <x v="3920"/>
    <x v="3900"/>
  </r>
  <r>
    <x v="3921"/>
    <x v="3916"/>
    <x v="3918"/>
    <n v="3000"/>
    <n v="0"/>
    <x v="2"/>
    <x v="2"/>
    <x v="1"/>
    <n v="1414346400"/>
    <n v="1413291655"/>
    <b v="0"/>
    <x v="78"/>
    <b v="0"/>
    <x v="6"/>
    <n v="0"/>
    <n v="0"/>
    <x v="1"/>
    <s v="plays"/>
    <x v="3921"/>
    <x v="3901"/>
  </r>
  <r>
    <x v="3922"/>
    <x v="3917"/>
    <x v="3919"/>
    <n v="750"/>
    <n v="61"/>
    <x v="2"/>
    <x v="1"/>
    <x v="0"/>
    <n v="1425337200"/>
    <n v="1421432810"/>
    <b v="0"/>
    <x v="79"/>
    <b v="0"/>
    <x v="6"/>
    <n v="8"/>
    <n v="10.17"/>
    <x v="1"/>
    <s v="plays"/>
    <x v="3922"/>
    <x v="3902"/>
  </r>
  <r>
    <x v="3923"/>
    <x v="3918"/>
    <x v="3920"/>
    <n v="11500"/>
    <n v="1384"/>
    <x v="2"/>
    <x v="2"/>
    <x v="1"/>
    <n v="1428622271"/>
    <n v="1426203071"/>
    <b v="0"/>
    <x v="57"/>
    <b v="0"/>
    <x v="6"/>
    <n v="12"/>
    <n v="81.41"/>
    <x v="1"/>
    <s v="plays"/>
    <x v="3923"/>
    <x v="3903"/>
  </r>
  <r>
    <x v="3924"/>
    <x v="3919"/>
    <x v="3921"/>
    <n v="15000"/>
    <n v="2290"/>
    <x v="2"/>
    <x v="1"/>
    <x v="0"/>
    <n v="1403823722"/>
    <n v="1401231722"/>
    <b v="0"/>
    <x v="244"/>
    <b v="0"/>
    <x v="6"/>
    <n v="15"/>
    <n v="57.25"/>
    <x v="1"/>
    <s v="plays"/>
    <x v="3924"/>
    <x v="3904"/>
  </r>
  <r>
    <x v="3925"/>
    <x v="3920"/>
    <x v="3922"/>
    <n v="150"/>
    <n v="15"/>
    <x v="2"/>
    <x v="1"/>
    <x v="0"/>
    <n v="1406753639"/>
    <n v="1404161639"/>
    <b v="0"/>
    <x v="83"/>
    <b v="0"/>
    <x v="6"/>
    <n v="10"/>
    <n v="5"/>
    <x v="1"/>
    <s v="plays"/>
    <x v="3925"/>
    <x v="3905"/>
  </r>
  <r>
    <x v="3926"/>
    <x v="3921"/>
    <x v="3923"/>
    <n v="5000"/>
    <n v="15"/>
    <x v="2"/>
    <x v="3"/>
    <x v="2"/>
    <n v="1419645748"/>
    <n v="1417053748"/>
    <b v="0"/>
    <x v="29"/>
    <b v="0"/>
    <x v="6"/>
    <n v="0"/>
    <n v="15"/>
    <x v="1"/>
    <s v="plays"/>
    <x v="3926"/>
    <x v="3906"/>
  </r>
  <r>
    <x v="3927"/>
    <x v="3922"/>
    <x v="3924"/>
    <n v="2500"/>
    <n v="25"/>
    <x v="2"/>
    <x v="2"/>
    <x v="1"/>
    <n v="1407565504"/>
    <n v="1404973504"/>
    <b v="0"/>
    <x v="84"/>
    <b v="0"/>
    <x v="6"/>
    <n v="1"/>
    <n v="12.5"/>
    <x v="1"/>
    <s v="plays"/>
    <x v="3927"/>
    <x v="3907"/>
  </r>
  <r>
    <x v="3928"/>
    <x v="3923"/>
    <x v="3925"/>
    <n v="5000"/>
    <n v="651"/>
    <x v="2"/>
    <x v="1"/>
    <x v="0"/>
    <n v="1444971540"/>
    <n v="1442593427"/>
    <b v="0"/>
    <x v="63"/>
    <b v="0"/>
    <x v="6"/>
    <n v="13"/>
    <n v="93"/>
    <x v="1"/>
    <s v="plays"/>
    <x v="3928"/>
    <x v="3908"/>
  </r>
  <r>
    <x v="3929"/>
    <x v="3924"/>
    <x v="3926"/>
    <n v="20000"/>
    <n v="453"/>
    <x v="2"/>
    <x v="1"/>
    <x v="0"/>
    <n v="1474228265"/>
    <n v="1471636265"/>
    <b v="0"/>
    <x v="25"/>
    <b v="0"/>
    <x v="6"/>
    <n v="2"/>
    <n v="32.36"/>
    <x v="1"/>
    <s v="plays"/>
    <x v="3929"/>
    <x v="3909"/>
  </r>
  <r>
    <x v="3930"/>
    <x v="3925"/>
    <x v="3927"/>
    <n v="10000"/>
    <n v="0"/>
    <x v="2"/>
    <x v="3"/>
    <x v="2"/>
    <n v="1459490400"/>
    <n v="1457078868"/>
    <b v="0"/>
    <x v="78"/>
    <b v="0"/>
    <x v="6"/>
    <n v="0"/>
    <n v="0"/>
    <x v="1"/>
    <s v="plays"/>
    <x v="3930"/>
    <x v="3910"/>
  </r>
  <r>
    <x v="3931"/>
    <x v="3926"/>
    <x v="3928"/>
    <n v="8000"/>
    <n v="0"/>
    <x v="2"/>
    <x v="1"/>
    <x v="0"/>
    <n v="1441510707"/>
    <n v="1439350707"/>
    <b v="0"/>
    <x v="78"/>
    <b v="0"/>
    <x v="6"/>
    <n v="0"/>
    <n v="0"/>
    <x v="1"/>
    <s v="plays"/>
    <x v="3931"/>
    <x v="3911"/>
  </r>
  <r>
    <x v="3932"/>
    <x v="3927"/>
    <x v="3929"/>
    <n v="12000"/>
    <n v="1"/>
    <x v="2"/>
    <x v="1"/>
    <x v="0"/>
    <n v="1458097364"/>
    <n v="1455508964"/>
    <b v="0"/>
    <x v="29"/>
    <b v="0"/>
    <x v="6"/>
    <n v="0"/>
    <n v="1"/>
    <x v="1"/>
    <s v="plays"/>
    <x v="3932"/>
    <x v="3912"/>
  </r>
  <r>
    <x v="3933"/>
    <x v="3928"/>
    <x v="3930"/>
    <n v="7000"/>
    <n v="1102"/>
    <x v="2"/>
    <x v="1"/>
    <x v="0"/>
    <n v="1468716180"/>
    <n v="1466205262"/>
    <b v="0"/>
    <x v="8"/>
    <b v="0"/>
    <x v="6"/>
    <n v="16"/>
    <n v="91.83"/>
    <x v="1"/>
    <s v="plays"/>
    <x v="3933"/>
    <x v="3913"/>
  </r>
  <r>
    <x v="3934"/>
    <x v="3929"/>
    <x v="3931"/>
    <n v="5000"/>
    <n v="550"/>
    <x v="2"/>
    <x v="1"/>
    <x v="0"/>
    <n v="1443704400"/>
    <n v="1439827639"/>
    <b v="0"/>
    <x v="8"/>
    <b v="0"/>
    <x v="6"/>
    <n v="11"/>
    <n v="45.83"/>
    <x v="1"/>
    <s v="plays"/>
    <x v="3934"/>
    <x v="3914"/>
  </r>
  <r>
    <x v="3935"/>
    <x v="3930"/>
    <x v="3932"/>
    <n v="3000"/>
    <n v="1315"/>
    <x v="2"/>
    <x v="2"/>
    <x v="1"/>
    <n v="1443973546"/>
    <n v="1438789546"/>
    <b v="0"/>
    <x v="23"/>
    <b v="0"/>
    <x v="6"/>
    <n v="44"/>
    <n v="57.17"/>
    <x v="1"/>
    <s v="plays"/>
    <x v="3935"/>
    <x v="3915"/>
  </r>
  <r>
    <x v="3936"/>
    <x v="3931"/>
    <x v="3933"/>
    <n v="20000"/>
    <n v="0"/>
    <x v="2"/>
    <x v="1"/>
    <x v="0"/>
    <n v="1480576720"/>
    <n v="1477981120"/>
    <b v="0"/>
    <x v="78"/>
    <b v="0"/>
    <x v="6"/>
    <n v="0"/>
    <n v="0"/>
    <x v="1"/>
    <s v="plays"/>
    <x v="3936"/>
    <x v="3916"/>
  </r>
  <r>
    <x v="3937"/>
    <x v="3932"/>
    <x v="3934"/>
    <n v="2885"/>
    <n v="2485"/>
    <x v="2"/>
    <x v="1"/>
    <x v="0"/>
    <n v="1468249760"/>
    <n v="1465830560"/>
    <b v="0"/>
    <x v="73"/>
    <b v="0"/>
    <x v="6"/>
    <n v="86"/>
    <n v="248.5"/>
    <x v="1"/>
    <s v="plays"/>
    <x v="3937"/>
    <x v="3917"/>
  </r>
  <r>
    <x v="3938"/>
    <x v="3933"/>
    <x v="3935"/>
    <n v="3255"/>
    <n v="397"/>
    <x v="2"/>
    <x v="1"/>
    <x v="0"/>
    <n v="1435441454"/>
    <n v="1432763054"/>
    <b v="0"/>
    <x v="81"/>
    <b v="0"/>
    <x v="6"/>
    <n v="12"/>
    <n v="79.400000000000006"/>
    <x v="1"/>
    <s v="plays"/>
    <x v="3938"/>
    <x v="3918"/>
  </r>
  <r>
    <x v="3939"/>
    <x v="3934"/>
    <x v="3936"/>
    <n v="5000"/>
    <n v="5"/>
    <x v="2"/>
    <x v="3"/>
    <x v="2"/>
    <n v="1412656200"/>
    <n v="1412328979"/>
    <b v="0"/>
    <x v="29"/>
    <b v="0"/>
    <x v="6"/>
    <n v="0"/>
    <n v="5"/>
    <x v="1"/>
    <s v="plays"/>
    <x v="3939"/>
    <x v="3919"/>
  </r>
  <r>
    <x v="3940"/>
    <x v="3935"/>
    <x v="3937"/>
    <n v="5000"/>
    <n v="11"/>
    <x v="2"/>
    <x v="1"/>
    <x v="0"/>
    <n v="1420199351"/>
    <n v="1416311351"/>
    <b v="0"/>
    <x v="84"/>
    <b v="0"/>
    <x v="6"/>
    <n v="0"/>
    <n v="5.5"/>
    <x v="1"/>
    <s v="plays"/>
    <x v="3940"/>
    <x v="3920"/>
  </r>
  <r>
    <x v="3941"/>
    <x v="3936"/>
    <x v="3938"/>
    <n v="5500"/>
    <n v="50"/>
    <x v="2"/>
    <x v="1"/>
    <x v="0"/>
    <n v="1416877200"/>
    <n v="1414505137"/>
    <b v="0"/>
    <x v="84"/>
    <b v="0"/>
    <x v="6"/>
    <n v="1"/>
    <n v="25"/>
    <x v="1"/>
    <s v="plays"/>
    <x v="3941"/>
    <x v="3921"/>
  </r>
  <r>
    <x v="3942"/>
    <x v="3937"/>
    <x v="3939"/>
    <n v="1200"/>
    <n v="0"/>
    <x v="2"/>
    <x v="1"/>
    <x v="0"/>
    <n v="1434490914"/>
    <n v="1429306914"/>
    <b v="0"/>
    <x v="78"/>
    <b v="0"/>
    <x v="6"/>
    <n v="0"/>
    <n v="0"/>
    <x v="1"/>
    <s v="plays"/>
    <x v="3942"/>
    <x v="3922"/>
  </r>
  <r>
    <x v="3943"/>
    <x v="3938"/>
    <x v="3940"/>
    <n v="5000"/>
    <n v="1782"/>
    <x v="2"/>
    <x v="1"/>
    <x v="0"/>
    <n v="1446483000"/>
    <n v="1443811268"/>
    <b v="0"/>
    <x v="62"/>
    <b v="0"/>
    <x v="6"/>
    <n v="36"/>
    <n v="137.08000000000001"/>
    <x v="1"/>
    <s v="plays"/>
    <x v="3943"/>
    <x v="3923"/>
  </r>
  <r>
    <x v="3944"/>
    <x v="3939"/>
    <x v="3941"/>
    <n v="5000"/>
    <n v="0"/>
    <x v="2"/>
    <x v="1"/>
    <x v="0"/>
    <n v="1440690875"/>
    <n v="1438098875"/>
    <b v="0"/>
    <x v="78"/>
    <b v="0"/>
    <x v="6"/>
    <n v="0"/>
    <n v="0"/>
    <x v="1"/>
    <s v="plays"/>
    <x v="3944"/>
    <x v="3924"/>
  </r>
  <r>
    <x v="3945"/>
    <x v="3940"/>
    <x v="3942"/>
    <n v="2000"/>
    <n v="5"/>
    <x v="2"/>
    <x v="1"/>
    <x v="0"/>
    <n v="1431717268"/>
    <n v="1429125268"/>
    <b v="0"/>
    <x v="29"/>
    <b v="0"/>
    <x v="6"/>
    <n v="0"/>
    <n v="5"/>
    <x v="1"/>
    <s v="plays"/>
    <x v="3945"/>
    <x v="3925"/>
  </r>
  <r>
    <x v="3946"/>
    <x v="3941"/>
    <x v="3943"/>
    <n v="6000"/>
    <n v="195"/>
    <x v="2"/>
    <x v="1"/>
    <x v="0"/>
    <n v="1425110400"/>
    <n v="1422388822"/>
    <b v="0"/>
    <x v="81"/>
    <b v="0"/>
    <x v="6"/>
    <n v="3"/>
    <n v="39"/>
    <x v="1"/>
    <s v="plays"/>
    <x v="3946"/>
    <x v="3926"/>
  </r>
  <r>
    <x v="3947"/>
    <x v="3942"/>
    <x v="3944"/>
    <n v="3000"/>
    <n v="101"/>
    <x v="2"/>
    <x v="1"/>
    <x v="0"/>
    <n v="1475378744"/>
    <n v="1472786744"/>
    <b v="0"/>
    <x v="84"/>
    <b v="0"/>
    <x v="6"/>
    <n v="3"/>
    <n v="50.5"/>
    <x v="1"/>
    <s v="plays"/>
    <x v="3947"/>
    <x v="3927"/>
  </r>
  <r>
    <x v="3948"/>
    <x v="3943"/>
    <x v="3945"/>
    <n v="30000"/>
    <n v="0"/>
    <x v="2"/>
    <x v="3"/>
    <x v="2"/>
    <n v="1410076123"/>
    <n v="1404892123"/>
    <b v="0"/>
    <x v="78"/>
    <b v="0"/>
    <x v="6"/>
    <n v="0"/>
    <n v="0"/>
    <x v="1"/>
    <s v="plays"/>
    <x v="3948"/>
    <x v="3928"/>
  </r>
  <r>
    <x v="3949"/>
    <x v="3944"/>
    <x v="3946"/>
    <n v="10000"/>
    <n v="1577"/>
    <x v="2"/>
    <x v="3"/>
    <x v="2"/>
    <n v="1423623221"/>
    <n v="1421031221"/>
    <b v="0"/>
    <x v="58"/>
    <b v="0"/>
    <x v="6"/>
    <n v="16"/>
    <n v="49.28"/>
    <x v="1"/>
    <s v="plays"/>
    <x v="3949"/>
    <x v="3929"/>
  </r>
  <r>
    <x v="3950"/>
    <x v="3945"/>
    <x v="3947"/>
    <n v="4000"/>
    <n v="25"/>
    <x v="2"/>
    <x v="1"/>
    <x v="0"/>
    <n v="1460140500"/>
    <n v="1457628680"/>
    <b v="0"/>
    <x v="29"/>
    <b v="0"/>
    <x v="6"/>
    <n v="1"/>
    <n v="25"/>
    <x v="1"/>
    <s v="plays"/>
    <x v="3950"/>
    <x v="3930"/>
  </r>
  <r>
    <x v="3951"/>
    <x v="3946"/>
    <x v="2849"/>
    <n v="200000"/>
    <n v="1"/>
    <x v="2"/>
    <x v="18"/>
    <x v="3"/>
    <n v="1462301342"/>
    <n v="1457120942"/>
    <b v="0"/>
    <x v="29"/>
    <b v="0"/>
    <x v="6"/>
    <n v="0"/>
    <n v="1"/>
    <x v="1"/>
    <s v="plays"/>
    <x v="3951"/>
    <x v="3931"/>
  </r>
  <r>
    <x v="3952"/>
    <x v="3947"/>
    <x v="3948"/>
    <n v="26000"/>
    <n v="25"/>
    <x v="2"/>
    <x v="1"/>
    <x v="0"/>
    <n v="1445885890"/>
    <n v="1440701890"/>
    <b v="0"/>
    <x v="29"/>
    <b v="0"/>
    <x v="6"/>
    <n v="0"/>
    <n v="25"/>
    <x v="1"/>
    <s v="plays"/>
    <x v="3952"/>
    <x v="3932"/>
  </r>
  <r>
    <x v="3953"/>
    <x v="3948"/>
    <x v="3949"/>
    <n v="17600"/>
    <n v="0"/>
    <x v="2"/>
    <x v="1"/>
    <x v="0"/>
    <n v="1469834940"/>
    <n v="1467162586"/>
    <b v="0"/>
    <x v="78"/>
    <b v="0"/>
    <x v="6"/>
    <n v="0"/>
    <n v="0"/>
    <x v="1"/>
    <s v="plays"/>
    <x v="3953"/>
    <x v="3933"/>
  </r>
  <r>
    <x v="3954"/>
    <x v="3949"/>
    <x v="3950"/>
    <n v="25000"/>
    <n v="0"/>
    <x v="2"/>
    <x v="6"/>
    <x v="5"/>
    <n v="1405352264"/>
    <n v="1400168264"/>
    <b v="0"/>
    <x v="78"/>
    <b v="0"/>
    <x v="6"/>
    <n v="0"/>
    <n v="0"/>
    <x v="1"/>
    <s v="plays"/>
    <x v="3954"/>
    <x v="3934"/>
  </r>
  <r>
    <x v="3955"/>
    <x v="3950"/>
    <x v="3951"/>
    <n v="1750"/>
    <n v="425"/>
    <x v="2"/>
    <x v="1"/>
    <x v="0"/>
    <n v="1448745741"/>
    <n v="1446150141"/>
    <b v="0"/>
    <x v="22"/>
    <b v="0"/>
    <x v="6"/>
    <n v="24"/>
    <n v="53.13"/>
    <x v="1"/>
    <s v="plays"/>
    <x v="3955"/>
    <x v="3935"/>
  </r>
  <r>
    <x v="3956"/>
    <x v="3951"/>
    <x v="3952"/>
    <n v="5500"/>
    <n v="0"/>
    <x v="2"/>
    <x v="1"/>
    <x v="0"/>
    <n v="1461543600"/>
    <n v="1459203727"/>
    <b v="0"/>
    <x v="78"/>
    <b v="0"/>
    <x v="6"/>
    <n v="0"/>
    <n v="0"/>
    <x v="1"/>
    <s v="plays"/>
    <x v="3956"/>
    <x v="3936"/>
  </r>
  <r>
    <x v="3957"/>
    <x v="3952"/>
    <x v="3953"/>
    <n v="28000"/>
    <n v="7"/>
    <x v="2"/>
    <x v="1"/>
    <x v="0"/>
    <n v="1468020354"/>
    <n v="1464045954"/>
    <b v="0"/>
    <x v="29"/>
    <b v="0"/>
    <x v="6"/>
    <n v="0"/>
    <n v="7"/>
    <x v="1"/>
    <s v="plays"/>
    <x v="3957"/>
    <x v="3937"/>
  </r>
  <r>
    <x v="3958"/>
    <x v="3953"/>
    <x v="3954"/>
    <n v="2000"/>
    <n v="641"/>
    <x v="2"/>
    <x v="1"/>
    <x v="0"/>
    <n v="1406988000"/>
    <n v="1403822912"/>
    <b v="0"/>
    <x v="38"/>
    <b v="0"/>
    <x v="6"/>
    <n v="32"/>
    <n v="40.06"/>
    <x v="1"/>
    <s v="plays"/>
    <x v="3958"/>
    <x v="3938"/>
  </r>
  <r>
    <x v="3959"/>
    <x v="3954"/>
    <x v="3955"/>
    <n v="1200"/>
    <n v="292"/>
    <x v="2"/>
    <x v="1"/>
    <x v="0"/>
    <n v="1411930556"/>
    <n v="1409338556"/>
    <b v="0"/>
    <x v="8"/>
    <b v="0"/>
    <x v="6"/>
    <n v="24"/>
    <n v="24.33"/>
    <x v="1"/>
    <s v="plays"/>
    <x v="3959"/>
    <x v="3939"/>
  </r>
  <r>
    <x v="3960"/>
    <x v="3955"/>
    <x v="3956"/>
    <n v="3000"/>
    <n v="45"/>
    <x v="2"/>
    <x v="1"/>
    <x v="0"/>
    <n v="1451852256"/>
    <n v="1449260256"/>
    <b v="0"/>
    <x v="80"/>
    <b v="0"/>
    <x v="6"/>
    <n v="2"/>
    <n v="11.25"/>
    <x v="1"/>
    <s v="plays"/>
    <x v="3960"/>
    <x v="3940"/>
  </r>
  <r>
    <x v="3961"/>
    <x v="3956"/>
    <x v="3957"/>
    <n v="5000"/>
    <n v="21"/>
    <x v="2"/>
    <x v="2"/>
    <x v="1"/>
    <n v="1399584210"/>
    <n v="1397683410"/>
    <b v="0"/>
    <x v="84"/>
    <b v="0"/>
    <x v="6"/>
    <n v="0"/>
    <n v="10.5"/>
    <x v="1"/>
    <s v="plays"/>
    <x v="3961"/>
    <x v="3941"/>
  </r>
  <r>
    <x v="3962"/>
    <x v="3957"/>
    <x v="3958"/>
    <n v="1400"/>
    <n v="45"/>
    <x v="2"/>
    <x v="2"/>
    <x v="1"/>
    <n v="1448722494"/>
    <n v="1446562494"/>
    <b v="0"/>
    <x v="83"/>
    <b v="0"/>
    <x v="6"/>
    <n v="3"/>
    <n v="15"/>
    <x v="1"/>
    <s v="plays"/>
    <x v="3962"/>
    <x v="3942"/>
  </r>
  <r>
    <x v="3963"/>
    <x v="3958"/>
    <x v="3959"/>
    <n v="10000"/>
    <n v="0"/>
    <x v="2"/>
    <x v="6"/>
    <x v="5"/>
    <n v="1447821717"/>
    <n v="1445226117"/>
    <b v="0"/>
    <x v="78"/>
    <b v="0"/>
    <x v="6"/>
    <n v="0"/>
    <n v="0"/>
    <x v="1"/>
    <s v="plays"/>
    <x v="3963"/>
    <x v="3943"/>
  </r>
  <r>
    <x v="3964"/>
    <x v="3959"/>
    <x v="3960"/>
    <n v="2000"/>
    <n v="126"/>
    <x v="2"/>
    <x v="1"/>
    <x v="0"/>
    <n v="1429460386"/>
    <n v="1424279986"/>
    <b v="0"/>
    <x v="83"/>
    <b v="0"/>
    <x v="6"/>
    <n v="6"/>
    <n v="42"/>
    <x v="1"/>
    <s v="plays"/>
    <x v="3964"/>
    <x v="3944"/>
  </r>
  <r>
    <x v="3965"/>
    <x v="3960"/>
    <x v="3961"/>
    <n v="2000"/>
    <n v="285"/>
    <x v="2"/>
    <x v="1"/>
    <x v="0"/>
    <n v="1460608780"/>
    <n v="1455428380"/>
    <b v="0"/>
    <x v="80"/>
    <b v="0"/>
    <x v="6"/>
    <n v="14"/>
    <n v="71.25"/>
    <x v="1"/>
    <s v="plays"/>
    <x v="3965"/>
    <x v="3945"/>
  </r>
  <r>
    <x v="3966"/>
    <x v="3961"/>
    <x v="3962"/>
    <n v="7500"/>
    <n v="45"/>
    <x v="2"/>
    <x v="1"/>
    <x v="0"/>
    <n v="1406170740"/>
    <n v="1402506278"/>
    <b v="0"/>
    <x v="84"/>
    <b v="0"/>
    <x v="6"/>
    <n v="1"/>
    <n v="22.5"/>
    <x v="1"/>
    <s v="plays"/>
    <x v="3966"/>
    <x v="3946"/>
  </r>
  <r>
    <x v="3967"/>
    <x v="3962"/>
    <x v="3963"/>
    <n v="1700"/>
    <n v="410"/>
    <x v="2"/>
    <x v="1"/>
    <x v="0"/>
    <n v="1488783507"/>
    <n v="1486191507"/>
    <b v="0"/>
    <x v="73"/>
    <b v="0"/>
    <x v="6"/>
    <n v="24"/>
    <n v="41"/>
    <x v="1"/>
    <s v="plays"/>
    <x v="3967"/>
    <x v="3947"/>
  </r>
  <r>
    <x v="3968"/>
    <x v="3963"/>
    <x v="3964"/>
    <n v="5000"/>
    <n v="527"/>
    <x v="2"/>
    <x v="1"/>
    <x v="0"/>
    <n v="1463945673"/>
    <n v="1458761673"/>
    <b v="0"/>
    <x v="202"/>
    <b v="0"/>
    <x v="6"/>
    <n v="11"/>
    <n v="47.91"/>
    <x v="1"/>
    <s v="plays"/>
    <x v="3968"/>
    <x v="3948"/>
  </r>
  <r>
    <x v="3969"/>
    <x v="3964"/>
    <x v="3965"/>
    <n v="2825"/>
    <n v="211"/>
    <x v="2"/>
    <x v="1"/>
    <x v="0"/>
    <n v="1472442900"/>
    <n v="1471638646"/>
    <b v="0"/>
    <x v="79"/>
    <b v="0"/>
    <x v="6"/>
    <n v="7"/>
    <n v="35.17"/>
    <x v="1"/>
    <s v="plays"/>
    <x v="3969"/>
    <x v="3949"/>
  </r>
  <r>
    <x v="3970"/>
    <x v="3965"/>
    <x v="3966"/>
    <n v="15000"/>
    <n v="11"/>
    <x v="2"/>
    <x v="1"/>
    <x v="0"/>
    <n v="1460925811"/>
    <n v="1458333811"/>
    <b v="0"/>
    <x v="84"/>
    <b v="0"/>
    <x v="6"/>
    <n v="0"/>
    <n v="5.5"/>
    <x v="1"/>
    <s v="plays"/>
    <x v="3970"/>
    <x v="3950"/>
  </r>
  <r>
    <x v="3971"/>
    <x v="3966"/>
    <x v="3967"/>
    <n v="14000"/>
    <n v="136"/>
    <x v="2"/>
    <x v="1"/>
    <x v="0"/>
    <n v="1405947126"/>
    <n v="1403355126"/>
    <b v="0"/>
    <x v="79"/>
    <b v="0"/>
    <x v="6"/>
    <n v="1"/>
    <n v="22.67"/>
    <x v="1"/>
    <s v="plays"/>
    <x v="3971"/>
    <x v="3951"/>
  </r>
  <r>
    <x v="3972"/>
    <x v="3967"/>
    <x v="3968"/>
    <n v="1000"/>
    <n v="211"/>
    <x v="2"/>
    <x v="1"/>
    <x v="0"/>
    <n v="1423186634"/>
    <n v="1418002634"/>
    <b v="0"/>
    <x v="22"/>
    <b v="0"/>
    <x v="6"/>
    <n v="21"/>
    <n v="26.38"/>
    <x v="1"/>
    <s v="plays"/>
    <x v="3972"/>
    <x v="3952"/>
  </r>
  <r>
    <x v="3973"/>
    <x v="3968"/>
    <x v="3969"/>
    <n v="5000"/>
    <n v="3905"/>
    <x v="2"/>
    <x v="1"/>
    <x v="0"/>
    <n v="1462766400"/>
    <n v="1460219110"/>
    <b v="0"/>
    <x v="77"/>
    <b v="0"/>
    <x v="6"/>
    <n v="78"/>
    <n v="105.54"/>
    <x v="1"/>
    <s v="plays"/>
    <x v="3973"/>
    <x v="3953"/>
  </r>
  <r>
    <x v="3974"/>
    <x v="3969"/>
    <x v="3970"/>
    <n v="1000"/>
    <n v="320"/>
    <x v="2"/>
    <x v="2"/>
    <x v="1"/>
    <n v="1464872848"/>
    <n v="1462280848"/>
    <b v="0"/>
    <x v="202"/>
    <b v="0"/>
    <x v="6"/>
    <n v="32"/>
    <n v="29.09"/>
    <x v="1"/>
    <s v="plays"/>
    <x v="3974"/>
    <x v="3954"/>
  </r>
  <r>
    <x v="3975"/>
    <x v="3970"/>
    <x v="3971"/>
    <n v="678"/>
    <n v="0"/>
    <x v="2"/>
    <x v="1"/>
    <x v="0"/>
    <n v="1468442898"/>
    <n v="1465850898"/>
    <b v="0"/>
    <x v="78"/>
    <b v="0"/>
    <x v="6"/>
    <n v="0"/>
    <n v="0"/>
    <x v="1"/>
    <s v="plays"/>
    <x v="3975"/>
    <x v="3955"/>
  </r>
  <r>
    <x v="3976"/>
    <x v="3971"/>
    <x v="3972"/>
    <n v="1300"/>
    <n v="620"/>
    <x v="2"/>
    <x v="1"/>
    <x v="0"/>
    <n v="1406876400"/>
    <n v="1405024561"/>
    <b v="0"/>
    <x v="73"/>
    <b v="0"/>
    <x v="6"/>
    <n v="48"/>
    <n v="62"/>
    <x v="1"/>
    <s v="plays"/>
    <x v="3976"/>
    <x v="3956"/>
  </r>
  <r>
    <x v="3977"/>
    <x v="3972"/>
    <x v="3973"/>
    <n v="90000"/>
    <n v="1305"/>
    <x v="2"/>
    <x v="1"/>
    <x v="0"/>
    <n v="1469213732"/>
    <n v="1466621732"/>
    <b v="0"/>
    <x v="79"/>
    <b v="0"/>
    <x v="6"/>
    <n v="1"/>
    <n v="217.5"/>
    <x v="1"/>
    <s v="plays"/>
    <x v="3977"/>
    <x v="3957"/>
  </r>
  <r>
    <x v="3978"/>
    <x v="3973"/>
    <x v="3974"/>
    <n v="2000"/>
    <n v="214"/>
    <x v="2"/>
    <x v="1"/>
    <x v="0"/>
    <n v="1422717953"/>
    <n v="1417533953"/>
    <b v="0"/>
    <x v="22"/>
    <b v="0"/>
    <x v="6"/>
    <n v="11"/>
    <n v="26.75"/>
    <x v="1"/>
    <s v="plays"/>
    <x v="3978"/>
    <x v="3958"/>
  </r>
  <r>
    <x v="3979"/>
    <x v="3974"/>
    <x v="3975"/>
    <n v="6000"/>
    <n v="110"/>
    <x v="2"/>
    <x v="2"/>
    <x v="1"/>
    <n v="1427659200"/>
    <n v="1425678057"/>
    <b v="0"/>
    <x v="79"/>
    <b v="0"/>
    <x v="6"/>
    <n v="2"/>
    <n v="18.329999999999998"/>
    <x v="1"/>
    <s v="plays"/>
    <x v="3979"/>
    <x v="3959"/>
  </r>
  <r>
    <x v="3980"/>
    <x v="3975"/>
    <x v="3976"/>
    <n v="2500"/>
    <n v="450"/>
    <x v="2"/>
    <x v="1"/>
    <x v="0"/>
    <n v="1404570147"/>
    <n v="1401978147"/>
    <b v="0"/>
    <x v="63"/>
    <b v="0"/>
    <x v="6"/>
    <n v="18"/>
    <n v="64.290000000000006"/>
    <x v="1"/>
    <s v="plays"/>
    <x v="3980"/>
    <x v="3960"/>
  </r>
  <r>
    <x v="3981"/>
    <x v="3357"/>
    <x v="3357"/>
    <n v="30000"/>
    <n v="1225"/>
    <x v="2"/>
    <x v="1"/>
    <x v="0"/>
    <n v="1468729149"/>
    <n v="1463545149"/>
    <b v="0"/>
    <x v="63"/>
    <b v="0"/>
    <x v="6"/>
    <n v="4"/>
    <n v="175"/>
    <x v="1"/>
    <s v="plays"/>
    <x v="3981"/>
    <x v="3961"/>
  </r>
  <r>
    <x v="3982"/>
    <x v="3976"/>
    <x v="3977"/>
    <n v="850"/>
    <n v="170"/>
    <x v="2"/>
    <x v="2"/>
    <x v="1"/>
    <n v="1436297180"/>
    <n v="1431113180"/>
    <b v="0"/>
    <x v="81"/>
    <b v="0"/>
    <x v="6"/>
    <n v="20"/>
    <n v="34"/>
    <x v="1"/>
    <s v="plays"/>
    <x v="3982"/>
    <x v="3962"/>
  </r>
  <r>
    <x v="3983"/>
    <x v="3977"/>
    <x v="3978"/>
    <n v="11140"/>
    <n v="3877"/>
    <x v="2"/>
    <x v="1"/>
    <x v="0"/>
    <n v="1400569140"/>
    <n v="1397854356"/>
    <b v="0"/>
    <x v="67"/>
    <b v="0"/>
    <x v="6"/>
    <n v="35"/>
    <n v="84.28"/>
    <x v="1"/>
    <s v="plays"/>
    <x v="3983"/>
    <x v="3963"/>
  </r>
  <r>
    <x v="3984"/>
    <x v="3978"/>
    <x v="3979"/>
    <n v="1500"/>
    <n v="95"/>
    <x v="2"/>
    <x v="2"/>
    <x v="1"/>
    <n v="1415404800"/>
    <n v="1412809644"/>
    <b v="0"/>
    <x v="73"/>
    <b v="0"/>
    <x v="6"/>
    <n v="6"/>
    <n v="9.5"/>
    <x v="1"/>
    <s v="plays"/>
    <x v="3984"/>
    <x v="3964"/>
  </r>
  <r>
    <x v="3985"/>
    <x v="3979"/>
    <x v="3980"/>
    <n v="2000"/>
    <n v="641"/>
    <x v="2"/>
    <x v="1"/>
    <x v="0"/>
    <n v="1456002300"/>
    <n v="1454173120"/>
    <b v="0"/>
    <x v="10"/>
    <b v="0"/>
    <x v="6"/>
    <n v="32"/>
    <n v="33.74"/>
    <x v="1"/>
    <s v="plays"/>
    <x v="3985"/>
    <x v="3965"/>
  </r>
  <r>
    <x v="3986"/>
    <x v="3980"/>
    <x v="3981"/>
    <n v="5000"/>
    <n v="488"/>
    <x v="2"/>
    <x v="2"/>
    <x v="1"/>
    <n v="1462539840"/>
    <n v="1460034594"/>
    <b v="0"/>
    <x v="62"/>
    <b v="0"/>
    <x v="6"/>
    <n v="10"/>
    <n v="37.54"/>
    <x v="1"/>
    <s v="plays"/>
    <x v="3986"/>
    <x v="3966"/>
  </r>
  <r>
    <x v="3987"/>
    <x v="3981"/>
    <x v="3982"/>
    <n v="400"/>
    <n v="151"/>
    <x v="2"/>
    <x v="2"/>
    <x v="1"/>
    <n v="1400278290"/>
    <n v="1399414290"/>
    <b v="0"/>
    <x v="62"/>
    <b v="0"/>
    <x v="6"/>
    <n v="38"/>
    <n v="11.62"/>
    <x v="1"/>
    <s v="plays"/>
    <x v="3987"/>
    <x v="3967"/>
  </r>
  <r>
    <x v="3988"/>
    <x v="3982"/>
    <x v="3983"/>
    <n v="1500"/>
    <n v="32"/>
    <x v="2"/>
    <x v="1"/>
    <x v="0"/>
    <n v="1440813413"/>
    <n v="1439517413"/>
    <b v="0"/>
    <x v="80"/>
    <b v="0"/>
    <x v="6"/>
    <n v="2"/>
    <n v="8"/>
    <x v="1"/>
    <s v="plays"/>
    <x v="3988"/>
    <x v="3968"/>
  </r>
  <r>
    <x v="3989"/>
    <x v="3983"/>
    <x v="3984"/>
    <n v="3000"/>
    <n v="0"/>
    <x v="2"/>
    <x v="1"/>
    <x v="0"/>
    <n v="1447009181"/>
    <n v="1444413581"/>
    <b v="0"/>
    <x v="78"/>
    <b v="0"/>
    <x v="6"/>
    <n v="0"/>
    <n v="0"/>
    <x v="1"/>
    <s v="plays"/>
    <x v="3989"/>
    <x v="3969"/>
  </r>
  <r>
    <x v="3990"/>
    <x v="3984"/>
    <x v="3985"/>
    <n v="1650"/>
    <n v="69"/>
    <x v="2"/>
    <x v="2"/>
    <x v="1"/>
    <n v="1456934893"/>
    <n v="1454342893"/>
    <b v="0"/>
    <x v="83"/>
    <b v="0"/>
    <x v="6"/>
    <n v="4"/>
    <n v="23"/>
    <x v="1"/>
    <s v="plays"/>
    <x v="3990"/>
    <x v="3970"/>
  </r>
  <r>
    <x v="3991"/>
    <x v="3985"/>
    <x v="3986"/>
    <n v="500"/>
    <n v="100"/>
    <x v="2"/>
    <x v="1"/>
    <x v="0"/>
    <n v="1433086082"/>
    <n v="1430494082"/>
    <b v="0"/>
    <x v="29"/>
    <b v="0"/>
    <x v="6"/>
    <n v="20"/>
    <n v="100"/>
    <x v="1"/>
    <s v="plays"/>
    <x v="3991"/>
    <x v="3971"/>
  </r>
  <r>
    <x v="3992"/>
    <x v="3986"/>
    <x v="3987"/>
    <n v="10000"/>
    <n v="541"/>
    <x v="2"/>
    <x v="1"/>
    <x v="0"/>
    <n v="1449876859"/>
    <n v="1444689259"/>
    <b v="0"/>
    <x v="82"/>
    <b v="0"/>
    <x v="6"/>
    <n v="5"/>
    <n v="60.11"/>
    <x v="1"/>
    <s v="plays"/>
    <x v="3992"/>
    <x v="3972"/>
  </r>
  <r>
    <x v="3993"/>
    <x v="3987"/>
    <x v="3988"/>
    <n v="50000"/>
    <n v="3"/>
    <x v="2"/>
    <x v="1"/>
    <x v="0"/>
    <n v="1431549912"/>
    <n v="1428957912"/>
    <b v="0"/>
    <x v="29"/>
    <b v="0"/>
    <x v="6"/>
    <n v="0"/>
    <n v="3"/>
    <x v="1"/>
    <s v="plays"/>
    <x v="3993"/>
    <x v="3973"/>
  </r>
  <r>
    <x v="3994"/>
    <x v="3988"/>
    <x v="3989"/>
    <n v="2000"/>
    <n v="5"/>
    <x v="2"/>
    <x v="1"/>
    <x v="0"/>
    <n v="1405761690"/>
    <n v="1403169690"/>
    <b v="0"/>
    <x v="29"/>
    <b v="0"/>
    <x v="6"/>
    <n v="0"/>
    <n v="5"/>
    <x v="1"/>
    <s v="plays"/>
    <x v="3994"/>
    <x v="3974"/>
  </r>
  <r>
    <x v="3995"/>
    <x v="3989"/>
    <x v="3990"/>
    <n v="200"/>
    <n v="70"/>
    <x v="2"/>
    <x v="2"/>
    <x v="1"/>
    <n v="1423913220"/>
    <n v="1421339077"/>
    <b v="0"/>
    <x v="80"/>
    <b v="0"/>
    <x v="6"/>
    <n v="35"/>
    <n v="17.5"/>
    <x v="1"/>
    <s v="plays"/>
    <x v="3995"/>
    <x v="3975"/>
  </r>
  <r>
    <x v="3996"/>
    <x v="3990"/>
    <x v="3991"/>
    <n v="3000"/>
    <n v="497"/>
    <x v="2"/>
    <x v="1"/>
    <x v="0"/>
    <n v="1416499440"/>
    <n v="1415341464"/>
    <b v="0"/>
    <x v="57"/>
    <b v="0"/>
    <x v="6"/>
    <n v="17"/>
    <n v="29.24"/>
    <x v="1"/>
    <s v="plays"/>
    <x v="3996"/>
    <x v="3976"/>
  </r>
  <r>
    <x v="3997"/>
    <x v="3991"/>
    <x v="3992"/>
    <n v="3000"/>
    <n v="0"/>
    <x v="2"/>
    <x v="2"/>
    <x v="1"/>
    <n v="1428222221"/>
    <n v="1425633821"/>
    <b v="0"/>
    <x v="78"/>
    <b v="0"/>
    <x v="6"/>
    <n v="0"/>
    <n v="0"/>
    <x v="1"/>
    <s v="plays"/>
    <x v="3997"/>
    <x v="3977"/>
  </r>
  <r>
    <x v="3998"/>
    <x v="3992"/>
    <x v="3993"/>
    <n v="1250"/>
    <n v="715"/>
    <x v="2"/>
    <x v="1"/>
    <x v="0"/>
    <n v="1427580426"/>
    <n v="1424992026"/>
    <b v="0"/>
    <x v="8"/>
    <b v="0"/>
    <x v="6"/>
    <n v="57"/>
    <n v="59.58"/>
    <x v="1"/>
    <s v="plays"/>
    <x v="3998"/>
    <x v="3978"/>
  </r>
  <r>
    <x v="3999"/>
    <x v="3993"/>
    <x v="3994"/>
    <n v="7000"/>
    <n v="1156"/>
    <x v="2"/>
    <x v="1"/>
    <x v="0"/>
    <n v="1409514709"/>
    <n v="1406058798"/>
    <b v="0"/>
    <x v="25"/>
    <b v="0"/>
    <x v="6"/>
    <n v="17"/>
    <n v="82.57"/>
    <x v="1"/>
    <s v="plays"/>
    <x v="3999"/>
    <x v="3979"/>
  </r>
  <r>
    <x v="4000"/>
    <x v="3994"/>
    <x v="3995"/>
    <n v="8000"/>
    <n v="10"/>
    <x v="2"/>
    <x v="1"/>
    <x v="0"/>
    <n v="1462631358"/>
    <n v="1457450958"/>
    <b v="0"/>
    <x v="29"/>
    <b v="0"/>
    <x v="6"/>
    <n v="0"/>
    <n v="10"/>
    <x v="1"/>
    <s v="plays"/>
    <x v="4000"/>
    <x v="3980"/>
  </r>
  <r>
    <x v="4001"/>
    <x v="3995"/>
    <x v="3996"/>
    <n v="1200"/>
    <n v="453"/>
    <x v="2"/>
    <x v="2"/>
    <x v="1"/>
    <n v="1488394800"/>
    <n v="1486681708"/>
    <b v="0"/>
    <x v="25"/>
    <b v="0"/>
    <x v="6"/>
    <n v="38"/>
    <n v="32.36"/>
    <x v="1"/>
    <s v="plays"/>
    <x v="4001"/>
    <x v="1748"/>
  </r>
  <r>
    <x v="4002"/>
    <x v="3996"/>
    <x v="3997"/>
    <n v="1250"/>
    <n v="23"/>
    <x v="2"/>
    <x v="1"/>
    <x v="0"/>
    <n v="1411779761"/>
    <n v="1409187761"/>
    <b v="0"/>
    <x v="80"/>
    <b v="0"/>
    <x v="6"/>
    <n v="2"/>
    <n v="5.75"/>
    <x v="1"/>
    <s v="plays"/>
    <x v="4002"/>
    <x v="3981"/>
  </r>
  <r>
    <x v="4003"/>
    <x v="3997"/>
    <x v="3960"/>
    <n v="2000"/>
    <n v="201"/>
    <x v="2"/>
    <x v="1"/>
    <x v="0"/>
    <n v="1424009147"/>
    <n v="1421417147"/>
    <b v="0"/>
    <x v="84"/>
    <b v="0"/>
    <x v="6"/>
    <n v="10"/>
    <n v="100.5"/>
    <x v="1"/>
    <s v="plays"/>
    <x v="4003"/>
    <x v="3982"/>
  </r>
  <r>
    <x v="4004"/>
    <x v="3998"/>
    <x v="3998"/>
    <n v="500"/>
    <n v="1"/>
    <x v="2"/>
    <x v="1"/>
    <x v="0"/>
    <n v="1412740457"/>
    <n v="1410148457"/>
    <b v="0"/>
    <x v="29"/>
    <b v="0"/>
    <x v="6"/>
    <n v="0"/>
    <n v="1"/>
    <x v="1"/>
    <s v="plays"/>
    <x v="4004"/>
    <x v="3983"/>
  </r>
  <r>
    <x v="4005"/>
    <x v="3999"/>
    <x v="3999"/>
    <n v="3000"/>
    <n v="40"/>
    <x v="2"/>
    <x v="1"/>
    <x v="0"/>
    <n v="1413832985"/>
    <n v="1408648985"/>
    <b v="0"/>
    <x v="84"/>
    <b v="0"/>
    <x v="6"/>
    <n v="1"/>
    <n v="20"/>
    <x v="1"/>
    <s v="plays"/>
    <x v="4005"/>
    <x v="3984"/>
  </r>
  <r>
    <x v="4006"/>
    <x v="4000"/>
    <x v="4000"/>
    <n v="30000"/>
    <n v="2"/>
    <x v="2"/>
    <x v="1"/>
    <x v="0"/>
    <n v="1455647587"/>
    <n v="1453487587"/>
    <b v="0"/>
    <x v="29"/>
    <b v="0"/>
    <x v="6"/>
    <n v="0"/>
    <n v="2"/>
    <x v="1"/>
    <s v="plays"/>
    <x v="4006"/>
    <x v="3985"/>
  </r>
  <r>
    <x v="4007"/>
    <x v="3988"/>
    <x v="4001"/>
    <n v="2000"/>
    <n v="5"/>
    <x v="2"/>
    <x v="1"/>
    <x v="0"/>
    <n v="1409070480"/>
    <n v="1406572381"/>
    <b v="0"/>
    <x v="29"/>
    <b v="0"/>
    <x v="6"/>
    <n v="0"/>
    <n v="5"/>
    <x v="1"/>
    <s v="plays"/>
    <x v="4007"/>
    <x v="3986"/>
  </r>
  <r>
    <x v="4008"/>
    <x v="4001"/>
    <x v="4002"/>
    <n v="1000"/>
    <n v="60"/>
    <x v="2"/>
    <x v="2"/>
    <x v="1"/>
    <n v="1437606507"/>
    <n v="1435014507"/>
    <b v="0"/>
    <x v="80"/>
    <b v="0"/>
    <x v="6"/>
    <n v="6"/>
    <n v="15"/>
    <x v="1"/>
    <s v="plays"/>
    <x v="4008"/>
    <x v="3987"/>
  </r>
  <r>
    <x v="4009"/>
    <x v="4002"/>
    <x v="4003"/>
    <n v="1930"/>
    <n v="75"/>
    <x v="2"/>
    <x v="2"/>
    <x v="1"/>
    <n v="1410281360"/>
    <n v="1406825360"/>
    <b v="0"/>
    <x v="83"/>
    <b v="0"/>
    <x v="6"/>
    <n v="4"/>
    <n v="25"/>
    <x v="1"/>
    <s v="plays"/>
    <x v="4009"/>
    <x v="3988"/>
  </r>
  <r>
    <x v="4010"/>
    <x v="4003"/>
    <x v="4004"/>
    <n v="7200"/>
    <n v="1742"/>
    <x v="2"/>
    <x v="1"/>
    <x v="0"/>
    <n v="1414348166"/>
    <n v="1412879366"/>
    <b v="0"/>
    <x v="44"/>
    <b v="0"/>
    <x v="6"/>
    <n v="24"/>
    <n v="45.84"/>
    <x v="1"/>
    <s v="plays"/>
    <x v="4010"/>
    <x v="3989"/>
  </r>
  <r>
    <x v="4011"/>
    <x v="4004"/>
    <x v="4005"/>
    <n v="250"/>
    <n v="19"/>
    <x v="2"/>
    <x v="2"/>
    <x v="1"/>
    <n v="1422450278"/>
    <n v="1419858278"/>
    <b v="0"/>
    <x v="80"/>
    <b v="0"/>
    <x v="6"/>
    <n v="8"/>
    <n v="4.75"/>
    <x v="1"/>
    <s v="plays"/>
    <x v="4011"/>
    <x v="3990"/>
  </r>
  <r>
    <x v="4012"/>
    <x v="4005"/>
    <x v="4006"/>
    <n v="575"/>
    <n v="0"/>
    <x v="2"/>
    <x v="2"/>
    <x v="1"/>
    <n v="1430571849"/>
    <n v="1427979849"/>
    <b v="0"/>
    <x v="78"/>
    <b v="0"/>
    <x v="6"/>
    <n v="0"/>
    <n v="0"/>
    <x v="1"/>
    <s v="plays"/>
    <x v="4012"/>
    <x v="3991"/>
  </r>
  <r>
    <x v="4013"/>
    <x v="4006"/>
    <x v="4007"/>
    <n v="2000"/>
    <n v="26"/>
    <x v="2"/>
    <x v="1"/>
    <x v="0"/>
    <n v="1424070823"/>
    <n v="1421478823"/>
    <b v="0"/>
    <x v="84"/>
    <b v="0"/>
    <x v="6"/>
    <n v="1"/>
    <n v="13"/>
    <x v="1"/>
    <s v="plays"/>
    <x v="4013"/>
    <x v="3992"/>
  </r>
  <r>
    <x v="4014"/>
    <x v="4007"/>
    <x v="4008"/>
    <n v="9000"/>
    <n v="0"/>
    <x v="2"/>
    <x v="1"/>
    <x v="0"/>
    <n v="1457157269"/>
    <n v="1455861269"/>
    <b v="0"/>
    <x v="78"/>
    <b v="0"/>
    <x v="6"/>
    <n v="0"/>
    <n v="0"/>
    <x v="1"/>
    <s v="plays"/>
    <x v="4014"/>
    <x v="3993"/>
  </r>
  <r>
    <x v="4015"/>
    <x v="4008"/>
    <x v="4009"/>
    <n v="7000"/>
    <n v="1"/>
    <x v="2"/>
    <x v="1"/>
    <x v="0"/>
    <n v="1437331463"/>
    <n v="1434739463"/>
    <b v="0"/>
    <x v="29"/>
    <b v="0"/>
    <x v="6"/>
    <n v="0"/>
    <n v="1"/>
    <x v="1"/>
    <s v="plays"/>
    <x v="4015"/>
    <x v="3994"/>
  </r>
  <r>
    <x v="4016"/>
    <x v="4009"/>
    <x v="4010"/>
    <n v="500"/>
    <n v="70"/>
    <x v="2"/>
    <x v="2"/>
    <x v="1"/>
    <n v="1410987400"/>
    <n v="1408395400"/>
    <b v="0"/>
    <x v="63"/>
    <b v="0"/>
    <x v="6"/>
    <n v="14"/>
    <n v="10"/>
    <x v="1"/>
    <s v="plays"/>
    <x v="4016"/>
    <x v="3995"/>
  </r>
  <r>
    <x v="4017"/>
    <x v="4010"/>
    <x v="4011"/>
    <n v="10000"/>
    <n v="105"/>
    <x v="2"/>
    <x v="1"/>
    <x v="0"/>
    <n v="1409846874"/>
    <n v="1407254874"/>
    <b v="0"/>
    <x v="84"/>
    <b v="0"/>
    <x v="6"/>
    <n v="1"/>
    <n v="52.5"/>
    <x v="1"/>
    <s v="plays"/>
    <x v="4017"/>
    <x v="3996"/>
  </r>
  <r>
    <x v="4018"/>
    <x v="4011"/>
    <x v="4012"/>
    <n v="1500"/>
    <n v="130"/>
    <x v="2"/>
    <x v="2"/>
    <x v="1"/>
    <n v="1475877108"/>
    <n v="1473285108"/>
    <b v="0"/>
    <x v="80"/>
    <b v="0"/>
    <x v="6"/>
    <n v="9"/>
    <n v="32.5"/>
    <x v="1"/>
    <s v="plays"/>
    <x v="4018"/>
    <x v="3997"/>
  </r>
  <r>
    <x v="4019"/>
    <x v="4012"/>
    <x v="4013"/>
    <n v="3500"/>
    <n v="29"/>
    <x v="2"/>
    <x v="1"/>
    <x v="0"/>
    <n v="1460737680"/>
    <n v="1455725596"/>
    <b v="0"/>
    <x v="80"/>
    <b v="0"/>
    <x v="6"/>
    <n v="1"/>
    <n v="7.25"/>
    <x v="1"/>
    <s v="plays"/>
    <x v="4019"/>
    <x v="3998"/>
  </r>
  <r>
    <x v="4020"/>
    <x v="4013"/>
    <x v="4014"/>
    <n v="600"/>
    <n v="100"/>
    <x v="2"/>
    <x v="1"/>
    <x v="0"/>
    <n v="1427168099"/>
    <n v="1424579699"/>
    <b v="0"/>
    <x v="83"/>
    <b v="0"/>
    <x v="6"/>
    <n v="17"/>
    <n v="33.33"/>
    <x v="1"/>
    <s v="plays"/>
    <x v="4020"/>
    <x v="3999"/>
  </r>
  <r>
    <x v="4021"/>
    <x v="4014"/>
    <x v="4015"/>
    <n v="15000"/>
    <n v="125"/>
    <x v="2"/>
    <x v="1"/>
    <x v="0"/>
    <n v="1414360358"/>
    <n v="1409176358"/>
    <b v="0"/>
    <x v="84"/>
    <b v="0"/>
    <x v="6"/>
    <n v="1"/>
    <n v="62.5"/>
    <x v="1"/>
    <s v="plays"/>
    <x v="4021"/>
    <x v="4000"/>
  </r>
  <r>
    <x v="4022"/>
    <x v="4015"/>
    <x v="4016"/>
    <n v="18000"/>
    <n v="12521"/>
    <x v="2"/>
    <x v="1"/>
    <x v="0"/>
    <n v="1422759240"/>
    <n v="1418824867"/>
    <b v="0"/>
    <x v="438"/>
    <b v="0"/>
    <x v="6"/>
    <n v="70"/>
    <n v="63.56"/>
    <x v="1"/>
    <s v="plays"/>
    <x v="4022"/>
    <x v="4001"/>
  </r>
  <r>
    <x v="4023"/>
    <x v="4016"/>
    <x v="4017"/>
    <n v="7000"/>
    <n v="0"/>
    <x v="2"/>
    <x v="1"/>
    <x v="0"/>
    <n v="1458860363"/>
    <n v="1454975963"/>
    <b v="0"/>
    <x v="78"/>
    <b v="0"/>
    <x v="6"/>
    <n v="0"/>
    <n v="0"/>
    <x v="1"/>
    <s v="plays"/>
    <x v="4023"/>
    <x v="4002"/>
  </r>
  <r>
    <x v="4024"/>
    <x v="4017"/>
    <x v="4018"/>
    <n v="800"/>
    <n v="10"/>
    <x v="2"/>
    <x v="1"/>
    <x v="0"/>
    <n v="1441037097"/>
    <n v="1438445097"/>
    <b v="0"/>
    <x v="29"/>
    <b v="0"/>
    <x v="6"/>
    <n v="1"/>
    <n v="10"/>
    <x v="1"/>
    <s v="plays"/>
    <x v="4024"/>
    <x v="4003"/>
  </r>
  <r>
    <x v="4025"/>
    <x v="4018"/>
    <x v="4019"/>
    <n v="5000"/>
    <n v="250"/>
    <x v="2"/>
    <x v="7"/>
    <x v="3"/>
    <n v="1437889336"/>
    <n v="1432705336"/>
    <b v="0"/>
    <x v="80"/>
    <b v="0"/>
    <x v="6"/>
    <n v="5"/>
    <n v="62.5"/>
    <x v="1"/>
    <s v="plays"/>
    <x v="4025"/>
    <x v="4004"/>
  </r>
  <r>
    <x v="4026"/>
    <x v="4019"/>
    <x v="4020"/>
    <n v="4000"/>
    <n v="0"/>
    <x v="2"/>
    <x v="1"/>
    <x v="0"/>
    <n v="1449247439"/>
    <n v="1444059839"/>
    <b v="0"/>
    <x v="78"/>
    <b v="0"/>
    <x v="6"/>
    <n v="0"/>
    <n v="0"/>
    <x v="1"/>
    <s v="plays"/>
    <x v="4026"/>
    <x v="4005"/>
  </r>
  <r>
    <x v="4027"/>
    <x v="4020"/>
    <x v="4021"/>
    <n v="3000"/>
    <n v="215"/>
    <x v="2"/>
    <x v="1"/>
    <x v="0"/>
    <n v="1487811600"/>
    <n v="1486077481"/>
    <b v="0"/>
    <x v="63"/>
    <b v="0"/>
    <x v="6"/>
    <n v="7"/>
    <n v="30.71"/>
    <x v="1"/>
    <s v="plays"/>
    <x v="4027"/>
    <x v="4006"/>
  </r>
  <r>
    <x v="4028"/>
    <x v="4021"/>
    <x v="4022"/>
    <n v="2000"/>
    <n v="561"/>
    <x v="2"/>
    <x v="1"/>
    <x v="0"/>
    <n v="1402007500"/>
    <n v="1399415500"/>
    <b v="0"/>
    <x v="202"/>
    <b v="0"/>
    <x v="6"/>
    <n v="28"/>
    <n v="51"/>
    <x v="1"/>
    <s v="plays"/>
    <x v="4028"/>
    <x v="4007"/>
  </r>
  <r>
    <x v="4029"/>
    <x v="4022"/>
    <x v="4023"/>
    <n v="20000"/>
    <n v="0"/>
    <x v="2"/>
    <x v="1"/>
    <x v="0"/>
    <n v="1450053370"/>
    <n v="1447461370"/>
    <b v="0"/>
    <x v="78"/>
    <b v="0"/>
    <x v="6"/>
    <n v="0"/>
    <n v="0"/>
    <x v="1"/>
    <s v="plays"/>
    <x v="4029"/>
    <x v="4008"/>
  </r>
  <r>
    <x v="4030"/>
    <x v="4023"/>
    <x v="4024"/>
    <n v="2500"/>
    <n v="400"/>
    <x v="2"/>
    <x v="1"/>
    <x v="0"/>
    <n v="1454525340"/>
    <n v="1452008599"/>
    <b v="0"/>
    <x v="79"/>
    <b v="0"/>
    <x v="6"/>
    <n v="16"/>
    <n v="66.67"/>
    <x v="1"/>
    <s v="plays"/>
    <x v="4030"/>
    <x v="4009"/>
  </r>
  <r>
    <x v="4031"/>
    <x v="4024"/>
    <x v="4025"/>
    <n v="5000"/>
    <n v="0"/>
    <x v="2"/>
    <x v="1"/>
    <x v="0"/>
    <n v="1418914964"/>
    <n v="1414591364"/>
    <b v="0"/>
    <x v="78"/>
    <b v="0"/>
    <x v="6"/>
    <n v="0"/>
    <n v="0"/>
    <x v="1"/>
    <s v="plays"/>
    <x v="4031"/>
    <x v="4010"/>
  </r>
  <r>
    <x v="4032"/>
    <x v="4025"/>
    <x v="4026"/>
    <n v="6048"/>
    <n v="413"/>
    <x v="2"/>
    <x v="1"/>
    <x v="0"/>
    <n v="1450211116"/>
    <n v="1445023516"/>
    <b v="0"/>
    <x v="63"/>
    <b v="0"/>
    <x v="6"/>
    <n v="7"/>
    <n v="59"/>
    <x v="1"/>
    <s v="plays"/>
    <x v="4032"/>
    <x v="4011"/>
  </r>
  <r>
    <x v="4033"/>
    <x v="4026"/>
    <x v="4027"/>
    <n v="23900"/>
    <n v="6141.99"/>
    <x v="2"/>
    <x v="2"/>
    <x v="1"/>
    <n v="1475398800"/>
    <n v="1472711224"/>
    <b v="0"/>
    <x v="225"/>
    <b v="0"/>
    <x v="6"/>
    <n v="26"/>
    <n v="65.34"/>
    <x v="1"/>
    <s v="plays"/>
    <x v="4033"/>
    <x v="4012"/>
  </r>
  <r>
    <x v="4034"/>
    <x v="4027"/>
    <x v="4028"/>
    <n v="13500"/>
    <n v="200"/>
    <x v="2"/>
    <x v="1"/>
    <x v="0"/>
    <n v="1428097450"/>
    <n v="1425509050"/>
    <b v="0"/>
    <x v="84"/>
    <b v="0"/>
    <x v="6"/>
    <n v="1"/>
    <n v="100"/>
    <x v="1"/>
    <s v="plays"/>
    <x v="4034"/>
    <x v="4013"/>
  </r>
  <r>
    <x v="4035"/>
    <x v="4028"/>
    <x v="4029"/>
    <n v="10000"/>
    <n v="3685"/>
    <x v="2"/>
    <x v="1"/>
    <x v="0"/>
    <n v="1413925887"/>
    <n v="1411333887"/>
    <b v="0"/>
    <x v="20"/>
    <b v="0"/>
    <x v="6"/>
    <n v="37"/>
    <n v="147.4"/>
    <x v="1"/>
    <s v="plays"/>
    <x v="4035"/>
    <x v="4014"/>
  </r>
  <r>
    <x v="4036"/>
    <x v="4029"/>
    <x v="3326"/>
    <n v="6000"/>
    <n v="2823"/>
    <x v="2"/>
    <x v="1"/>
    <x v="0"/>
    <n v="1404253800"/>
    <n v="1402784964"/>
    <b v="0"/>
    <x v="57"/>
    <b v="0"/>
    <x v="6"/>
    <n v="47"/>
    <n v="166.06"/>
    <x v="1"/>
    <s v="plays"/>
    <x v="4036"/>
    <x v="4015"/>
  </r>
  <r>
    <x v="4037"/>
    <x v="4030"/>
    <x v="4030"/>
    <n v="700"/>
    <n v="80"/>
    <x v="2"/>
    <x v="1"/>
    <x v="0"/>
    <n v="1464099900"/>
    <n v="1462585315"/>
    <b v="0"/>
    <x v="84"/>
    <b v="0"/>
    <x v="6"/>
    <n v="11"/>
    <n v="40"/>
    <x v="1"/>
    <s v="plays"/>
    <x v="4037"/>
    <x v="4016"/>
  </r>
  <r>
    <x v="4038"/>
    <x v="4031"/>
    <x v="4031"/>
    <n v="2500"/>
    <n v="301"/>
    <x v="2"/>
    <x v="1"/>
    <x v="0"/>
    <n v="1413573010"/>
    <n v="1408389010"/>
    <b v="0"/>
    <x v="80"/>
    <b v="0"/>
    <x v="6"/>
    <n v="12"/>
    <n v="75.25"/>
    <x v="1"/>
    <s v="plays"/>
    <x v="4038"/>
    <x v="4017"/>
  </r>
  <r>
    <x v="4039"/>
    <x v="4032"/>
    <x v="4032"/>
    <n v="500"/>
    <n v="300"/>
    <x v="2"/>
    <x v="1"/>
    <x v="0"/>
    <n v="1448949540"/>
    <n v="1446048367"/>
    <b v="0"/>
    <x v="81"/>
    <b v="0"/>
    <x v="6"/>
    <n v="60"/>
    <n v="60"/>
    <x v="1"/>
    <s v="plays"/>
    <x v="4039"/>
    <x v="4018"/>
  </r>
  <r>
    <x v="4040"/>
    <x v="4033"/>
    <x v="4033"/>
    <n v="8000"/>
    <n v="2500"/>
    <x v="2"/>
    <x v="1"/>
    <x v="0"/>
    <n v="1437188400"/>
    <n v="1432100004"/>
    <b v="0"/>
    <x v="84"/>
    <b v="0"/>
    <x v="6"/>
    <n v="31"/>
    <n v="1250"/>
    <x v="1"/>
    <s v="plays"/>
    <x v="4040"/>
    <x v="4019"/>
  </r>
  <r>
    <x v="4041"/>
    <x v="4034"/>
    <x v="4034"/>
    <n v="5000"/>
    <n v="21"/>
    <x v="2"/>
    <x v="2"/>
    <x v="1"/>
    <n v="1473160954"/>
    <n v="1467976954"/>
    <b v="0"/>
    <x v="84"/>
    <b v="0"/>
    <x v="6"/>
    <n v="0"/>
    <n v="10.5"/>
    <x v="1"/>
    <s v="plays"/>
    <x v="4041"/>
    <x v="4020"/>
  </r>
  <r>
    <x v="4042"/>
    <x v="4035"/>
    <x v="4035"/>
    <n v="10000"/>
    <n v="21"/>
    <x v="2"/>
    <x v="1"/>
    <x v="0"/>
    <n v="1421781360"/>
    <n v="1419213664"/>
    <b v="0"/>
    <x v="83"/>
    <b v="0"/>
    <x v="6"/>
    <n v="0"/>
    <n v="7"/>
    <x v="1"/>
    <s v="plays"/>
    <x v="4042"/>
    <x v="4021"/>
  </r>
  <r>
    <x v="4043"/>
    <x v="4036"/>
    <x v="4036"/>
    <n v="300"/>
    <n v="0"/>
    <x v="2"/>
    <x v="6"/>
    <x v="5"/>
    <n v="1416524325"/>
    <n v="1415228325"/>
    <b v="0"/>
    <x v="78"/>
    <b v="0"/>
    <x v="6"/>
    <n v="0"/>
    <n v="0"/>
    <x v="1"/>
    <s v="plays"/>
    <x v="4043"/>
    <x v="4022"/>
  </r>
  <r>
    <x v="4044"/>
    <x v="4037"/>
    <x v="4037"/>
    <n v="600"/>
    <n v="225"/>
    <x v="2"/>
    <x v="1"/>
    <x v="0"/>
    <n v="1428642000"/>
    <n v="1426050982"/>
    <b v="0"/>
    <x v="80"/>
    <b v="0"/>
    <x v="6"/>
    <n v="38"/>
    <n v="56.25"/>
    <x v="1"/>
    <s v="plays"/>
    <x v="4044"/>
    <x v="4023"/>
  </r>
  <r>
    <x v="4045"/>
    <x v="4038"/>
    <x v="4038"/>
    <n v="5000"/>
    <n v="1"/>
    <x v="2"/>
    <x v="3"/>
    <x v="2"/>
    <n v="1408596589"/>
    <n v="1406004589"/>
    <b v="0"/>
    <x v="29"/>
    <b v="0"/>
    <x v="6"/>
    <n v="0"/>
    <n v="1"/>
    <x v="1"/>
    <s v="plays"/>
    <x v="4045"/>
    <x v="4024"/>
  </r>
  <r>
    <x v="4046"/>
    <x v="4039"/>
    <x v="4039"/>
    <n v="5600"/>
    <n v="460"/>
    <x v="2"/>
    <x v="1"/>
    <x v="0"/>
    <n v="1413992210"/>
    <n v="1411400210"/>
    <b v="0"/>
    <x v="8"/>
    <b v="0"/>
    <x v="6"/>
    <n v="8"/>
    <n v="38.33"/>
    <x v="1"/>
    <s v="plays"/>
    <x v="4046"/>
    <x v="4025"/>
  </r>
  <r>
    <x v="4047"/>
    <x v="4040"/>
    <x v="4040"/>
    <n v="5000"/>
    <n v="110"/>
    <x v="2"/>
    <x v="1"/>
    <x v="0"/>
    <n v="1420938000"/>
    <n v="1418862743"/>
    <b v="0"/>
    <x v="80"/>
    <b v="0"/>
    <x v="6"/>
    <n v="2"/>
    <n v="27.5"/>
    <x v="1"/>
    <s v="plays"/>
    <x v="4047"/>
    <x v="4026"/>
  </r>
  <r>
    <x v="4048"/>
    <x v="4041"/>
    <x v="4041"/>
    <n v="17000"/>
    <n v="3001"/>
    <x v="2"/>
    <x v="2"/>
    <x v="1"/>
    <n v="1460373187"/>
    <n v="1457352787"/>
    <b v="0"/>
    <x v="110"/>
    <b v="0"/>
    <x v="6"/>
    <n v="18"/>
    <n v="32.979999999999997"/>
    <x v="1"/>
    <s v="plays"/>
    <x v="4048"/>
    <x v="4027"/>
  </r>
  <r>
    <x v="4049"/>
    <x v="4042"/>
    <x v="4042"/>
    <n v="20000"/>
    <n v="16"/>
    <x v="2"/>
    <x v="1"/>
    <x v="0"/>
    <n v="1436914815"/>
    <n v="1434322815"/>
    <b v="0"/>
    <x v="29"/>
    <b v="0"/>
    <x v="6"/>
    <n v="0"/>
    <n v="16"/>
    <x v="1"/>
    <s v="plays"/>
    <x v="4049"/>
    <x v="4028"/>
  </r>
  <r>
    <x v="4050"/>
    <x v="4043"/>
    <x v="4043"/>
    <n v="1500"/>
    <n v="1"/>
    <x v="2"/>
    <x v="1"/>
    <x v="0"/>
    <n v="1414077391"/>
    <n v="1411485391"/>
    <b v="0"/>
    <x v="29"/>
    <b v="0"/>
    <x v="6"/>
    <n v="0"/>
    <n v="1"/>
    <x v="1"/>
    <s v="plays"/>
    <x v="4050"/>
    <x v="4029"/>
  </r>
  <r>
    <x v="4051"/>
    <x v="4044"/>
    <x v="4044"/>
    <n v="500"/>
    <n v="0"/>
    <x v="2"/>
    <x v="1"/>
    <x v="0"/>
    <n v="1399618380"/>
    <n v="1399058797"/>
    <b v="0"/>
    <x v="78"/>
    <b v="0"/>
    <x v="6"/>
    <n v="0"/>
    <n v="0"/>
    <x v="1"/>
    <s v="plays"/>
    <x v="4051"/>
    <x v="4030"/>
  </r>
  <r>
    <x v="4052"/>
    <x v="4045"/>
    <x v="4045"/>
    <n v="3000"/>
    <n v="1126"/>
    <x v="2"/>
    <x v="1"/>
    <x v="0"/>
    <n v="1413234316"/>
    <n v="1408050316"/>
    <b v="0"/>
    <x v="62"/>
    <b v="0"/>
    <x v="6"/>
    <n v="38"/>
    <n v="86.62"/>
    <x v="1"/>
    <s v="plays"/>
    <x v="4052"/>
    <x v="4031"/>
  </r>
  <r>
    <x v="4053"/>
    <x v="4046"/>
    <x v="4046"/>
    <n v="500"/>
    <n v="110"/>
    <x v="2"/>
    <x v="2"/>
    <x v="1"/>
    <n v="1416081600"/>
    <n v="1413477228"/>
    <b v="0"/>
    <x v="84"/>
    <b v="0"/>
    <x v="6"/>
    <n v="22"/>
    <n v="55"/>
    <x v="1"/>
    <s v="plays"/>
    <x v="4053"/>
    <x v="4032"/>
  </r>
  <r>
    <x v="4054"/>
    <x v="4047"/>
    <x v="4047"/>
    <n v="8880"/>
    <n v="0"/>
    <x v="2"/>
    <x v="1"/>
    <x v="0"/>
    <n v="1475294400"/>
    <n v="1472674285"/>
    <b v="0"/>
    <x v="78"/>
    <b v="0"/>
    <x v="6"/>
    <n v="0"/>
    <n v="0"/>
    <x v="1"/>
    <s v="plays"/>
    <x v="4054"/>
    <x v="4033"/>
  </r>
  <r>
    <x v="4055"/>
    <x v="4048"/>
    <x v="4048"/>
    <n v="5000"/>
    <n v="881"/>
    <x v="2"/>
    <x v="2"/>
    <x v="1"/>
    <n v="1403192031"/>
    <n v="1400600031"/>
    <b v="0"/>
    <x v="64"/>
    <b v="0"/>
    <x v="6"/>
    <n v="18"/>
    <n v="41.95"/>
    <x v="1"/>
    <s v="plays"/>
    <x v="4055"/>
    <x v="4034"/>
  </r>
  <r>
    <x v="4056"/>
    <x v="4049"/>
    <x v="4049"/>
    <n v="1500"/>
    <n v="795"/>
    <x v="2"/>
    <x v="1"/>
    <x v="0"/>
    <n v="1467575940"/>
    <n v="1465856639"/>
    <b v="0"/>
    <x v="82"/>
    <b v="0"/>
    <x v="6"/>
    <n v="53"/>
    <n v="88.33"/>
    <x v="1"/>
    <s v="plays"/>
    <x v="4056"/>
    <x v="4035"/>
  </r>
  <r>
    <x v="4057"/>
    <x v="4050"/>
    <x v="4050"/>
    <n v="3500"/>
    <n v="775"/>
    <x v="2"/>
    <x v="2"/>
    <x v="1"/>
    <n v="1448492400"/>
    <n v="1446506080"/>
    <b v="0"/>
    <x v="79"/>
    <b v="0"/>
    <x v="6"/>
    <n v="22"/>
    <n v="129.16999999999999"/>
    <x v="1"/>
    <s v="plays"/>
    <x v="4057"/>
    <x v="4036"/>
  </r>
  <r>
    <x v="4058"/>
    <x v="4051"/>
    <x v="4051"/>
    <n v="3750"/>
    <n v="95"/>
    <x v="2"/>
    <x v="1"/>
    <x v="0"/>
    <n v="1459483140"/>
    <n v="1458178044"/>
    <b v="0"/>
    <x v="80"/>
    <b v="0"/>
    <x v="6"/>
    <n v="3"/>
    <n v="23.75"/>
    <x v="1"/>
    <s v="plays"/>
    <x v="4058"/>
    <x v="3268"/>
  </r>
  <r>
    <x v="4059"/>
    <x v="4052"/>
    <x v="4052"/>
    <n v="10000"/>
    <n v="250"/>
    <x v="2"/>
    <x v="6"/>
    <x v="5"/>
    <n v="1410836400"/>
    <n v="1408116152"/>
    <b v="0"/>
    <x v="63"/>
    <b v="0"/>
    <x v="6"/>
    <n v="3"/>
    <n v="35.71"/>
    <x v="1"/>
    <s v="plays"/>
    <x v="4059"/>
    <x v="4037"/>
  </r>
  <r>
    <x v="4060"/>
    <x v="4053"/>
    <x v="4053"/>
    <n v="10000"/>
    <n v="285"/>
    <x v="2"/>
    <x v="6"/>
    <x v="5"/>
    <n v="1403539200"/>
    <n v="1400604056"/>
    <b v="0"/>
    <x v="81"/>
    <b v="0"/>
    <x v="6"/>
    <n v="3"/>
    <n v="57"/>
    <x v="1"/>
    <s v="plays"/>
    <x v="4060"/>
    <x v="4038"/>
  </r>
  <r>
    <x v="4061"/>
    <x v="4054"/>
    <x v="4054"/>
    <n v="525"/>
    <n v="0"/>
    <x v="2"/>
    <x v="1"/>
    <x v="0"/>
    <n v="1461205423"/>
    <n v="1456025023"/>
    <b v="0"/>
    <x v="78"/>
    <b v="0"/>
    <x v="6"/>
    <n v="0"/>
    <n v="0"/>
    <x v="1"/>
    <s v="plays"/>
    <x v="4061"/>
    <x v="4039"/>
  </r>
  <r>
    <x v="4062"/>
    <x v="4055"/>
    <x v="4055"/>
    <n v="20000"/>
    <n v="490"/>
    <x v="2"/>
    <x v="1"/>
    <x v="0"/>
    <n v="1467481468"/>
    <n v="1464889468"/>
    <b v="0"/>
    <x v="83"/>
    <b v="0"/>
    <x v="6"/>
    <n v="2"/>
    <n v="163.33000000000001"/>
    <x v="1"/>
    <s v="plays"/>
    <x v="4062"/>
    <x v="4040"/>
  </r>
  <r>
    <x v="4063"/>
    <x v="4056"/>
    <x v="4056"/>
    <n v="9500"/>
    <n v="135"/>
    <x v="2"/>
    <x v="2"/>
    <x v="1"/>
    <n v="1403886084"/>
    <n v="1401294084"/>
    <b v="0"/>
    <x v="82"/>
    <b v="0"/>
    <x v="6"/>
    <n v="1"/>
    <n v="15"/>
    <x v="1"/>
    <s v="plays"/>
    <x v="4063"/>
    <x v="4041"/>
  </r>
  <r>
    <x v="4064"/>
    <x v="4057"/>
    <x v="4057"/>
    <n v="2000"/>
    <n v="385"/>
    <x v="2"/>
    <x v="3"/>
    <x v="2"/>
    <n v="1430316426"/>
    <n v="1427724426"/>
    <b v="0"/>
    <x v="79"/>
    <b v="0"/>
    <x v="6"/>
    <n v="19"/>
    <n v="64.17"/>
    <x v="1"/>
    <s v="plays"/>
    <x v="4064"/>
    <x v="4042"/>
  </r>
  <r>
    <x v="4065"/>
    <x v="4058"/>
    <x v="4058"/>
    <n v="4000"/>
    <n v="27"/>
    <x v="2"/>
    <x v="1"/>
    <x v="0"/>
    <n v="1407883811"/>
    <n v="1405291811"/>
    <b v="0"/>
    <x v="80"/>
    <b v="0"/>
    <x v="6"/>
    <n v="1"/>
    <n v="6.75"/>
    <x v="1"/>
    <s v="plays"/>
    <x v="4065"/>
    <x v="4043"/>
  </r>
  <r>
    <x v="4066"/>
    <x v="4059"/>
    <x v="4059"/>
    <n v="15000"/>
    <n v="25"/>
    <x v="2"/>
    <x v="1"/>
    <x v="0"/>
    <n v="1463619388"/>
    <n v="1461027388"/>
    <b v="0"/>
    <x v="29"/>
    <b v="0"/>
    <x v="6"/>
    <n v="0"/>
    <n v="25"/>
    <x v="1"/>
    <s v="plays"/>
    <x v="4066"/>
    <x v="4044"/>
  </r>
  <r>
    <x v="4067"/>
    <x v="4060"/>
    <x v="3887"/>
    <n v="5000"/>
    <n v="3045"/>
    <x v="2"/>
    <x v="1"/>
    <x v="0"/>
    <n v="1443408550"/>
    <n v="1439952550"/>
    <b v="0"/>
    <x v="57"/>
    <b v="0"/>
    <x v="6"/>
    <n v="61"/>
    <n v="179.12"/>
    <x v="1"/>
    <s v="plays"/>
    <x v="4067"/>
    <x v="4045"/>
  </r>
  <r>
    <x v="4068"/>
    <x v="4061"/>
    <x v="4060"/>
    <n v="3495"/>
    <n v="34.950000000000003"/>
    <x v="2"/>
    <x v="1"/>
    <x v="0"/>
    <n v="1484348700"/>
    <n v="1481756855"/>
    <b v="0"/>
    <x v="29"/>
    <b v="0"/>
    <x v="6"/>
    <n v="1"/>
    <n v="34.950000000000003"/>
    <x v="1"/>
    <s v="plays"/>
    <x v="4068"/>
    <x v="4046"/>
  </r>
  <r>
    <x v="4069"/>
    <x v="4062"/>
    <x v="4061"/>
    <n v="1250"/>
    <n v="430"/>
    <x v="2"/>
    <x v="2"/>
    <x v="1"/>
    <n v="1425124800"/>
    <n v="1421596356"/>
    <b v="0"/>
    <x v="62"/>
    <b v="0"/>
    <x v="6"/>
    <n v="34"/>
    <n v="33.08"/>
    <x v="1"/>
    <s v="plays"/>
    <x v="4069"/>
    <x v="4047"/>
  </r>
  <r>
    <x v="4070"/>
    <x v="4063"/>
    <x v="4062"/>
    <n v="1000"/>
    <n v="165"/>
    <x v="2"/>
    <x v="1"/>
    <x v="0"/>
    <n v="1425178800"/>
    <n v="1422374420"/>
    <b v="0"/>
    <x v="79"/>
    <b v="0"/>
    <x v="6"/>
    <n v="17"/>
    <n v="27.5"/>
    <x v="1"/>
    <s v="plays"/>
    <x v="4070"/>
    <x v="4048"/>
  </r>
  <r>
    <x v="4071"/>
    <x v="4064"/>
    <x v="4063"/>
    <n v="20000"/>
    <n v="0"/>
    <x v="2"/>
    <x v="15"/>
    <x v="10"/>
    <n v="1482779931"/>
    <n v="1480187931"/>
    <b v="0"/>
    <x v="78"/>
    <b v="0"/>
    <x v="6"/>
    <n v="0"/>
    <n v="0"/>
    <x v="1"/>
    <s v="plays"/>
    <x v="4071"/>
    <x v="4049"/>
  </r>
  <r>
    <x v="4072"/>
    <x v="4065"/>
    <x v="4064"/>
    <n v="1000"/>
    <n v="4"/>
    <x v="2"/>
    <x v="2"/>
    <x v="1"/>
    <n v="1408646111"/>
    <n v="1403462111"/>
    <b v="0"/>
    <x v="84"/>
    <b v="0"/>
    <x v="6"/>
    <n v="0"/>
    <n v="2"/>
    <x v="1"/>
    <s v="plays"/>
    <x v="4072"/>
    <x v="4050"/>
  </r>
  <r>
    <x v="4073"/>
    <x v="4066"/>
    <x v="4065"/>
    <n v="3500"/>
    <n v="37"/>
    <x v="2"/>
    <x v="1"/>
    <x v="0"/>
    <n v="1431144000"/>
    <n v="1426407426"/>
    <b v="0"/>
    <x v="84"/>
    <b v="0"/>
    <x v="6"/>
    <n v="1"/>
    <n v="18.5"/>
    <x v="1"/>
    <s v="plays"/>
    <x v="4073"/>
    <x v="4051"/>
  </r>
  <r>
    <x v="4074"/>
    <x v="4067"/>
    <x v="4066"/>
    <n v="2750"/>
    <n v="735"/>
    <x v="2"/>
    <x v="2"/>
    <x v="1"/>
    <n v="1446732975"/>
    <n v="1444137375"/>
    <b v="0"/>
    <x v="64"/>
    <b v="0"/>
    <x v="6"/>
    <n v="27"/>
    <n v="35"/>
    <x v="1"/>
    <s v="plays"/>
    <x v="4074"/>
    <x v="4052"/>
  </r>
  <r>
    <x v="4075"/>
    <x v="4068"/>
    <x v="4067"/>
    <n v="2000"/>
    <n v="576"/>
    <x v="2"/>
    <x v="2"/>
    <x v="1"/>
    <n v="1404149280"/>
    <n v="1400547969"/>
    <b v="0"/>
    <x v="62"/>
    <b v="0"/>
    <x v="6"/>
    <n v="29"/>
    <n v="44.31"/>
    <x v="1"/>
    <s v="plays"/>
    <x v="4075"/>
    <x v="4053"/>
  </r>
  <r>
    <x v="4076"/>
    <x v="4069"/>
    <x v="4068"/>
    <n v="700"/>
    <n v="0"/>
    <x v="2"/>
    <x v="1"/>
    <x v="0"/>
    <n v="1413921060"/>
    <n v="1411499149"/>
    <b v="0"/>
    <x v="78"/>
    <b v="0"/>
    <x v="6"/>
    <n v="0"/>
    <n v="0"/>
    <x v="1"/>
    <s v="plays"/>
    <x v="4076"/>
    <x v="4054"/>
  </r>
  <r>
    <x v="4077"/>
    <x v="4070"/>
    <x v="4069"/>
    <n v="15000"/>
    <n v="1335"/>
    <x v="2"/>
    <x v="1"/>
    <x v="0"/>
    <n v="1482339794"/>
    <n v="1479747794"/>
    <b v="0"/>
    <x v="79"/>
    <b v="0"/>
    <x v="6"/>
    <n v="9"/>
    <n v="222.5"/>
    <x v="1"/>
    <s v="plays"/>
    <x v="4077"/>
    <x v="4055"/>
  </r>
  <r>
    <x v="4078"/>
    <x v="4071"/>
    <x v="4070"/>
    <n v="250"/>
    <n v="0"/>
    <x v="2"/>
    <x v="2"/>
    <x v="1"/>
    <n v="1485543242"/>
    <n v="1482951242"/>
    <b v="0"/>
    <x v="78"/>
    <b v="0"/>
    <x v="6"/>
    <n v="0"/>
    <n v="0"/>
    <x v="1"/>
    <s v="plays"/>
    <x v="4078"/>
    <x v="4056"/>
  </r>
  <r>
    <x v="4079"/>
    <x v="4072"/>
    <x v="4071"/>
    <n v="3000"/>
    <n v="5"/>
    <x v="2"/>
    <x v="1"/>
    <x v="0"/>
    <n v="1466375521"/>
    <n v="1463783521"/>
    <b v="0"/>
    <x v="29"/>
    <b v="0"/>
    <x v="6"/>
    <n v="0"/>
    <n v="5"/>
    <x v="1"/>
    <s v="plays"/>
    <x v="4079"/>
    <x v="4057"/>
  </r>
  <r>
    <x v="4080"/>
    <x v="4073"/>
    <x v="4072"/>
    <n v="3000"/>
    <n v="0"/>
    <x v="2"/>
    <x v="1"/>
    <x v="0"/>
    <n v="1465930440"/>
    <n v="1463849116"/>
    <b v="0"/>
    <x v="78"/>
    <b v="0"/>
    <x v="6"/>
    <n v="0"/>
    <n v="0"/>
    <x v="1"/>
    <s v="plays"/>
    <x v="4080"/>
    <x v="4058"/>
  </r>
  <r>
    <x v="4081"/>
    <x v="4074"/>
    <x v="4073"/>
    <n v="2224"/>
    <n v="350"/>
    <x v="2"/>
    <x v="1"/>
    <x v="0"/>
    <n v="1425819425"/>
    <n v="1423231025"/>
    <b v="0"/>
    <x v="8"/>
    <b v="0"/>
    <x v="6"/>
    <n v="16"/>
    <n v="29.17"/>
    <x v="1"/>
    <s v="plays"/>
    <x v="4081"/>
    <x v="4059"/>
  </r>
  <r>
    <x v="4082"/>
    <x v="4075"/>
    <x v="4074"/>
    <n v="150"/>
    <n v="3"/>
    <x v="2"/>
    <x v="1"/>
    <x v="0"/>
    <n v="1447542000"/>
    <n v="1446179553"/>
    <b v="0"/>
    <x v="84"/>
    <b v="0"/>
    <x v="6"/>
    <n v="2"/>
    <n v="1.5"/>
    <x v="1"/>
    <s v="plays"/>
    <x v="4082"/>
    <x v="4060"/>
  </r>
  <r>
    <x v="4083"/>
    <x v="4076"/>
    <x v="4075"/>
    <n v="3500"/>
    <n v="759"/>
    <x v="2"/>
    <x v="1"/>
    <x v="0"/>
    <n v="1452795416"/>
    <n v="1450203416"/>
    <b v="0"/>
    <x v="79"/>
    <b v="0"/>
    <x v="6"/>
    <n v="22"/>
    <n v="126.5"/>
    <x v="1"/>
    <s v="plays"/>
    <x v="4083"/>
    <x v="4061"/>
  </r>
  <r>
    <x v="4084"/>
    <x v="4077"/>
    <x v="4076"/>
    <n v="3000"/>
    <n v="10"/>
    <x v="2"/>
    <x v="14"/>
    <x v="3"/>
    <n v="1476008906"/>
    <n v="1473416906"/>
    <b v="0"/>
    <x v="29"/>
    <b v="0"/>
    <x v="6"/>
    <n v="0"/>
    <n v="10"/>
    <x v="1"/>
    <s v="plays"/>
    <x v="4084"/>
    <x v="4062"/>
  </r>
  <r>
    <x v="4085"/>
    <x v="4078"/>
    <x v="4077"/>
    <n v="3500"/>
    <n v="10"/>
    <x v="2"/>
    <x v="1"/>
    <x v="0"/>
    <n v="1427169540"/>
    <n v="1424701775"/>
    <b v="0"/>
    <x v="29"/>
    <b v="0"/>
    <x v="6"/>
    <n v="0"/>
    <n v="10"/>
    <x v="1"/>
    <s v="plays"/>
    <x v="4085"/>
    <x v="4063"/>
  </r>
  <r>
    <x v="4086"/>
    <x v="4079"/>
    <x v="4078"/>
    <n v="1000"/>
    <n v="47"/>
    <x v="2"/>
    <x v="1"/>
    <x v="0"/>
    <n v="1448078400"/>
    <n v="1445985299"/>
    <b v="0"/>
    <x v="81"/>
    <b v="0"/>
    <x v="6"/>
    <n v="5"/>
    <n v="9.4"/>
    <x v="1"/>
    <s v="plays"/>
    <x v="4086"/>
    <x v="4064"/>
  </r>
  <r>
    <x v="4087"/>
    <x v="4080"/>
    <x v="4079"/>
    <n v="9600"/>
    <n v="0"/>
    <x v="2"/>
    <x v="1"/>
    <x v="0"/>
    <n v="1468777786"/>
    <n v="1466185786"/>
    <b v="0"/>
    <x v="78"/>
    <b v="0"/>
    <x v="6"/>
    <n v="0"/>
    <n v="0"/>
    <x v="1"/>
    <s v="plays"/>
    <x v="4087"/>
    <x v="4065"/>
  </r>
  <r>
    <x v="4088"/>
    <x v="4081"/>
    <x v="4080"/>
    <n v="2000"/>
    <n v="216"/>
    <x v="2"/>
    <x v="2"/>
    <x v="1"/>
    <n v="1421403960"/>
    <n v="1418827324"/>
    <b v="0"/>
    <x v="83"/>
    <b v="0"/>
    <x v="6"/>
    <n v="11"/>
    <n v="72"/>
    <x v="1"/>
    <s v="plays"/>
    <x v="4088"/>
    <x v="4066"/>
  </r>
  <r>
    <x v="4089"/>
    <x v="4082"/>
    <x v="4081"/>
    <n v="5000"/>
    <n v="240"/>
    <x v="2"/>
    <x v="1"/>
    <x v="0"/>
    <n v="1433093700"/>
    <n v="1430242488"/>
    <b v="0"/>
    <x v="22"/>
    <b v="0"/>
    <x v="6"/>
    <n v="5"/>
    <n v="30"/>
    <x v="1"/>
    <s v="plays"/>
    <x v="4089"/>
    <x v="4067"/>
  </r>
  <r>
    <x v="4090"/>
    <x v="4083"/>
    <x v="4082"/>
    <n v="1000"/>
    <n v="32"/>
    <x v="2"/>
    <x v="1"/>
    <x v="0"/>
    <n v="1438959600"/>
    <n v="1437754137"/>
    <b v="0"/>
    <x v="83"/>
    <b v="0"/>
    <x v="6"/>
    <n v="3"/>
    <n v="10.67"/>
    <x v="1"/>
    <s v="plays"/>
    <x v="4090"/>
    <x v="4068"/>
  </r>
  <r>
    <x v="4091"/>
    <x v="4084"/>
    <x v="4083"/>
    <n v="1600"/>
    <n v="204"/>
    <x v="2"/>
    <x v="1"/>
    <x v="0"/>
    <n v="1421410151"/>
    <n v="1418818151"/>
    <b v="0"/>
    <x v="22"/>
    <b v="0"/>
    <x v="6"/>
    <n v="13"/>
    <n v="25.5"/>
    <x v="1"/>
    <s v="plays"/>
    <x v="4091"/>
    <x v="4069"/>
  </r>
  <r>
    <x v="4092"/>
    <x v="4085"/>
    <x v="4084"/>
    <n v="110000"/>
    <n v="20"/>
    <x v="2"/>
    <x v="1"/>
    <x v="0"/>
    <n v="1428205247"/>
    <n v="1423024847"/>
    <b v="0"/>
    <x v="29"/>
    <b v="0"/>
    <x v="6"/>
    <n v="0"/>
    <n v="20"/>
    <x v="1"/>
    <s v="plays"/>
    <x v="4092"/>
    <x v="4070"/>
  </r>
  <r>
    <x v="4093"/>
    <x v="4086"/>
    <x v="4085"/>
    <n v="2500"/>
    <n v="60"/>
    <x v="2"/>
    <x v="2"/>
    <x v="1"/>
    <n v="1440272093"/>
    <n v="1435088093"/>
    <b v="0"/>
    <x v="80"/>
    <b v="0"/>
    <x v="6"/>
    <n v="2"/>
    <n v="15"/>
    <x v="1"/>
    <s v="plays"/>
    <x v="4093"/>
    <x v="4071"/>
  </r>
  <r>
    <x v="4094"/>
    <x v="4087"/>
    <x v="4086"/>
    <n v="2000"/>
    <n v="730"/>
    <x v="2"/>
    <x v="1"/>
    <x v="0"/>
    <n v="1413953940"/>
    <n v="1410141900"/>
    <b v="0"/>
    <x v="22"/>
    <b v="0"/>
    <x v="6"/>
    <n v="37"/>
    <n v="91.25"/>
    <x v="1"/>
    <s v="plays"/>
    <x v="4094"/>
    <x v="4072"/>
  </r>
  <r>
    <x v="4095"/>
    <x v="4088"/>
    <x v="4087"/>
    <n v="30000"/>
    <n v="800"/>
    <x v="2"/>
    <x v="15"/>
    <x v="10"/>
    <n v="1482108350"/>
    <n v="1479516350"/>
    <b v="0"/>
    <x v="29"/>
    <b v="0"/>
    <x v="6"/>
    <n v="3"/>
    <n v="800"/>
    <x v="1"/>
    <s v="plays"/>
    <x v="4095"/>
    <x v="4073"/>
  </r>
  <r>
    <x v="4096"/>
    <x v="4089"/>
    <x v="4088"/>
    <n v="3500"/>
    <n v="400"/>
    <x v="2"/>
    <x v="2"/>
    <x v="1"/>
    <n v="1488271860"/>
    <n v="1484484219"/>
    <b v="0"/>
    <x v="81"/>
    <b v="0"/>
    <x v="6"/>
    <n v="11"/>
    <n v="80"/>
    <x v="1"/>
    <s v="plays"/>
    <x v="4096"/>
    <x v="4074"/>
  </r>
  <r>
    <x v="4097"/>
    <x v="4090"/>
    <x v="4089"/>
    <n v="10000"/>
    <n v="0"/>
    <x v="2"/>
    <x v="2"/>
    <x v="1"/>
    <n v="1454284500"/>
    <n v="1449431237"/>
    <b v="0"/>
    <x v="78"/>
    <b v="0"/>
    <x v="6"/>
    <n v="0"/>
    <n v="0"/>
    <x v="1"/>
    <s v="plays"/>
    <x v="4097"/>
    <x v="4075"/>
  </r>
  <r>
    <x v="4098"/>
    <x v="4091"/>
    <x v="4090"/>
    <n v="75000"/>
    <n v="0"/>
    <x v="2"/>
    <x v="1"/>
    <x v="0"/>
    <n v="1465060797"/>
    <n v="1462468797"/>
    <b v="0"/>
    <x v="78"/>
    <b v="0"/>
    <x v="6"/>
    <n v="0"/>
    <n v="0"/>
    <x v="1"/>
    <s v="plays"/>
    <x v="4098"/>
    <x v="4076"/>
  </r>
  <r>
    <x v="4099"/>
    <x v="4092"/>
    <x v="4091"/>
    <n v="4500"/>
    <n v="50"/>
    <x v="2"/>
    <x v="1"/>
    <x v="0"/>
    <n v="1472847873"/>
    <n v="1468959873"/>
    <b v="0"/>
    <x v="29"/>
    <b v="0"/>
    <x v="6"/>
    <n v="1"/>
    <n v="50"/>
    <x v="1"/>
    <s v="plays"/>
    <x v="4099"/>
    <x v="4077"/>
  </r>
  <r>
    <x v="4100"/>
    <x v="4093"/>
    <x v="4092"/>
    <n v="270"/>
    <n v="0"/>
    <x v="2"/>
    <x v="1"/>
    <x v="0"/>
    <n v="1414205990"/>
    <n v="1413341990"/>
    <b v="0"/>
    <x v="78"/>
    <b v="0"/>
    <x v="6"/>
    <n v="0"/>
    <n v="0"/>
    <x v="1"/>
    <s v="plays"/>
    <x v="4100"/>
    <x v="4078"/>
  </r>
  <r>
    <x v="4101"/>
    <x v="4094"/>
    <x v="4093"/>
    <n v="600"/>
    <n v="0"/>
    <x v="2"/>
    <x v="1"/>
    <x v="0"/>
    <n v="1485380482"/>
    <n v="1482788482"/>
    <b v="0"/>
    <x v="78"/>
    <b v="0"/>
    <x v="6"/>
    <n v="0"/>
    <n v="0"/>
    <x v="1"/>
    <s v="plays"/>
    <x v="4101"/>
    <x v="4079"/>
  </r>
  <r>
    <x v="4102"/>
    <x v="4095"/>
    <x v="4094"/>
    <n v="500"/>
    <n v="137"/>
    <x v="2"/>
    <x v="1"/>
    <x v="0"/>
    <n v="1463343673"/>
    <n v="1460751673"/>
    <b v="0"/>
    <x v="79"/>
    <b v="0"/>
    <x v="6"/>
    <n v="27"/>
    <n v="22.83"/>
    <x v="1"/>
    <s v="plays"/>
    <x v="4102"/>
    <x v="4080"/>
  </r>
  <r>
    <x v="4103"/>
    <x v="4096"/>
    <x v="4095"/>
    <n v="1000"/>
    <n v="100"/>
    <x v="2"/>
    <x v="1"/>
    <x v="0"/>
    <n v="1440613920"/>
    <n v="1435953566"/>
    <b v="0"/>
    <x v="79"/>
    <b v="0"/>
    <x v="6"/>
    <n v="10"/>
    <n v="16.670000000000002"/>
    <x v="1"/>
    <s v="plays"/>
    <x v="4103"/>
    <x v="4081"/>
  </r>
  <r>
    <x v="4104"/>
    <x v="4097"/>
    <x v="4096"/>
    <n v="3000"/>
    <n v="641"/>
    <x v="2"/>
    <x v="3"/>
    <x v="2"/>
    <n v="1477550434"/>
    <n v="1474958434"/>
    <b v="0"/>
    <x v="25"/>
    <b v="0"/>
    <x v="6"/>
    <n v="21"/>
    <n v="45.79"/>
    <x v="1"/>
    <s v="plays"/>
    <x v="4104"/>
    <x v="4082"/>
  </r>
  <r>
    <x v="4105"/>
    <x v="4098"/>
    <x v="4097"/>
    <n v="33000"/>
    <n v="2300"/>
    <x v="2"/>
    <x v="15"/>
    <x v="10"/>
    <n v="1482711309"/>
    <n v="1479860109"/>
    <b v="0"/>
    <x v="79"/>
    <b v="0"/>
    <x v="6"/>
    <n v="7"/>
    <n v="383.33"/>
    <x v="1"/>
    <s v="plays"/>
    <x v="4105"/>
    <x v="4083"/>
  </r>
  <r>
    <x v="4106"/>
    <x v="4099"/>
    <x v="4098"/>
    <n v="5000"/>
    <n v="3530"/>
    <x v="2"/>
    <x v="1"/>
    <x v="0"/>
    <n v="1427936400"/>
    <n v="1424221866"/>
    <b v="0"/>
    <x v="51"/>
    <b v="0"/>
    <x v="6"/>
    <n v="71"/>
    <n v="106.97"/>
    <x v="1"/>
    <s v="plays"/>
    <x v="4106"/>
    <x v="4084"/>
  </r>
  <r>
    <x v="4107"/>
    <x v="4100"/>
    <x v="4099"/>
    <n v="2000"/>
    <n v="41"/>
    <x v="2"/>
    <x v="1"/>
    <x v="0"/>
    <n v="1411596001"/>
    <n v="1409608801"/>
    <b v="0"/>
    <x v="80"/>
    <b v="0"/>
    <x v="6"/>
    <n v="2"/>
    <n v="10.25"/>
    <x v="1"/>
    <s v="plays"/>
    <x v="4107"/>
    <x v="4085"/>
  </r>
  <r>
    <x v="4108"/>
    <x v="4101"/>
    <x v="4100"/>
    <n v="3000"/>
    <n v="59"/>
    <x v="2"/>
    <x v="1"/>
    <x v="0"/>
    <n v="1488517200"/>
    <n v="1485909937"/>
    <b v="0"/>
    <x v="29"/>
    <b v="0"/>
    <x v="6"/>
    <n v="2"/>
    <n v="59"/>
    <x v="1"/>
    <s v="plays"/>
    <x v="4108"/>
    <x v="4086"/>
  </r>
  <r>
    <x v="4109"/>
    <x v="4102"/>
    <x v="4101"/>
    <n v="500"/>
    <n v="0"/>
    <x v="2"/>
    <x v="2"/>
    <x v="1"/>
    <n v="1448805404"/>
    <n v="1446209804"/>
    <b v="0"/>
    <x v="78"/>
    <b v="0"/>
    <x v="6"/>
    <n v="0"/>
    <n v="0"/>
    <x v="1"/>
    <s v="plays"/>
    <x v="4109"/>
    <x v="4087"/>
  </r>
  <r>
    <x v="4110"/>
    <x v="4103"/>
    <x v="4102"/>
    <n v="300"/>
    <n v="86"/>
    <x v="2"/>
    <x v="2"/>
    <x v="1"/>
    <n v="1469113351"/>
    <n v="1463929351"/>
    <b v="0"/>
    <x v="79"/>
    <b v="0"/>
    <x v="6"/>
    <n v="29"/>
    <n v="14.33"/>
    <x v="1"/>
    <s v="plays"/>
    <x v="4110"/>
    <x v="4088"/>
  </r>
  <r>
    <x v="4111"/>
    <x v="4104"/>
    <x v="4103"/>
    <n v="3000"/>
    <n v="94"/>
    <x v="2"/>
    <x v="1"/>
    <x v="0"/>
    <n v="1424747740"/>
    <n v="1422155740"/>
    <b v="0"/>
    <x v="79"/>
    <b v="0"/>
    <x v="6"/>
    <n v="3"/>
    <n v="15.67"/>
    <x v="1"/>
    <s v="plays"/>
    <x v="4111"/>
    <x v="4089"/>
  </r>
  <r>
    <x v="4112"/>
    <x v="4105"/>
    <x v="2849"/>
    <n v="2500"/>
    <n v="1"/>
    <x v="2"/>
    <x v="18"/>
    <x v="3"/>
    <n v="1456617600"/>
    <n v="1454280186"/>
    <b v="0"/>
    <x v="29"/>
    <b v="0"/>
    <x v="6"/>
    <n v="0"/>
    <n v="1"/>
    <x v="1"/>
    <s v="plays"/>
    <x v="4112"/>
    <x v="4090"/>
  </r>
  <r>
    <x v="4113"/>
    <x v="4106"/>
    <x v="4104"/>
    <n v="1500"/>
    <n v="3"/>
    <x v="2"/>
    <x v="1"/>
    <x v="0"/>
    <n v="1452234840"/>
    <n v="1450619123"/>
    <b v="0"/>
    <x v="83"/>
    <b v="0"/>
    <x v="6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7294B-E081-4F8E-9BDA-257C93391CB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5">
  <location ref="A3:F14" firstHeaderRow="1" firstDataRow="2" firstDataCol="1" rowPageCount="1" colPageCount="1"/>
  <pivotFields count="18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F0C46-AE4F-4E2D-AB25-4D0EBA3567A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FF03D-442E-4A1A-956D-13C35A9045C2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selection sqref="A1:T4115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" style="6" bestFit="1" customWidth="1"/>
    <col min="17" max="17" width="25.28515625" bestFit="1" customWidth="1"/>
    <col min="18" max="18" width="12.85546875" bestFit="1" customWidth="1"/>
    <col min="19" max="20" width="1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0" t="s">
        <v>8308</v>
      </c>
      <c r="R1" s="1" t="s">
        <v>8309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0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ROUND(E2*100/D2,0)</f>
        <v>137</v>
      </c>
      <c r="P2" s="6">
        <f>IF(L2&gt;0,ROUND(E2/L2,2),0)</f>
        <v>63.92</v>
      </c>
      <c r="Q2" s="11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ROUND(E3*100/D3,0)</f>
        <v>143</v>
      </c>
      <c r="P3" s="6">
        <f t="shared" ref="P3:P66" si="1">IF(L3&gt;0,ROUND(E3/L3,2),0)</f>
        <v>185.48</v>
      </c>
      <c r="Q3" s="11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s="11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s="11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s="11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s="11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s="11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s="11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s="11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s="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s="11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s="11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s="11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s="11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s="11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s="11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s="11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s="11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s="11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s="1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s="11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s="11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s="11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s="11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s="11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s="11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s="11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s="11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s="11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s="1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s="11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s="11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s="11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s="11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s="11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s="11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s="11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s="11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s="11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s="1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s="11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s="11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s="11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s="11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s="11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s="11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s="11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s="11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s="11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s="1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s="11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s="11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s="11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s="11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s="11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s="11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s="11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s="11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s="11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s="1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s="11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s="11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s="11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s="11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s="11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ROUND(E67*100/D67,0)</f>
        <v>108</v>
      </c>
      <c r="P67" s="6">
        <f t="shared" ref="P67:P130" si="5">IF(L67&gt;0,ROUND(E67/L67,2),0)</f>
        <v>132.05000000000001</v>
      </c>
      <c r="Q67" s="11" t="s">
        <v>8313</v>
      </c>
      <c r="R67" t="s">
        <v>8315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</v>
      </c>
      <c r="Q68" s="11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s="11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</v>
      </c>
      <c r="Q70" s="11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62.33</v>
      </c>
      <c r="Q71" s="1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37.409999999999997</v>
      </c>
      <c r="Q72" s="11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69.72</v>
      </c>
      <c r="Q73" s="11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</v>
      </c>
      <c r="Q74" s="11" t="s">
        <v>8313</v>
      </c>
      <c r="R74" t="s">
        <v>8315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s="11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</v>
      </c>
      <c r="Q76" s="11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85.96</v>
      </c>
      <c r="Q77" s="11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30.67</v>
      </c>
      <c r="Q78" s="11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</v>
      </c>
      <c r="Q79" s="11" t="s">
        <v>8313</v>
      </c>
      <c r="R79" t="s">
        <v>8315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s="11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40.270000000000003</v>
      </c>
      <c r="Q81" s="1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273.83</v>
      </c>
      <c r="Q82" s="11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53.04</v>
      </c>
      <c r="Q83" s="11" t="s">
        <v>8313</v>
      </c>
      <c r="R83" t="s">
        <v>8315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40.01</v>
      </c>
      <c r="Q84" s="11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15.77</v>
      </c>
      <c r="Q85" s="11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71.430000000000007</v>
      </c>
      <c r="Q86" s="11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71.709999999999994</v>
      </c>
      <c r="Q87" s="11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</v>
      </c>
      <c r="Q88" s="11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s="11" t="s">
        <v>8313</v>
      </c>
      <c r="R89" t="s">
        <v>8315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s="11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123.29</v>
      </c>
      <c r="Q91" s="11" t="s">
        <v>8313</v>
      </c>
      <c r="R91" t="s">
        <v>8315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31.38</v>
      </c>
      <c r="Q92" s="11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78.260000000000005</v>
      </c>
      <c r="Q93" s="11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122.33</v>
      </c>
      <c r="Q94" s="11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</v>
      </c>
      <c r="Q95" s="11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21.67</v>
      </c>
      <c r="Q96" s="11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</v>
      </c>
      <c r="Q97" s="11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50.59</v>
      </c>
      <c r="Q98" s="11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53.13</v>
      </c>
      <c r="Q99" s="11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56.67</v>
      </c>
      <c r="Q100" s="11" t="s">
        <v>8313</v>
      </c>
      <c r="R100" t="s">
        <v>8315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40.78</v>
      </c>
      <c r="Q101" s="1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192.31</v>
      </c>
      <c r="Q102" s="11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s="11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</v>
      </c>
      <c r="Q104" s="11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27.9</v>
      </c>
      <c r="Q105" s="11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s="11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39.380000000000003</v>
      </c>
      <c r="Q107" s="11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</v>
      </c>
      <c r="Q108" s="11" t="s">
        <v>8313</v>
      </c>
      <c r="R108" t="s">
        <v>8315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111.38</v>
      </c>
      <c r="Q109" s="11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</v>
      </c>
      <c r="Q110" s="11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</v>
      </c>
      <c r="Q111" s="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</v>
      </c>
      <c r="Q112" s="11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102.08</v>
      </c>
      <c r="Q113" s="11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64.2</v>
      </c>
      <c r="Q114" s="11" t="s">
        <v>8313</v>
      </c>
      <c r="R114" t="s">
        <v>8315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</v>
      </c>
      <c r="Q115" s="11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</v>
      </c>
      <c r="Q116" s="11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28.73</v>
      </c>
      <c r="Q117" s="11" t="s">
        <v>8313</v>
      </c>
      <c r="R117" t="s">
        <v>8315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69.790000000000006</v>
      </c>
      <c r="Q118" s="11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167.49</v>
      </c>
      <c r="Q119" s="11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</v>
      </c>
      <c r="Q120" s="11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</v>
      </c>
      <c r="Q121" s="1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s="11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s="11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>
        <f t="shared" si="5"/>
        <v>0</v>
      </c>
      <c r="Q124" s="11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25.17</v>
      </c>
      <c r="Q125" s="11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>
        <f t="shared" si="5"/>
        <v>0</v>
      </c>
      <c r="Q126" s="11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11.67</v>
      </c>
      <c r="Q127" s="11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</v>
      </c>
      <c r="Q128" s="11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s="11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311.17</v>
      </c>
      <c r="Q130" s="11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ROUND(E131*100/D131,0)</f>
        <v>0</v>
      </c>
      <c r="P131" s="6">
        <f t="shared" ref="P131:P194" si="9">IF(L131&gt;0,ROUND(E131/L131,2),0)</f>
        <v>0</v>
      </c>
      <c r="Q131" s="11" t="s">
        <v>8313</v>
      </c>
      <c r="R131" t="s">
        <v>8316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>
        <f t="shared" si="9"/>
        <v>0</v>
      </c>
      <c r="Q132" s="11" t="s">
        <v>8313</v>
      </c>
      <c r="R132" t="s">
        <v>8316</v>
      </c>
      <c r="S132" s="12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>
        <f t="shared" si="9"/>
        <v>0</v>
      </c>
      <c r="Q133" s="11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94.51</v>
      </c>
      <c r="Q134" s="11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>
        <f t="shared" si="9"/>
        <v>0</v>
      </c>
      <c r="Q135" s="11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>
        <f t="shared" si="9"/>
        <v>0</v>
      </c>
      <c r="Q136" s="11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s="11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>
        <f t="shared" si="9"/>
        <v>0</v>
      </c>
      <c r="Q138" s="11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>
        <f t="shared" si="9"/>
        <v>0</v>
      </c>
      <c r="Q139" s="11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81.239999999999995</v>
      </c>
      <c r="Q140" s="11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s="1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>
        <f t="shared" si="9"/>
        <v>0</v>
      </c>
      <c r="Q142" s="11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46.18</v>
      </c>
      <c r="Q143" s="11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s="11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>
        <f t="shared" si="9"/>
        <v>0</v>
      </c>
      <c r="Q145" s="11" t="s">
        <v>8313</v>
      </c>
      <c r="R145" t="s">
        <v>8316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55.95</v>
      </c>
      <c r="Q146" s="11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37.56</v>
      </c>
      <c r="Q147" s="11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</v>
      </c>
      <c r="Q148" s="11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>
        <f t="shared" si="9"/>
        <v>0</v>
      </c>
      <c r="Q149" s="11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s="11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</v>
      </c>
      <c r="Q151" s="1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</v>
      </c>
      <c r="Q152" s="11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s="11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s="11" t="s">
        <v>8313</v>
      </c>
      <c r="R154" t="s">
        <v>8316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s="11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</v>
      </c>
      <c r="Q156" s="11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s="11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s="11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s="11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>
        <f t="shared" si="9"/>
        <v>0</v>
      </c>
      <c r="Q160" s="11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s="1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>
        <f t="shared" si="9"/>
        <v>0</v>
      </c>
      <c r="Q162" s="11" t="s">
        <v>8313</v>
      </c>
      <c r="R162" t="s">
        <v>8317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s="11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s="11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>
        <f t="shared" si="9"/>
        <v>0</v>
      </c>
      <c r="Q165" s="11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91.43</v>
      </c>
      <c r="Q166" s="11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>
        <f t="shared" si="9"/>
        <v>0</v>
      </c>
      <c r="Q167" s="11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s="11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s="11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</v>
      </c>
      <c r="Q170" s="11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s="1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s="11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s="11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>
        <f t="shared" si="9"/>
        <v>0</v>
      </c>
      <c r="Q174" s="11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>
        <f t="shared" si="9"/>
        <v>0</v>
      </c>
      <c r="Q175" s="11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>
        <f t="shared" si="9"/>
        <v>0</v>
      </c>
      <c r="Q176" s="11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</v>
      </c>
      <c r="Q177" s="11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>
        <f t="shared" si="9"/>
        <v>0</v>
      </c>
      <c r="Q178" s="11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</v>
      </c>
      <c r="Q179" s="11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>
        <f t="shared" si="9"/>
        <v>0</v>
      </c>
      <c r="Q180" s="11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s="1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30.85</v>
      </c>
      <c r="Q182" s="11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s="11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>
        <f t="shared" si="9"/>
        <v>0</v>
      </c>
      <c r="Q184" s="11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s="11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s="11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s="11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>
        <f t="shared" si="9"/>
        <v>0</v>
      </c>
      <c r="Q188" s="11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s="11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>
        <f t="shared" si="9"/>
        <v>0</v>
      </c>
      <c r="Q190" s="11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s="1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s="11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</v>
      </c>
      <c r="Q193" s="11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5.67</v>
      </c>
      <c r="Q194" s="11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ROUND(E195*100/D195,0)</f>
        <v>0</v>
      </c>
      <c r="P195" s="6">
        <f t="shared" ref="P195:P258" si="13">IF(L195&gt;0,ROUND(E195/L195,2),0)</f>
        <v>0</v>
      </c>
      <c r="Q195" s="11" t="s">
        <v>8313</v>
      </c>
      <c r="R195" t="s">
        <v>8317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s="11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>
        <f t="shared" si="13"/>
        <v>0</v>
      </c>
      <c r="Q197" s="11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77.11</v>
      </c>
      <c r="Q198" s="11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s="11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s="11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>
        <f t="shared" si="13"/>
        <v>0</v>
      </c>
      <c r="Q201" s="1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87.31</v>
      </c>
      <c r="Q202" s="11" t="s">
        <v>8313</v>
      </c>
      <c r="R202" t="s">
        <v>8317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54.29</v>
      </c>
      <c r="Q203" s="11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>
        <f t="shared" si="13"/>
        <v>0</v>
      </c>
      <c r="Q204" s="11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s="11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</v>
      </c>
      <c r="Q206" s="11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</v>
      </c>
      <c r="Q207" s="11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>
        <f t="shared" si="13"/>
        <v>0</v>
      </c>
      <c r="Q208" s="11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163.85</v>
      </c>
      <c r="Q209" s="11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>
        <f t="shared" si="13"/>
        <v>0</v>
      </c>
      <c r="Q210" s="11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>
        <f t="shared" si="13"/>
        <v>0</v>
      </c>
      <c r="Q211" s="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91.82</v>
      </c>
      <c r="Q212" s="11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</v>
      </c>
      <c r="Q213" s="11" t="s">
        <v>8313</v>
      </c>
      <c r="R213" t="s">
        <v>8317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s="11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s="11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s="11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s="11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331.54</v>
      </c>
      <c r="Q218" s="11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314.29000000000002</v>
      </c>
      <c r="Q219" s="11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s="11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115.99</v>
      </c>
      <c r="Q221" s="1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s="11" t="s">
        <v>8313</v>
      </c>
      <c r="R222" t="s">
        <v>8317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>
        <f t="shared" si="13"/>
        <v>0</v>
      </c>
      <c r="Q223" s="11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s="11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>
        <f t="shared" si="13"/>
        <v>0</v>
      </c>
      <c r="Q225" s="11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>
        <f t="shared" si="13"/>
        <v>0</v>
      </c>
      <c r="Q226" s="11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>
        <f t="shared" si="13"/>
        <v>0</v>
      </c>
      <c r="Q227" s="11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s="11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>
        <f t="shared" si="13"/>
        <v>0</v>
      </c>
      <c r="Q229" s="11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>
        <f t="shared" si="13"/>
        <v>0</v>
      </c>
      <c r="Q230" s="11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>
        <f t="shared" si="13"/>
        <v>0</v>
      </c>
      <c r="Q231" s="1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s="11" t="s">
        <v>8313</v>
      </c>
      <c r="R232" t="s">
        <v>8317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>
        <f t="shared" si="13"/>
        <v>0</v>
      </c>
      <c r="Q233" s="11" t="s">
        <v>8313</v>
      </c>
      <c r="R233" t="s">
        <v>8317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</v>
      </c>
      <c r="Q234" s="11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>
        <f t="shared" si="13"/>
        <v>0</v>
      </c>
      <c r="Q235" s="11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s="11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>
        <f t="shared" si="13"/>
        <v>0</v>
      </c>
      <c r="Q237" s="11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>
        <f t="shared" si="13"/>
        <v>0</v>
      </c>
      <c r="Q238" s="11" t="s">
        <v>8313</v>
      </c>
      <c r="R238" t="s">
        <v>8317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s="11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>
        <f t="shared" si="13"/>
        <v>0</v>
      </c>
      <c r="Q240" s="11" t="s">
        <v>8313</v>
      </c>
      <c r="R240" t="s">
        <v>8317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s="1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117.85</v>
      </c>
      <c r="Q242" s="11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</v>
      </c>
      <c r="Q243" s="11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73.02</v>
      </c>
      <c r="Q244" s="11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78.2</v>
      </c>
      <c r="Q245" s="11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47.4</v>
      </c>
      <c r="Q246" s="11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</v>
      </c>
      <c r="Q247" s="11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68.489999999999995</v>
      </c>
      <c r="Q248" s="11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108.15</v>
      </c>
      <c r="Q249" s="11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589.95000000000005</v>
      </c>
      <c r="Q250" s="11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</v>
      </c>
      <c r="Q251" s="1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</v>
      </c>
      <c r="Q252" s="11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57.08</v>
      </c>
      <c r="Q253" s="11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</v>
      </c>
      <c r="Q254" s="11" t="s">
        <v>8313</v>
      </c>
      <c r="R254" t="s">
        <v>8318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215.86</v>
      </c>
      <c r="Q255" s="11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89.39</v>
      </c>
      <c r="Q256" s="11" t="s">
        <v>8313</v>
      </c>
      <c r="R256" t="s">
        <v>8318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45.42</v>
      </c>
      <c r="Q257" s="11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65.760000000000005</v>
      </c>
      <c r="Q258" s="11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ROUND(E259*100/D259,0)</f>
        <v>107</v>
      </c>
      <c r="P259" s="6">
        <f t="shared" ref="P259:P322" si="17">IF(L259&gt;0,ROUND(E259/L259,2),0)</f>
        <v>66.7</v>
      </c>
      <c r="Q259" s="11" t="s">
        <v>8313</v>
      </c>
      <c r="R259" t="s">
        <v>8318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83.35</v>
      </c>
      <c r="Q260" s="11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105.05</v>
      </c>
      <c r="Q261" s="1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120.91</v>
      </c>
      <c r="Q262" s="11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97.64</v>
      </c>
      <c r="Q263" s="11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41.38</v>
      </c>
      <c r="Q264" s="11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</v>
      </c>
      <c r="Q265" s="11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64.95</v>
      </c>
      <c r="Q266" s="11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95.78</v>
      </c>
      <c r="Q267" s="11" t="s">
        <v>8313</v>
      </c>
      <c r="R267" t="s">
        <v>8318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40.42</v>
      </c>
      <c r="Q268" s="11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78.58</v>
      </c>
      <c r="Q269" s="11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</v>
      </c>
      <c r="Q270" s="11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</v>
      </c>
      <c r="Q271" s="1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</v>
      </c>
      <c r="Q272" s="11" t="s">
        <v>8313</v>
      </c>
      <c r="R272" t="s">
        <v>8318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</v>
      </c>
      <c r="Q273" s="11" t="s">
        <v>8313</v>
      </c>
      <c r="R273" t="s">
        <v>8318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</v>
      </c>
      <c r="Q274" s="11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45.67</v>
      </c>
      <c r="Q275" s="11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</v>
      </c>
      <c r="Q276" s="11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65.3</v>
      </c>
      <c r="Q277" s="11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95.23</v>
      </c>
      <c r="Q278" s="11" t="s">
        <v>8313</v>
      </c>
      <c r="R278" t="s">
        <v>8318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</v>
      </c>
      <c r="Q279" s="11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97.82</v>
      </c>
      <c r="Q280" s="11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87.69</v>
      </c>
      <c r="Q281" s="1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54.75</v>
      </c>
      <c r="Q282" s="11" t="s">
        <v>8313</v>
      </c>
      <c r="R282" t="s">
        <v>8318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</v>
      </c>
      <c r="Q283" s="11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254.39</v>
      </c>
      <c r="Q284" s="11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101.83</v>
      </c>
      <c r="Q285" s="11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55.07</v>
      </c>
      <c r="Q286" s="11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</v>
      </c>
      <c r="Q287" s="11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</v>
      </c>
      <c r="Q288" s="11" t="s">
        <v>8313</v>
      </c>
      <c r="R288" t="s">
        <v>8318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91.19</v>
      </c>
      <c r="Q289" s="11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115.45</v>
      </c>
      <c r="Q290" s="11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</v>
      </c>
      <c r="Q291" s="1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28.58</v>
      </c>
      <c r="Q292" s="11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</v>
      </c>
      <c r="Q293" s="11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154.41999999999999</v>
      </c>
      <c r="Q294" s="11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</v>
      </c>
      <c r="Q295" s="11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s="11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</v>
      </c>
      <c r="Q297" s="11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230.09</v>
      </c>
      <c r="Q298" s="11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141.75</v>
      </c>
      <c r="Q299" s="11" t="s">
        <v>8313</v>
      </c>
      <c r="R299" t="s">
        <v>8318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</v>
      </c>
      <c r="Q300" s="11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</v>
      </c>
      <c r="Q301" s="1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85.34</v>
      </c>
      <c r="Q302" s="11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61.5</v>
      </c>
      <c r="Q303" s="11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93.02</v>
      </c>
      <c r="Q304" s="11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</v>
      </c>
      <c r="Q305" s="11" t="s">
        <v>8313</v>
      </c>
      <c r="R305" t="s">
        <v>8318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</v>
      </c>
      <c r="Q306" s="11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51.72</v>
      </c>
      <c r="Q307" s="11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</v>
      </c>
      <c r="Q308" s="11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42.52</v>
      </c>
      <c r="Q309" s="11" t="s">
        <v>8313</v>
      </c>
      <c r="R309" t="s">
        <v>8318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</v>
      </c>
      <c r="Q310" s="11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89.96</v>
      </c>
      <c r="Q311" s="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</v>
      </c>
      <c r="Q312" s="11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138.80000000000001</v>
      </c>
      <c r="Q313" s="11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</v>
      </c>
      <c r="Q314" s="11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</v>
      </c>
      <c r="Q315" s="11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32.1</v>
      </c>
      <c r="Q316" s="11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200.89</v>
      </c>
      <c r="Q317" s="11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</v>
      </c>
      <c r="Q318" s="11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95.7</v>
      </c>
      <c r="Q319" s="11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</v>
      </c>
      <c r="Q320" s="11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</v>
      </c>
      <c r="Q321" s="1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</v>
      </c>
      <c r="Q322" s="11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ROUND(E323*100/D323,0)</f>
        <v>103</v>
      </c>
      <c r="P323" s="6">
        <f t="shared" ref="P323:P386" si="21">IF(L323&gt;0,ROUND(E323/L323,2),0)</f>
        <v>106.62</v>
      </c>
      <c r="Q323" s="11" t="s">
        <v>8313</v>
      </c>
      <c r="R323" t="s">
        <v>8318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</v>
      </c>
      <c r="Q324" s="11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114.59</v>
      </c>
      <c r="Q325" s="11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105.32</v>
      </c>
      <c r="Q326" s="11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</v>
      </c>
      <c r="Q327" s="11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147.16999999999999</v>
      </c>
      <c r="Q328" s="11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</v>
      </c>
      <c r="Q329" s="11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156.05000000000001</v>
      </c>
      <c r="Q330" s="11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</v>
      </c>
      <c r="Q331" s="1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</v>
      </c>
      <c r="Q332" s="11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97.36</v>
      </c>
      <c r="Q333" s="11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</v>
      </c>
      <c r="Q334" s="11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</v>
      </c>
      <c r="Q335" s="11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</v>
      </c>
      <c r="Q336" s="11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109.19</v>
      </c>
      <c r="Q337" s="11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59.25</v>
      </c>
      <c r="Q338" s="11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</v>
      </c>
      <c r="Q339" s="11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</v>
      </c>
      <c r="Q340" s="11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72.87</v>
      </c>
      <c r="Q341" s="1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146.35</v>
      </c>
      <c r="Q342" s="11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67.91</v>
      </c>
      <c r="Q343" s="11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</v>
      </c>
      <c r="Q344" s="11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</v>
      </c>
      <c r="Q345" s="11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</v>
      </c>
      <c r="Q346" s="11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</v>
      </c>
      <c r="Q347" s="11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90.58</v>
      </c>
      <c r="Q348" s="11" t="s">
        <v>8313</v>
      </c>
      <c r="R348" t="s">
        <v>8318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</v>
      </c>
      <c r="Q349" s="11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</v>
      </c>
      <c r="Q350" s="11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71.900000000000006</v>
      </c>
      <c r="Q351" s="1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129.82</v>
      </c>
      <c r="Q352" s="11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</v>
      </c>
      <c r="Q353" s="11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40.76</v>
      </c>
      <c r="Q354" s="11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</v>
      </c>
      <c r="Q355" s="11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125.45</v>
      </c>
      <c r="Q356" s="11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246.61</v>
      </c>
      <c r="Q357" s="11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79.400000000000006</v>
      </c>
      <c r="Q358" s="11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86.14</v>
      </c>
      <c r="Q359" s="11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193.05</v>
      </c>
      <c r="Q360" s="11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</v>
      </c>
      <c r="Q361" s="11" t="s">
        <v>8313</v>
      </c>
      <c r="R361" t="s">
        <v>8318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139.83000000000001</v>
      </c>
      <c r="Q362" s="11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</v>
      </c>
      <c r="Q363" s="11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</v>
      </c>
      <c r="Q364" s="11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347.85</v>
      </c>
      <c r="Q365" s="11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68.239999999999995</v>
      </c>
      <c r="Q366" s="11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239.94</v>
      </c>
      <c r="Q367" s="11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</v>
      </c>
      <c r="Q368" s="11" t="s">
        <v>8313</v>
      </c>
      <c r="R368" t="s">
        <v>8318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86.85</v>
      </c>
      <c r="Q369" s="11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81.849999999999994</v>
      </c>
      <c r="Q370" s="11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</v>
      </c>
      <c r="Q371" s="1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709.42</v>
      </c>
      <c r="Q372" s="11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161.26</v>
      </c>
      <c r="Q373" s="11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41.78</v>
      </c>
      <c r="Q374" s="11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89.89</v>
      </c>
      <c r="Q375" s="11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</v>
      </c>
      <c r="Q376" s="11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42.86</v>
      </c>
      <c r="Q377" s="11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</v>
      </c>
      <c r="Q378" s="11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103.22</v>
      </c>
      <c r="Q379" s="11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40.4</v>
      </c>
      <c r="Q380" s="11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116.86</v>
      </c>
      <c r="Q381" s="1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</v>
      </c>
      <c r="Q382" s="11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</v>
      </c>
      <c r="Q383" s="11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</v>
      </c>
      <c r="Q384" s="11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</v>
      </c>
      <c r="Q385" s="11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</v>
      </c>
      <c r="Q386" s="11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ROUND(E387*100/D387,0)</f>
        <v>106</v>
      </c>
      <c r="P387" s="6">
        <f t="shared" ref="P387:P450" si="25">IF(L387&gt;0,ROUND(E387/L387,2),0)</f>
        <v>111.8</v>
      </c>
      <c r="Q387" s="11" t="s">
        <v>8313</v>
      </c>
      <c r="R387" t="s">
        <v>8318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</v>
      </c>
      <c r="Q388" s="11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</v>
      </c>
      <c r="Q389" s="11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88.85</v>
      </c>
      <c r="Q390" s="11" t="s">
        <v>8313</v>
      </c>
      <c r="R390" t="s">
        <v>8318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</v>
      </c>
      <c r="Q391" s="11" t="s">
        <v>8313</v>
      </c>
      <c r="R391" t="s">
        <v>8318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71.430000000000007</v>
      </c>
      <c r="Q392" s="11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104.26</v>
      </c>
      <c r="Q393" s="11" t="s">
        <v>8313</v>
      </c>
      <c r="R393" t="s">
        <v>8318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90.62</v>
      </c>
      <c r="Q394" s="11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157.33000000000001</v>
      </c>
      <c r="Q395" s="11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s="11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58.72</v>
      </c>
      <c r="Q397" s="11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</v>
      </c>
      <c r="Q398" s="11" t="s">
        <v>8313</v>
      </c>
      <c r="R398" t="s">
        <v>8318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</v>
      </c>
      <c r="Q399" s="11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</v>
      </c>
      <c r="Q400" s="11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</v>
      </c>
      <c r="Q401" s="1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</v>
      </c>
      <c r="Q402" s="11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</v>
      </c>
      <c r="Q403" s="11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</v>
      </c>
      <c r="Q404" s="11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75.19</v>
      </c>
      <c r="Q405" s="11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133.13999999999999</v>
      </c>
      <c r="Q406" s="11" t="s">
        <v>8313</v>
      </c>
      <c r="R406" t="s">
        <v>8318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s="11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</v>
      </c>
      <c r="Q408" s="11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92.32</v>
      </c>
      <c r="Q409" s="11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</v>
      </c>
      <c r="Q410" s="11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s="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183.29</v>
      </c>
      <c r="Q412" s="11" t="s">
        <v>8313</v>
      </c>
      <c r="R412" t="s">
        <v>8318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125.79</v>
      </c>
      <c r="Q413" s="11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</v>
      </c>
      <c r="Q414" s="11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</v>
      </c>
      <c r="Q415" s="11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</v>
      </c>
      <c r="Q416" s="11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68.099999999999994</v>
      </c>
      <c r="Q417" s="11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48.09</v>
      </c>
      <c r="Q418" s="11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</v>
      </c>
      <c r="Q419" s="11" t="s">
        <v>8313</v>
      </c>
      <c r="R419" t="s">
        <v>8318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s="11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110.07</v>
      </c>
      <c r="Q421" s="1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</v>
      </c>
      <c r="Q422" s="11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50.17</v>
      </c>
      <c r="Q423" s="11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</v>
      </c>
      <c r="Q424" s="11" t="s">
        <v>8313</v>
      </c>
      <c r="R424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11.77</v>
      </c>
      <c r="Q425" s="11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s="11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s="11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16.63</v>
      </c>
      <c r="Q428" s="11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>
        <f t="shared" si="25"/>
        <v>0</v>
      </c>
      <c r="Q429" s="11" t="s">
        <v>8313</v>
      </c>
      <c r="R429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s="11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>
        <f t="shared" si="25"/>
        <v>0</v>
      </c>
      <c r="Q431" s="1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s="11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51.88</v>
      </c>
      <c r="Q433" s="11" t="s">
        <v>8313</v>
      </c>
      <c r="R433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s="11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>
        <f t="shared" si="25"/>
        <v>0</v>
      </c>
      <c r="Q435" s="11" t="s">
        <v>8313</v>
      </c>
      <c r="R43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s="11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s="11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>
        <f t="shared" si="25"/>
        <v>0</v>
      </c>
      <c r="Q438" s="11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>
        <f t="shared" si="25"/>
        <v>0</v>
      </c>
      <c r="Q439" s="11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170.55</v>
      </c>
      <c r="Q440" s="11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>
        <f t="shared" si="25"/>
        <v>0</v>
      </c>
      <c r="Q441" s="11" t="s">
        <v>8313</v>
      </c>
      <c r="R441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s="11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>
        <f t="shared" si="25"/>
        <v>0</v>
      </c>
      <c r="Q443" s="11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393.59</v>
      </c>
      <c r="Q444" s="11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s="11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s="11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s="11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47.88</v>
      </c>
      <c r="Q448" s="11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s="11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</v>
      </c>
      <c r="Q450" s="11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ROUND(E451*100/D451,0)</f>
        <v>2</v>
      </c>
      <c r="P451" s="6">
        <f t="shared" ref="P451:P514" si="29">IF(L451&gt;0,ROUND(E451/L451,2),0)</f>
        <v>9</v>
      </c>
      <c r="Q451" s="11" t="s">
        <v>8313</v>
      </c>
      <c r="R451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</v>
      </c>
      <c r="Q452" s="11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>
        <f t="shared" si="29"/>
        <v>0</v>
      </c>
      <c r="Q453" s="11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s="11" t="s">
        <v>8313</v>
      </c>
      <c r="R454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s="11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s="11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s="11" t="s">
        <v>8313</v>
      </c>
      <c r="R457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20.329999999999998</v>
      </c>
      <c r="Q458" s="11" t="s">
        <v>8313</v>
      </c>
      <c r="R458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>
        <f t="shared" si="29"/>
        <v>0</v>
      </c>
      <c r="Q459" s="11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16.760000000000002</v>
      </c>
      <c r="Q460" s="11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s="1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s="11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>
        <f t="shared" si="29"/>
        <v>0</v>
      </c>
      <c r="Q463" s="11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>
        <f t="shared" si="29"/>
        <v>0</v>
      </c>
      <c r="Q464" s="11" t="s">
        <v>8313</v>
      </c>
      <c r="R464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113.64</v>
      </c>
      <c r="Q465" s="11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s="11" t="s">
        <v>8313</v>
      </c>
      <c r="R466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s="11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s="11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</v>
      </c>
      <c r="Q469" s="11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>
        <f t="shared" si="29"/>
        <v>0</v>
      </c>
      <c r="Q470" s="11" t="s">
        <v>8313</v>
      </c>
      <c r="R470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>
        <f t="shared" si="29"/>
        <v>0</v>
      </c>
      <c r="Q471" s="1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s="11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38.479999999999997</v>
      </c>
      <c r="Q473" s="11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s="11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s="11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s="11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>
        <f t="shared" si="29"/>
        <v>0</v>
      </c>
      <c r="Q477" s="11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39.57</v>
      </c>
      <c r="Q478" s="11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>
        <f t="shared" si="29"/>
        <v>0</v>
      </c>
      <c r="Q479" s="11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>
        <f t="shared" si="29"/>
        <v>0</v>
      </c>
      <c r="Q480" s="11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s="1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55.46</v>
      </c>
      <c r="Q482" s="11" t="s">
        <v>8313</v>
      </c>
      <c r="R482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</v>
      </c>
      <c r="Q483" s="11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s="11" t="s">
        <v>8313</v>
      </c>
      <c r="R484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</v>
      </c>
      <c r="Q485" s="11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13.55</v>
      </c>
      <c r="Q486" s="11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</v>
      </c>
      <c r="Q487" s="11" t="s">
        <v>8313</v>
      </c>
      <c r="R487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s="11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>
        <f t="shared" si="29"/>
        <v>0</v>
      </c>
      <c r="Q489" s="11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>
        <f t="shared" si="29"/>
        <v>0</v>
      </c>
      <c r="Q490" s="11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71.67</v>
      </c>
      <c r="Q491" s="1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>
        <f t="shared" si="29"/>
        <v>0</v>
      </c>
      <c r="Q492" s="11" t="s">
        <v>8313</v>
      </c>
      <c r="R492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>
        <f t="shared" si="29"/>
        <v>0</v>
      </c>
      <c r="Q493" s="11" t="s">
        <v>8313</v>
      </c>
      <c r="R493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>
        <f t="shared" si="29"/>
        <v>0</v>
      </c>
      <c r="Q494" s="11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>
        <f t="shared" si="29"/>
        <v>0</v>
      </c>
      <c r="Q495" s="11" t="s">
        <v>8313</v>
      </c>
      <c r="R49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</v>
      </c>
      <c r="Q496" s="11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>
        <f t="shared" si="29"/>
        <v>0</v>
      </c>
      <c r="Q497" s="11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s="11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s="11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</v>
      </c>
      <c r="Q500" s="11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73.459999999999994</v>
      </c>
      <c r="Q501" s="1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s="11" t="s">
        <v>8313</v>
      </c>
      <c r="R502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>
        <f t="shared" si="29"/>
        <v>0</v>
      </c>
      <c r="Q503" s="11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s="11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12.67</v>
      </c>
      <c r="Q505" s="11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s="11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</v>
      </c>
      <c r="Q507" s="11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s="11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s="11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133.33000000000001</v>
      </c>
      <c r="Q510" s="11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s="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>
        <f t="shared" si="29"/>
        <v>0</v>
      </c>
      <c r="Q512" s="11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s="11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s="11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ROUND(E515*100/D515,0)</f>
        <v>14</v>
      </c>
      <c r="P515" s="6">
        <f t="shared" ref="P515:P578" si="33">IF(L515&gt;0,ROUND(E515/L515,2),0)</f>
        <v>102.38</v>
      </c>
      <c r="Q515" s="11" t="s">
        <v>8313</v>
      </c>
      <c r="R51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16.670000000000002</v>
      </c>
      <c r="Q516" s="11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725.03</v>
      </c>
      <c r="Q517" s="11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>
        <f t="shared" si="33"/>
        <v>0</v>
      </c>
      <c r="Q518" s="11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</v>
      </c>
      <c r="Q519" s="11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>
        <f t="shared" si="33"/>
        <v>0</v>
      </c>
      <c r="Q520" s="11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39.229999999999997</v>
      </c>
      <c r="Q521" s="11" t="s">
        <v>8313</v>
      </c>
      <c r="R521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150.15</v>
      </c>
      <c r="Q522" s="11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93.43</v>
      </c>
      <c r="Q523" s="11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110.97</v>
      </c>
      <c r="Q524" s="11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71.790000000000006</v>
      </c>
      <c r="Q525" s="11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29.26</v>
      </c>
      <c r="Q526" s="11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s="11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74.349999999999994</v>
      </c>
      <c r="Q528" s="11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63.83</v>
      </c>
      <c r="Q529" s="11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</v>
      </c>
      <c r="Q530" s="11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</v>
      </c>
      <c r="Q531" s="1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</v>
      </c>
      <c r="Q532" s="11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</v>
      </c>
      <c r="Q533" s="11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71.239999999999995</v>
      </c>
      <c r="Q534" s="11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</v>
      </c>
      <c r="Q535" s="11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</v>
      </c>
      <c r="Q536" s="11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34.75</v>
      </c>
      <c r="Q537" s="11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</v>
      </c>
      <c r="Q538" s="11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40.85</v>
      </c>
      <c r="Q539" s="11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252.02</v>
      </c>
      <c r="Q540" s="11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</v>
      </c>
      <c r="Q541" s="1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s="11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s="11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s="11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s="11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s="11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402.71</v>
      </c>
      <c r="Q547" s="11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s="11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>
        <f t="shared" si="33"/>
        <v>0</v>
      </c>
      <c r="Q549" s="11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s="11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s="1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s="11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135.04</v>
      </c>
      <c r="Q553" s="11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>
        <f t="shared" si="33"/>
        <v>0</v>
      </c>
      <c r="Q554" s="11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s="11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</v>
      </c>
      <c r="Q556" s="11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>
        <f t="shared" si="33"/>
        <v>0</v>
      </c>
      <c r="Q557" s="11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s="11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s="11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>
        <f t="shared" si="33"/>
        <v>0</v>
      </c>
      <c r="Q560" s="11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s="1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s="11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s="11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>
        <f t="shared" si="33"/>
        <v>0</v>
      </c>
      <c r="Q564" s="11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s="11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s="11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>
        <f t="shared" si="33"/>
        <v>0</v>
      </c>
      <c r="Q567" s="11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s="11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>
        <f t="shared" si="33"/>
        <v>0</v>
      </c>
      <c r="Q569" s="11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s="11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s="1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s="11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s="11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>
        <f t="shared" si="33"/>
        <v>0</v>
      </c>
      <c r="Q574" s="11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</v>
      </c>
      <c r="Q575" s="11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s="11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s="11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s="11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ROUND(E579*100/D579,0)</f>
        <v>0</v>
      </c>
      <c r="P579" s="6">
        <f t="shared" ref="P579:P642" si="37">IF(L579&gt;0,ROUND(E579/L579,2),0)</f>
        <v>10</v>
      </c>
      <c r="Q579" s="11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s="11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s="1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s="11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>
        <f t="shared" si="37"/>
        <v>0</v>
      </c>
      <c r="Q583" s="11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>
        <f t="shared" si="37"/>
        <v>0</v>
      </c>
      <c r="Q584" s="11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s="11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s="11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>
        <f t="shared" si="37"/>
        <v>0</v>
      </c>
      <c r="Q587" s="11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s="11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389.29</v>
      </c>
      <c r="Q589" s="11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s="11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s="1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24.78</v>
      </c>
      <c r="Q592" s="11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s="11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s="11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16.43</v>
      </c>
      <c r="Q595" s="11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s="11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s="11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s="11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s="11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121.43</v>
      </c>
      <c r="Q600" s="11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s="1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s="11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</v>
      </c>
      <c r="Q603" s="11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>
        <f t="shared" si="37"/>
        <v>0</v>
      </c>
      <c r="Q604" s="11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45.39</v>
      </c>
      <c r="Q605" s="11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>
        <f t="shared" si="37"/>
        <v>0</v>
      </c>
      <c r="Q606" s="11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16.38</v>
      </c>
      <c r="Q607" s="11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s="11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>
        <f t="shared" si="37"/>
        <v>0</v>
      </c>
      <c r="Q609" s="11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s="11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s="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>
        <f t="shared" si="37"/>
        <v>0</v>
      </c>
      <c r="Q612" s="11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>
        <f t="shared" si="37"/>
        <v>0</v>
      </c>
      <c r="Q613" s="11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>
        <f t="shared" si="37"/>
        <v>0</v>
      </c>
      <c r="Q614" s="11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</v>
      </c>
      <c r="Q615" s="11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>
        <f t="shared" si="37"/>
        <v>0</v>
      </c>
      <c r="Q616" s="11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>
        <f t="shared" si="37"/>
        <v>0</v>
      </c>
      <c r="Q617" s="11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>
        <f t="shared" si="37"/>
        <v>0</v>
      </c>
      <c r="Q618" s="11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s="11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>
        <f t="shared" si="37"/>
        <v>0</v>
      </c>
      <c r="Q620" s="11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s="1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s="11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s="11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37.89</v>
      </c>
      <c r="Q624" s="11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>
        <f t="shared" si="37"/>
        <v>0</v>
      </c>
      <c r="Q625" s="11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>
        <f t="shared" si="37"/>
        <v>0</v>
      </c>
      <c r="Q626" s="11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>
        <f t="shared" si="37"/>
        <v>0</v>
      </c>
      <c r="Q627" s="11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</v>
      </c>
      <c r="Q628" s="11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s="11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>
        <f t="shared" si="37"/>
        <v>0</v>
      </c>
      <c r="Q630" s="11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116.67</v>
      </c>
      <c r="Q631" s="1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s="11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76.67</v>
      </c>
      <c r="Q633" s="11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>
        <f t="shared" si="37"/>
        <v>0</v>
      </c>
      <c r="Q634" s="11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s="11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s="11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s="11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s="11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>
        <f t="shared" si="37"/>
        <v>0</v>
      </c>
      <c r="Q639" s="11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s="11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s="1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s="11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ROUND(E643*100/D643,0)</f>
        <v>119</v>
      </c>
      <c r="P643" s="6">
        <f t="shared" ref="P643:P706" si="41">IF(L643&gt;0,ROUND(E643/L643,2),0)</f>
        <v>151.32</v>
      </c>
      <c r="Q643" s="11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134.36000000000001</v>
      </c>
      <c r="Q644" s="11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174.03</v>
      </c>
      <c r="Q645" s="11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73.489999999999995</v>
      </c>
      <c r="Q646" s="11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23.52</v>
      </c>
      <c r="Q647" s="11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</v>
      </c>
      <c r="Q648" s="11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</v>
      </c>
      <c r="Q649" s="11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s="11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</v>
      </c>
      <c r="Q651" s="1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35.130000000000003</v>
      </c>
      <c r="Q652" s="11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</v>
      </c>
      <c r="Q653" s="11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</v>
      </c>
      <c r="Q654" s="11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</v>
      </c>
      <c r="Q655" s="11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</v>
      </c>
      <c r="Q656" s="11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42.89</v>
      </c>
      <c r="Q657" s="11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122.74</v>
      </c>
      <c r="Q658" s="11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</v>
      </c>
      <c r="Q659" s="11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109.34</v>
      </c>
      <c r="Q660" s="11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143.66999999999999</v>
      </c>
      <c r="Q661" s="1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</v>
      </c>
      <c r="Q662" s="11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10.56</v>
      </c>
      <c r="Q663" s="11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s="11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s="11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</v>
      </c>
      <c r="Q666" s="11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155.33000000000001</v>
      </c>
      <c r="Q667" s="11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s="11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178.93</v>
      </c>
      <c r="Q669" s="11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s="11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s="1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85</v>
      </c>
      <c r="Q672" s="11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</v>
      </c>
      <c r="Q673" s="11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50.3</v>
      </c>
      <c r="Q674" s="11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</v>
      </c>
      <c r="Q675" s="11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s="11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34.270000000000003</v>
      </c>
      <c r="Q677" s="11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</v>
      </c>
      <c r="Q678" s="11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s="11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65.180000000000007</v>
      </c>
      <c r="Q680" s="11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</v>
      </c>
      <c r="Q681" s="1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</v>
      </c>
      <c r="Q682" s="11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s="11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s="11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</v>
      </c>
      <c r="Q685" s="11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</v>
      </c>
      <c r="Q686" s="11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s="11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>
        <f t="shared" si="41"/>
        <v>0</v>
      </c>
      <c r="Q688" s="11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591.66999999999996</v>
      </c>
      <c r="Q689" s="11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s="11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343.15</v>
      </c>
      <c r="Q691" s="1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72.59</v>
      </c>
      <c r="Q692" s="11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s="11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6.5</v>
      </c>
      <c r="Q694" s="11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119.39</v>
      </c>
      <c r="Q695" s="11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84.29</v>
      </c>
      <c r="Q696" s="11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90.86</v>
      </c>
      <c r="Q697" s="11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s="11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</v>
      </c>
      <c r="Q699" s="11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530.69000000000005</v>
      </c>
      <c r="Q700" s="11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</v>
      </c>
      <c r="Q701" s="1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s="11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</v>
      </c>
      <c r="Q703" s="11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124.92</v>
      </c>
      <c r="Q704" s="11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</v>
      </c>
      <c r="Q705" s="11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s="11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ROUND(E707*100/D707,0)</f>
        <v>1</v>
      </c>
      <c r="P707" s="6">
        <f t="shared" ref="P707:P770" si="45">IF(L707&gt;0,ROUND(E707/L707,2),0)</f>
        <v>195.4</v>
      </c>
      <c r="Q707" s="11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>
        <f t="shared" si="45"/>
        <v>0</v>
      </c>
      <c r="Q708" s="11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117.7</v>
      </c>
      <c r="Q709" s="11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23.95</v>
      </c>
      <c r="Q710" s="11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s="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>
        <f t="shared" si="45"/>
        <v>0</v>
      </c>
      <c r="Q712" s="11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</v>
      </c>
      <c r="Q713" s="11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s="11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s="11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80.319999999999993</v>
      </c>
      <c r="Q716" s="11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s="11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44.69</v>
      </c>
      <c r="Q718" s="11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s="11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s="11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s="1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66.709999999999994</v>
      </c>
      <c r="Q722" s="11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</v>
      </c>
      <c r="Q723" s="11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215.73</v>
      </c>
      <c r="Q724" s="11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s="11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51.63</v>
      </c>
      <c r="Q726" s="11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143.36000000000001</v>
      </c>
      <c r="Q727" s="11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72.430000000000007</v>
      </c>
      <c r="Q728" s="11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</v>
      </c>
      <c r="Q729" s="11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</v>
      </c>
      <c r="Q730" s="11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s="1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99.77</v>
      </c>
      <c r="Q732" s="11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</v>
      </c>
      <c r="Q733" s="11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</v>
      </c>
      <c r="Q734" s="11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</v>
      </c>
      <c r="Q735" s="11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</v>
      </c>
      <c r="Q736" s="11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234.81</v>
      </c>
      <c r="Q737" s="11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105.05</v>
      </c>
      <c r="Q738" s="11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56.67</v>
      </c>
      <c r="Q739" s="11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39.049999999999997</v>
      </c>
      <c r="Q740" s="11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68.349999999999994</v>
      </c>
      <c r="Q741" s="1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169.58</v>
      </c>
      <c r="Q742" s="11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141.41999999999999</v>
      </c>
      <c r="Q743" s="11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</v>
      </c>
      <c r="Q744" s="11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54.27</v>
      </c>
      <c r="Q745" s="11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82.52</v>
      </c>
      <c r="Q746" s="11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53.73</v>
      </c>
      <c r="Q747" s="11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34.21</v>
      </c>
      <c r="Q748" s="11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127.33</v>
      </c>
      <c r="Q749" s="11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45.57</v>
      </c>
      <c r="Q750" s="11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</v>
      </c>
      <c r="Q751" s="1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</v>
      </c>
      <c r="Q752" s="11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57.34</v>
      </c>
      <c r="Q753" s="11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</v>
      </c>
      <c r="Q754" s="11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492.31</v>
      </c>
      <c r="Q755" s="11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42.35</v>
      </c>
      <c r="Q756" s="11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37.47</v>
      </c>
      <c r="Q757" s="11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37.450000000000003</v>
      </c>
      <c r="Q758" s="11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33.06</v>
      </c>
      <c r="Q759" s="11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</v>
      </c>
      <c r="Q760" s="11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</v>
      </c>
      <c r="Q761" s="1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>
        <f t="shared" si="45"/>
        <v>0</v>
      </c>
      <c r="Q762" s="11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39.17</v>
      </c>
      <c r="Q763" s="11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>
        <f t="shared" si="45"/>
        <v>0</v>
      </c>
      <c r="Q764" s="11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s="11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>
        <f t="shared" si="45"/>
        <v>0</v>
      </c>
      <c r="Q766" s="11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57.3</v>
      </c>
      <c r="Q767" s="11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>
        <f t="shared" si="45"/>
        <v>0</v>
      </c>
      <c r="Q768" s="11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s="11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>
        <f t="shared" si="45"/>
        <v>0</v>
      </c>
      <c r="Q770" s="11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ROUND(E771*100/D771,0)</f>
        <v>41</v>
      </c>
      <c r="P771" s="6">
        <f t="shared" ref="P771:P834" si="49">IF(L771&gt;0,ROUND(E771/L771,2),0)</f>
        <v>31.85</v>
      </c>
      <c r="Q771" s="1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>
        <f t="shared" si="49"/>
        <v>0</v>
      </c>
      <c r="Q772" s="11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s="11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s="11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s="11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s="11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s="11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</v>
      </c>
      <c r="Q778" s="11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s="11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s="11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66.67</v>
      </c>
      <c r="Q781" s="1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38.520000000000003</v>
      </c>
      <c r="Q782" s="11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42.61</v>
      </c>
      <c r="Q783" s="11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s="11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63.49</v>
      </c>
      <c r="Q785" s="11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s="11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</v>
      </c>
      <c r="Q787" s="11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162.27000000000001</v>
      </c>
      <c r="Q788" s="11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80.59</v>
      </c>
      <c r="Q789" s="11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</v>
      </c>
      <c r="Q790" s="11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132.86000000000001</v>
      </c>
      <c r="Q791" s="1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92.55</v>
      </c>
      <c r="Q792" s="11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60.86</v>
      </c>
      <c r="Q793" s="11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</v>
      </c>
      <c r="Q794" s="11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88.33</v>
      </c>
      <c r="Q795" s="11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</v>
      </c>
      <c r="Q796" s="11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</v>
      </c>
      <c r="Q797" s="11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</v>
      </c>
      <c r="Q798" s="11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45.44</v>
      </c>
      <c r="Q799" s="11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46.22</v>
      </c>
      <c r="Q800" s="11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178.61</v>
      </c>
      <c r="Q801" s="1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s="11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</v>
      </c>
      <c r="Q803" s="11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81.069999999999993</v>
      </c>
      <c r="Q804" s="11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74.61</v>
      </c>
      <c r="Q805" s="11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305.56</v>
      </c>
      <c r="Q806" s="11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</v>
      </c>
      <c r="Q807" s="11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117.68</v>
      </c>
      <c r="Q808" s="11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</v>
      </c>
      <c r="Q809" s="11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</v>
      </c>
      <c r="Q810" s="11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79.83</v>
      </c>
      <c r="Q811" s="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</v>
      </c>
      <c r="Q812" s="11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86.67</v>
      </c>
      <c r="Q813" s="11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27.61</v>
      </c>
      <c r="Q814" s="11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25</v>
      </c>
      <c r="Q815" s="11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</v>
      </c>
      <c r="Q816" s="11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</v>
      </c>
      <c r="Q817" s="11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s="11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89.42</v>
      </c>
      <c r="Q819" s="11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</v>
      </c>
      <c r="Q820" s="11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</v>
      </c>
      <c r="Q821" s="1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</v>
      </c>
      <c r="Q822" s="11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224.13</v>
      </c>
      <c r="Q823" s="11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</v>
      </c>
      <c r="Q824" s="11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43.52</v>
      </c>
      <c r="Q825" s="11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39.82</v>
      </c>
      <c r="Q826" s="11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126.81</v>
      </c>
      <c r="Q827" s="11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113.88</v>
      </c>
      <c r="Q828" s="11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</v>
      </c>
      <c r="Q829" s="11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36.61</v>
      </c>
      <c r="Q830" s="11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s="1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60.66</v>
      </c>
      <c r="Q832" s="11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s="11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</v>
      </c>
      <c r="Q834" s="11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ROUND(E835*100/D835,0)</f>
        <v>102</v>
      </c>
      <c r="P835" s="6">
        <f t="shared" ref="P835:P898" si="53">IF(L835&gt;0,ROUND(E835/L835,2),0)</f>
        <v>148.78</v>
      </c>
      <c r="Q835" s="11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s="11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58.63</v>
      </c>
      <c r="Q837" s="11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109.71</v>
      </c>
      <c r="Q838" s="11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</v>
      </c>
      <c r="Q839" s="11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</v>
      </c>
      <c r="Q840" s="11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60.74</v>
      </c>
      <c r="Q841" s="1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63.38</v>
      </c>
      <c r="Q842" s="11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</v>
      </c>
      <c r="Q843" s="11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</v>
      </c>
      <c r="Q844" s="11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</v>
      </c>
      <c r="Q845" s="11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36.630000000000003</v>
      </c>
      <c r="Q846" s="11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34.01</v>
      </c>
      <c r="Q847" s="11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</v>
      </c>
      <c r="Q848" s="11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s="11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s="11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</v>
      </c>
      <c r="Q851" s="1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46.67</v>
      </c>
      <c r="Q852" s="11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37.270000000000003</v>
      </c>
      <c r="Q853" s="11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59.26</v>
      </c>
      <c r="Q854" s="11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s="11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</v>
      </c>
      <c r="Q856" s="11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</v>
      </c>
      <c r="Q857" s="11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</v>
      </c>
      <c r="Q858" s="11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s="11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22.74</v>
      </c>
      <c r="Q860" s="11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</v>
      </c>
      <c r="Q861" s="1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52.92</v>
      </c>
      <c r="Q862" s="11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s="11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s="11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s="11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34.18</v>
      </c>
      <c r="Q866" s="11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s="11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</v>
      </c>
      <c r="Q868" s="11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</v>
      </c>
      <c r="Q869" s="11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s="11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346.67</v>
      </c>
      <c r="Q871" s="1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s="11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</v>
      </c>
      <c r="Q873" s="11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s="11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s="11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</v>
      </c>
      <c r="Q876" s="11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>
        <f t="shared" si="53"/>
        <v>0</v>
      </c>
      <c r="Q877" s="11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28.58</v>
      </c>
      <c r="Q878" s="11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46.59</v>
      </c>
      <c r="Q879" s="11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s="11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21.47</v>
      </c>
      <c r="Q881" s="1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14.13</v>
      </c>
      <c r="Q882" s="11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s="11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</v>
      </c>
      <c r="Q884" s="11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83.38</v>
      </c>
      <c r="Q885" s="11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s="11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</v>
      </c>
      <c r="Q887" s="11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29.29</v>
      </c>
      <c r="Q888" s="11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>
        <f t="shared" si="53"/>
        <v>0</v>
      </c>
      <c r="Q889" s="11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s="11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s="1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s="11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28.89</v>
      </c>
      <c r="Q893" s="11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</v>
      </c>
      <c r="Q894" s="11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s="11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</v>
      </c>
      <c r="Q896" s="11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27.86</v>
      </c>
      <c r="Q897" s="11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</v>
      </c>
      <c r="Q898" s="11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ROUND(E899*100/D899,0)</f>
        <v>0</v>
      </c>
      <c r="P899" s="6">
        <f t="shared" ref="P899:P962" si="57">IF(L899&gt;0,ROUND(E899/L899,2),0)</f>
        <v>0</v>
      </c>
      <c r="Q899" s="11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s="11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s="1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s="11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>
        <f t="shared" si="57"/>
        <v>0</v>
      </c>
      <c r="Q903" s="11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s="11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s="11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</v>
      </c>
      <c r="Q906" s="11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32.67</v>
      </c>
      <c r="Q907" s="11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>
        <f t="shared" si="57"/>
        <v>0</v>
      </c>
      <c r="Q908" s="11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>
        <f t="shared" si="57"/>
        <v>0</v>
      </c>
      <c r="Q909" s="11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>
        <f t="shared" si="57"/>
        <v>0</v>
      </c>
      <c r="Q910" s="11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s="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s="11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>
        <f t="shared" si="57"/>
        <v>0</v>
      </c>
      <c r="Q913" s="11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s="11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</v>
      </c>
      <c r="Q915" s="11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>
        <f t="shared" si="57"/>
        <v>0</v>
      </c>
      <c r="Q916" s="11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41.67</v>
      </c>
      <c r="Q917" s="11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>
        <f t="shared" si="57"/>
        <v>0</v>
      </c>
      <c r="Q918" s="11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s="11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s="11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s="1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>
        <f t="shared" si="57"/>
        <v>0</v>
      </c>
      <c r="Q922" s="11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s="11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</v>
      </c>
      <c r="Q924" s="11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s="11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s="11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s="11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>
        <f t="shared" si="57"/>
        <v>0</v>
      </c>
      <c r="Q928" s="11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>
        <f t="shared" si="57"/>
        <v>0</v>
      </c>
      <c r="Q929" s="11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s="11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>
        <f t="shared" si="57"/>
        <v>0</v>
      </c>
      <c r="Q931" s="1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s="11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</v>
      </c>
      <c r="Q933" s="11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</v>
      </c>
      <c r="Q934" s="11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s="11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50.67</v>
      </c>
      <c r="Q936" s="11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s="11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>
        <f t="shared" si="57"/>
        <v>0</v>
      </c>
      <c r="Q938" s="11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s="11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s="11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s="1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110.29</v>
      </c>
      <c r="Q942" s="11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37.450000000000003</v>
      </c>
      <c r="Q943" s="11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s="11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</v>
      </c>
      <c r="Q945" s="11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69.41</v>
      </c>
      <c r="Q946" s="11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s="11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s="11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>
        <f t="shared" si="57"/>
        <v>0</v>
      </c>
      <c r="Q949" s="11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s="11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s="1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58.42</v>
      </c>
      <c r="Q952" s="11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158.63999999999999</v>
      </c>
      <c r="Q953" s="11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99.86</v>
      </c>
      <c r="Q954" s="11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s="11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</v>
      </c>
      <c r="Q956" s="11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</v>
      </c>
      <c r="Q957" s="11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50.65</v>
      </c>
      <c r="Q958" s="11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33.29</v>
      </c>
      <c r="Q959" s="11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</v>
      </c>
      <c r="Q960" s="11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113.63</v>
      </c>
      <c r="Q961" s="1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</v>
      </c>
      <c r="Q962" s="11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ROUND(E963*100/D963,0)</f>
        <v>42</v>
      </c>
      <c r="P963" s="6">
        <f t="shared" ref="P963:P1026" si="61">IF(L963&gt;0,ROUND(E963/L963,2),0)</f>
        <v>364.35</v>
      </c>
      <c r="Q963" s="11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19.239999999999998</v>
      </c>
      <c r="Q964" s="11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41.89</v>
      </c>
      <c r="Q965" s="11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</v>
      </c>
      <c r="Q966" s="11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49.67</v>
      </c>
      <c r="Q967" s="11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s="11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43.98</v>
      </c>
      <c r="Q969" s="11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s="11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1272.73</v>
      </c>
      <c r="Q971" s="1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s="11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s="11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153.88999999999999</v>
      </c>
      <c r="Q974" s="11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51.38</v>
      </c>
      <c r="Q975" s="11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</v>
      </c>
      <c r="Q976" s="11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108.63</v>
      </c>
      <c r="Q977" s="11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s="11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s="11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790.84</v>
      </c>
      <c r="Q980" s="11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301.94</v>
      </c>
      <c r="Q981" s="1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47.94</v>
      </c>
      <c r="Q982" s="11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s="11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s="11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</v>
      </c>
      <c r="Q985" s="11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</v>
      </c>
      <c r="Q986" s="11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82.09</v>
      </c>
      <c r="Q987" s="11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110.87</v>
      </c>
      <c r="Q988" s="11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161.22</v>
      </c>
      <c r="Q989" s="11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>
        <f t="shared" si="61"/>
        <v>0</v>
      </c>
      <c r="Q990" s="11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52.41</v>
      </c>
      <c r="Q991" s="1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s="11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30.29</v>
      </c>
      <c r="Q993" s="11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s="11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89.6</v>
      </c>
      <c r="Q995" s="11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</v>
      </c>
      <c r="Q996" s="11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80.67</v>
      </c>
      <c r="Q997" s="11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s="11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8.1300000000000008</v>
      </c>
      <c r="Q999" s="11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153.43</v>
      </c>
      <c r="Q1000" s="11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292.08</v>
      </c>
      <c r="Q1001" s="1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s="11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s="11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134.55000000000001</v>
      </c>
      <c r="Q1004" s="11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214.07</v>
      </c>
      <c r="Q1005" s="11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216.34</v>
      </c>
      <c r="Q1006" s="11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</v>
      </c>
      <c r="Q1007" s="11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s="11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174.95</v>
      </c>
      <c r="Q1009" s="11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s="11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s="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s="11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s="11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1389.36</v>
      </c>
      <c r="Q1014" s="11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</v>
      </c>
      <c r="Q1015" s="11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s="11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s="11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74.790000000000006</v>
      </c>
      <c r="Q1018" s="11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161.12</v>
      </c>
      <c r="Q1019" s="11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</v>
      </c>
      <c r="Q1020" s="11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s="1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s="11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22.08</v>
      </c>
      <c r="Q1023" s="11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</v>
      </c>
      <c r="Q1024" s="11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36.21</v>
      </c>
      <c r="Q1025" s="11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388.98</v>
      </c>
      <c r="Q1026" s="11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ROUND(E1027*100/D1027,0)</f>
        <v>110</v>
      </c>
      <c r="P1027" s="6">
        <f t="shared" ref="P1027:P1090" si="65">IF(L1027&gt;0,ROUND(E1027/L1027,2),0)</f>
        <v>71.849999999999994</v>
      </c>
      <c r="Q1027" s="11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</v>
      </c>
      <c r="Q1028" s="11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69.67</v>
      </c>
      <c r="Q1029" s="11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45.99</v>
      </c>
      <c r="Q1030" s="11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79.260000000000005</v>
      </c>
      <c r="Q1031" s="1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</v>
      </c>
      <c r="Q1032" s="11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</v>
      </c>
      <c r="Q1033" s="11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61.03</v>
      </c>
      <c r="Q1034" s="11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</v>
      </c>
      <c r="Q1035" s="11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39.159999999999997</v>
      </c>
      <c r="Q1036" s="11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65.16</v>
      </c>
      <c r="Q1037" s="11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</v>
      </c>
      <c r="Q1038" s="11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48.62</v>
      </c>
      <c r="Q1039" s="11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35.74</v>
      </c>
      <c r="Q1040" s="11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21.37</v>
      </c>
      <c r="Q1041" s="1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s="11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>
        <f t="shared" si="65"/>
        <v>0</v>
      </c>
      <c r="Q1043" s="11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s="11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29.24</v>
      </c>
      <c r="Q1045" s="11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s="11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s="11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>
        <f t="shared" si="65"/>
        <v>0</v>
      </c>
      <c r="Q1048" s="11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s="11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s="11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>
        <f t="shared" si="65"/>
        <v>0</v>
      </c>
      <c r="Q1051" s="1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>
        <f t="shared" si="65"/>
        <v>0</v>
      </c>
      <c r="Q1052" s="11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>
        <f t="shared" si="65"/>
        <v>0</v>
      </c>
      <c r="Q1053" s="11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>
        <f t="shared" si="65"/>
        <v>0</v>
      </c>
      <c r="Q1054" s="11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s="11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>
        <f t="shared" si="65"/>
        <v>0</v>
      </c>
      <c r="Q1056" s="11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>
        <f t="shared" si="65"/>
        <v>0</v>
      </c>
      <c r="Q1057" s="11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>
        <f t="shared" si="65"/>
        <v>0</v>
      </c>
      <c r="Q1058" s="11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>
        <f t="shared" si="65"/>
        <v>0</v>
      </c>
      <c r="Q1059" s="11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>
        <f t="shared" si="65"/>
        <v>0</v>
      </c>
      <c r="Q1060" s="11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>
        <f t="shared" si="65"/>
        <v>0</v>
      </c>
      <c r="Q1061" s="1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s="11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>
        <f t="shared" si="65"/>
        <v>0</v>
      </c>
      <c r="Q1063" s="11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s="11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>
        <f t="shared" si="65"/>
        <v>0</v>
      </c>
      <c r="Q1065" s="11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65.67</v>
      </c>
      <c r="Q1066" s="11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s="11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34.130000000000003</v>
      </c>
      <c r="Q1068" s="11" t="s">
        <v>8336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s="11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s="11" t="s">
        <v>8336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40.479999999999997</v>
      </c>
      <c r="Q1071" s="1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s="11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>
        <f t="shared" si="65"/>
        <v>0</v>
      </c>
      <c r="Q1073" s="11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s="11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s="11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113.57</v>
      </c>
      <c r="Q1076" s="11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s="11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</v>
      </c>
      <c r="Q1078" s="11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43.98</v>
      </c>
      <c r="Q1079" s="11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s="11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37.67</v>
      </c>
      <c r="Q1081" s="11" t="s">
        <v>8336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18.579999999999998</v>
      </c>
      <c r="Q1082" s="11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s="11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18.670000000000002</v>
      </c>
      <c r="Q1084" s="11" t="s">
        <v>8336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s="11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>
        <f t="shared" si="65"/>
        <v>0</v>
      </c>
      <c r="Q1086" s="11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s="11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s="11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>
        <f t="shared" si="65"/>
        <v>0</v>
      </c>
      <c r="Q1089" s="11" t="s">
        <v>8336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43.42</v>
      </c>
      <c r="Q1090" s="11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ROUND(E1091*100/D1091,0)</f>
        <v>8</v>
      </c>
      <c r="P1091" s="6">
        <f t="shared" ref="P1091:P1154" si="69">IF(L1091&gt;0,ROUND(E1091/L1091,2),0)</f>
        <v>23.96</v>
      </c>
      <c r="Q1091" s="11" t="s">
        <v>8336</v>
      </c>
      <c r="R1091" t="s">
        <v>8337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s="11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s="11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s="11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</v>
      </c>
      <c r="Q1095" s="11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</v>
      </c>
      <c r="Q1096" s="11" t="s">
        <v>8336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267.81</v>
      </c>
      <c r="Q1097" s="11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74.209999999999994</v>
      </c>
      <c r="Q1098" s="11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</v>
      </c>
      <c r="Q1099" s="11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</v>
      </c>
      <c r="Q1100" s="11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s="1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s="11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</v>
      </c>
      <c r="Q1103" s="11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17.71</v>
      </c>
      <c r="Q1104" s="11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s="11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80.3</v>
      </c>
      <c r="Q1106" s="11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s="11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</v>
      </c>
      <c r="Q1108" s="11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>
        <f t="shared" si="69"/>
        <v>0</v>
      </c>
      <c r="Q1109" s="11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34.880000000000003</v>
      </c>
      <c r="Q1110" s="11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s="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</v>
      </c>
      <c r="Q1112" s="11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s="11" t="s">
        <v>8336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</v>
      </c>
      <c r="Q1114" s="11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s="11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</v>
      </c>
      <c r="Q1116" s="11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s="11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17.850000000000001</v>
      </c>
      <c r="Q1118" s="11" t="s">
        <v>8336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10.38</v>
      </c>
      <c r="Q1119" s="11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</v>
      </c>
      <c r="Q1120" s="11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s="1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>
        <f t="shared" si="69"/>
        <v>0</v>
      </c>
      <c r="Q1122" s="11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s="11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>
        <f t="shared" si="69"/>
        <v>0</v>
      </c>
      <c r="Q1124" s="11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3.67</v>
      </c>
      <c r="Q1125" s="11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</v>
      </c>
      <c r="Q1126" s="11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>
        <f t="shared" si="69"/>
        <v>0</v>
      </c>
      <c r="Q1127" s="11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s="11" t="s">
        <v>8336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</v>
      </c>
      <c r="Q1129" s="11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s="11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s="1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3.67</v>
      </c>
      <c r="Q1132" s="11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>
        <f t="shared" si="69"/>
        <v>0</v>
      </c>
      <c r="Q1133" s="11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110.62</v>
      </c>
      <c r="Q1134" s="11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s="11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s="11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s="11" t="s">
        <v>8336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s="11" t="s">
        <v>8336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253.21</v>
      </c>
      <c r="Q1139" s="11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s="11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s="11" t="s">
        <v>8336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>
        <f t="shared" si="69"/>
        <v>0</v>
      </c>
      <c r="Q1142" s="11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>
        <f t="shared" si="69"/>
        <v>0</v>
      </c>
      <c r="Q1143" s="11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>
        <f t="shared" si="69"/>
        <v>0</v>
      </c>
      <c r="Q1144" s="11" t="s">
        <v>8336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s="11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>
        <f t="shared" si="69"/>
        <v>0</v>
      </c>
      <c r="Q1146" s="11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s="11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44.17</v>
      </c>
      <c r="Q1148" s="11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>
        <f t="shared" si="69"/>
        <v>0</v>
      </c>
      <c r="Q1149" s="11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</v>
      </c>
      <c r="Q1150" s="11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s="1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s="11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>
        <f t="shared" si="69"/>
        <v>0</v>
      </c>
      <c r="Q1153" s="11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</v>
      </c>
      <c r="Q1154" s="11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ROUND(E1155*100/D1155,0)</f>
        <v>1</v>
      </c>
      <c r="P1155" s="6">
        <f t="shared" ref="P1155:P1218" si="73">IF(L1155&gt;0,ROUND(E1155/L1155,2),0)</f>
        <v>50</v>
      </c>
      <c r="Q1155" s="11" t="s">
        <v>8339</v>
      </c>
      <c r="R1155" t="s">
        <v>8340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</v>
      </c>
      <c r="Q1156" s="11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s="11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>
        <f t="shared" si="73"/>
        <v>0</v>
      </c>
      <c r="Q1158" s="11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</v>
      </c>
      <c r="Q1159" s="11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11.67</v>
      </c>
      <c r="Q1160" s="11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>
        <f t="shared" si="73"/>
        <v>0</v>
      </c>
      <c r="Q1161" s="1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60.79</v>
      </c>
      <c r="Q1162" s="11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>
        <f t="shared" si="73"/>
        <v>0</v>
      </c>
      <c r="Q1163" s="11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s="11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>
        <f t="shared" si="73"/>
        <v>0</v>
      </c>
      <c r="Q1165" s="11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>
        <f t="shared" si="73"/>
        <v>0</v>
      </c>
      <c r="Q1166" s="11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s="11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358.88</v>
      </c>
      <c r="Q1168" s="11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61.19</v>
      </c>
      <c r="Q1169" s="11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s="11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5.67</v>
      </c>
      <c r="Q1171" s="1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s="11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s="11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>
        <f t="shared" si="73"/>
        <v>0</v>
      </c>
      <c r="Q1174" s="11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s="11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</v>
      </c>
      <c r="Q1176" s="11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s="11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s="11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>
        <f t="shared" si="73"/>
        <v>0</v>
      </c>
      <c r="Q1179" s="11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s="11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s="1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69.12</v>
      </c>
      <c r="Q1182" s="11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</v>
      </c>
      <c r="Q1183" s="11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s="11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</v>
      </c>
      <c r="Q1185" s="11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</v>
      </c>
      <c r="Q1186" s="11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118.74</v>
      </c>
      <c r="Q1187" s="11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</v>
      </c>
      <c r="Q1188" s="11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130.16</v>
      </c>
      <c r="Q1189" s="11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37.78</v>
      </c>
      <c r="Q1190" s="11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</v>
      </c>
      <c r="Q1191" s="1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</v>
      </c>
      <c r="Q1192" s="11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</v>
      </c>
      <c r="Q1193" s="11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19.329999999999998</v>
      </c>
      <c r="Q1194" s="11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79.97</v>
      </c>
      <c r="Q1195" s="11" t="s">
        <v>8341</v>
      </c>
      <c r="R1195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</v>
      </c>
      <c r="Q1196" s="11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</v>
      </c>
      <c r="Q1197" s="11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76.44</v>
      </c>
      <c r="Q1198" s="11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s="11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54.62</v>
      </c>
      <c r="Q1200" s="11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299.22000000000003</v>
      </c>
      <c r="Q1201" s="1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</v>
      </c>
      <c r="Q1202" s="11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</v>
      </c>
      <c r="Q1203" s="11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</v>
      </c>
      <c r="Q1204" s="11" t="s">
        <v>8341</v>
      </c>
      <c r="R1204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165.35</v>
      </c>
      <c r="Q1205" s="11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234.79</v>
      </c>
      <c r="Q1206" s="11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</v>
      </c>
      <c r="Q1207" s="11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32.340000000000003</v>
      </c>
      <c r="Q1208" s="11" t="s">
        <v>8341</v>
      </c>
      <c r="R1208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123.38</v>
      </c>
      <c r="Q1209" s="11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207.07</v>
      </c>
      <c r="Q1210" s="11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</v>
      </c>
      <c r="Q1211" s="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493.82</v>
      </c>
      <c r="Q1212" s="11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s="11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38.869999999999997</v>
      </c>
      <c r="Q1214" s="11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61.53</v>
      </c>
      <c r="Q1215" s="11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s="11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</v>
      </c>
      <c r="Q1217" s="11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</v>
      </c>
      <c r="Q1218" s="11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ROUND(E1219*100/D1219,0)</f>
        <v>103</v>
      </c>
      <c r="P1219" s="6">
        <f t="shared" ref="P1219:P1282" si="77">IF(L1219&gt;0,ROUND(E1219/L1219,2),0)</f>
        <v>148.57</v>
      </c>
      <c r="Q1219" s="11" t="s">
        <v>8341</v>
      </c>
      <c r="R1219" t="s">
        <v>8342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</v>
      </c>
      <c r="Q1220" s="11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</v>
      </c>
      <c r="Q1221" s="11" t="s">
        <v>8341</v>
      </c>
      <c r="R122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111.18</v>
      </c>
      <c r="Q1222" s="11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23.8</v>
      </c>
      <c r="Q1223" s="11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81.27</v>
      </c>
      <c r="Q1224" s="11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</v>
      </c>
      <c r="Q1225" s="11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58.89</v>
      </c>
      <c r="Q1226" s="11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s="11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48.43</v>
      </c>
      <c r="Q1228" s="11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>
        <f t="shared" si="77"/>
        <v>0</v>
      </c>
      <c r="Q1229" s="11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</v>
      </c>
      <c r="Q1230" s="11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s="1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>
        <f t="shared" si="77"/>
        <v>0</v>
      </c>
      <c r="Q1232" s="11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>
        <f t="shared" si="77"/>
        <v>0</v>
      </c>
      <c r="Q1233" s="11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s="11" t="s">
        <v>8328</v>
      </c>
      <c r="R1234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19.329999999999998</v>
      </c>
      <c r="Q1235" s="11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>
        <f t="shared" si="77"/>
        <v>0</v>
      </c>
      <c r="Q1236" s="11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s="11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>
        <f t="shared" si="77"/>
        <v>0</v>
      </c>
      <c r="Q1238" s="11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>
        <f t="shared" si="77"/>
        <v>0</v>
      </c>
      <c r="Q1239" s="11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</v>
      </c>
      <c r="Q1240" s="11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>
        <f t="shared" si="77"/>
        <v>0</v>
      </c>
      <c r="Q1241" s="1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30.13</v>
      </c>
      <c r="Q1242" s="11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74.62</v>
      </c>
      <c r="Q1243" s="11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s="11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s="11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</v>
      </c>
      <c r="Q1246" s="11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</v>
      </c>
      <c r="Q1247" s="11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</v>
      </c>
      <c r="Q1248" s="11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s="11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</v>
      </c>
      <c r="Q1250" s="11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64.47</v>
      </c>
      <c r="Q1251" s="1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</v>
      </c>
      <c r="Q1252" s="11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</v>
      </c>
      <c r="Q1253" s="11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</v>
      </c>
      <c r="Q1254" s="11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</v>
      </c>
      <c r="Q1255" s="11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94.49</v>
      </c>
      <c r="Q1256" s="11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55.7</v>
      </c>
      <c r="Q1257" s="11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</v>
      </c>
      <c r="Q1258" s="11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</v>
      </c>
      <c r="Q1259" s="11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38.18</v>
      </c>
      <c r="Q1260" s="11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27.15</v>
      </c>
      <c r="Q1261" s="1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50.69</v>
      </c>
      <c r="Q1262" s="11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</v>
      </c>
      <c r="Q1263" s="11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77.64</v>
      </c>
      <c r="Q1264" s="11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43.54</v>
      </c>
      <c r="Q1265" s="11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</v>
      </c>
      <c r="Q1266" s="11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</v>
      </c>
      <c r="Q1267" s="11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s="11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140.86000000000001</v>
      </c>
      <c r="Q1269" s="11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</v>
      </c>
      <c r="Q1270" s="11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99.16</v>
      </c>
      <c r="Q1271" s="1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</v>
      </c>
      <c r="Q1272" s="11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</v>
      </c>
      <c r="Q1273" s="11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189.29</v>
      </c>
      <c r="Q1274" s="11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76.67</v>
      </c>
      <c r="Q1275" s="11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</v>
      </c>
      <c r="Q1276" s="11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</v>
      </c>
      <c r="Q1277" s="11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46.07</v>
      </c>
      <c r="Q1278" s="11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</v>
      </c>
      <c r="Q1279" s="11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53.01</v>
      </c>
      <c r="Q1280" s="11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73.36</v>
      </c>
      <c r="Q1281" s="1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127.98</v>
      </c>
      <c r="Q1282" s="11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ROUND(E1283*100/D1283,0)</f>
        <v>111</v>
      </c>
      <c r="P1283" s="6">
        <f t="shared" ref="P1283:P1346" si="81">IF(L1283&gt;0,ROUND(E1283/L1283,2),0)</f>
        <v>104.73</v>
      </c>
      <c r="Q1283" s="11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</v>
      </c>
      <c r="Q1284" s="11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</v>
      </c>
      <c r="Q1285" s="11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</v>
      </c>
      <c r="Q1286" s="11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32.270000000000003</v>
      </c>
      <c r="Q1287" s="11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s="11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s="11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65.87</v>
      </c>
      <c r="Q1290" s="11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36.08</v>
      </c>
      <c r="Q1291" s="1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44.19</v>
      </c>
      <c r="Q1292" s="11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</v>
      </c>
      <c r="Q1293" s="11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</v>
      </c>
      <c r="Q1294" s="11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</v>
      </c>
      <c r="Q1295" s="11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27.73</v>
      </c>
      <c r="Q1296" s="11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39.83</v>
      </c>
      <c r="Q1297" s="11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</v>
      </c>
      <c r="Q1298" s="11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92.04</v>
      </c>
      <c r="Q1299" s="11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</v>
      </c>
      <c r="Q1300" s="11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135.63</v>
      </c>
      <c r="Q1301" s="1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s="11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</v>
      </c>
      <c r="Q1303" s="11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s="11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</v>
      </c>
      <c r="Q1305" s="11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</v>
      </c>
      <c r="Q1306" s="11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90.62</v>
      </c>
      <c r="Q1307" s="11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</v>
      </c>
      <c r="Q1308" s="11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</v>
      </c>
      <c r="Q1309" s="11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</v>
      </c>
      <c r="Q1310" s="11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</v>
      </c>
      <c r="Q1311" s="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129.16999999999999</v>
      </c>
      <c r="Q1312" s="11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s="11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s="11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102.02</v>
      </c>
      <c r="Q1315" s="11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</v>
      </c>
      <c r="Q1316" s="11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162.91999999999999</v>
      </c>
      <c r="Q1317" s="11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s="11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603.53</v>
      </c>
      <c r="Q1319" s="11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45.41</v>
      </c>
      <c r="Q1320" s="11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</v>
      </c>
      <c r="Q1321" s="1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167.67</v>
      </c>
      <c r="Q1322" s="11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859.86</v>
      </c>
      <c r="Q1323" s="11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s="11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</v>
      </c>
      <c r="Q1325" s="11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54.67</v>
      </c>
      <c r="Q1326" s="11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s="11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102.73</v>
      </c>
      <c r="Q1328" s="11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41.59</v>
      </c>
      <c r="Q1329" s="11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</v>
      </c>
      <c r="Q1330" s="11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</v>
      </c>
      <c r="Q1331" s="1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s="11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s="11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>
        <f t="shared" si="81"/>
        <v>0</v>
      </c>
      <c r="Q1334" s="11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>
        <f t="shared" si="81"/>
        <v>0</v>
      </c>
      <c r="Q1335" s="11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</v>
      </c>
      <c r="Q1336" s="11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s="11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379.23</v>
      </c>
      <c r="Q1338" s="11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</v>
      </c>
      <c r="Q1339" s="11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66.069999999999993</v>
      </c>
      <c r="Q1340" s="11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89.65</v>
      </c>
      <c r="Q1341" s="1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>
        <f t="shared" si="81"/>
        <v>0</v>
      </c>
      <c r="Q1342" s="11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</v>
      </c>
      <c r="Q1343" s="11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s="11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158.36000000000001</v>
      </c>
      <c r="Q1345" s="11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</v>
      </c>
      <c r="Q1346" s="11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ROUND(E1347*100/D1347,0)</f>
        <v>125</v>
      </c>
      <c r="P1347" s="6">
        <f t="shared" ref="P1347:P1410" si="85">IF(L1347&gt;0,ROUND(E1347/L1347,2),0)</f>
        <v>53.57</v>
      </c>
      <c r="Q1347" s="11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48.45</v>
      </c>
      <c r="Q1348" s="11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82.42</v>
      </c>
      <c r="Q1349" s="11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</v>
      </c>
      <c r="Q1350" s="11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</v>
      </c>
      <c r="Q1351" s="1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66.7</v>
      </c>
      <c r="Q1352" s="11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168.78</v>
      </c>
      <c r="Q1353" s="11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</v>
      </c>
      <c r="Q1354" s="11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31.81</v>
      </c>
      <c r="Q1355" s="11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</v>
      </c>
      <c r="Q1356" s="11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25.35</v>
      </c>
      <c r="Q1357" s="11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</v>
      </c>
      <c r="Q1358" s="11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38.549999999999997</v>
      </c>
      <c r="Q1359" s="11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68.37</v>
      </c>
      <c r="Q1360" s="11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</v>
      </c>
      <c r="Q1361" s="1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</v>
      </c>
      <c r="Q1362" s="11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</v>
      </c>
      <c r="Q1363" s="11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s="11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s="11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</v>
      </c>
      <c r="Q1366" s="11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81.739999999999995</v>
      </c>
      <c r="Q1367" s="11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64.540000000000006</v>
      </c>
      <c r="Q1368" s="11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63.48</v>
      </c>
      <c r="Q1369" s="11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</v>
      </c>
      <c r="Q1370" s="11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83.97</v>
      </c>
      <c r="Q1371" s="1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s="11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</v>
      </c>
      <c r="Q1373" s="11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s="11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</v>
      </c>
      <c r="Q1375" s="11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</v>
      </c>
      <c r="Q1376" s="11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</v>
      </c>
      <c r="Q1377" s="11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55.61</v>
      </c>
      <c r="Q1378" s="11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48.71</v>
      </c>
      <c r="Q1379" s="11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30.58</v>
      </c>
      <c r="Q1380" s="11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73.91</v>
      </c>
      <c r="Q1381" s="1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s="11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73.36</v>
      </c>
      <c r="Q1383" s="11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</v>
      </c>
      <c r="Q1384" s="11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50.25</v>
      </c>
      <c r="Q1385" s="11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68.94</v>
      </c>
      <c r="Q1386" s="11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</v>
      </c>
      <c r="Q1387" s="11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s="11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</v>
      </c>
      <c r="Q1389" s="11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</v>
      </c>
      <c r="Q1390" s="11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</v>
      </c>
      <c r="Q1391" s="1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160.79</v>
      </c>
      <c r="Q1392" s="11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</v>
      </c>
      <c r="Q1393" s="11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27.32</v>
      </c>
      <c r="Q1394" s="11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196.83</v>
      </c>
      <c r="Q1395" s="11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</v>
      </c>
      <c r="Q1396" s="11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47.76</v>
      </c>
      <c r="Q1397" s="11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</v>
      </c>
      <c r="Q1398" s="11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72.06</v>
      </c>
      <c r="Q1399" s="11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74.25</v>
      </c>
      <c r="Q1400" s="11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</v>
      </c>
      <c r="Q1401" s="1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17.239999999999998</v>
      </c>
      <c r="Q1402" s="11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</v>
      </c>
      <c r="Q1403" s="11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</v>
      </c>
      <c r="Q1404" s="11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62.17</v>
      </c>
      <c r="Q1405" s="11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s="11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6.18</v>
      </c>
      <c r="Q1407" s="11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s="11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s="11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s="11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ROUND(E1411*100/D1411,0)</f>
        <v>0</v>
      </c>
      <c r="P1411" s="6">
        <f t="shared" ref="P1411:P1474" si="89">IF(L1411&gt;0,ROUND(E1411/L1411,2),0)</f>
        <v>0</v>
      </c>
      <c r="Q1411" s="11" t="s">
        <v>8325</v>
      </c>
      <c r="R1411" t="s">
        <v>8344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s="11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</v>
      </c>
      <c r="Q1413" s="11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24.62</v>
      </c>
      <c r="Q1414" s="11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s="11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s="11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88.89</v>
      </c>
      <c r="Q1417" s="11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>
        <f t="shared" si="89"/>
        <v>0</v>
      </c>
      <c r="Q1418" s="11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s="11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s="11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s="1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s="11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s="11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s="11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s="11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</v>
      </c>
      <c r="Q1426" s="11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>
        <f t="shared" si="89"/>
        <v>0</v>
      </c>
      <c r="Q1427" s="11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>
        <f t="shared" si="89"/>
        <v>0</v>
      </c>
      <c r="Q1428" s="11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s="11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s="11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>
        <f t="shared" si="89"/>
        <v>0</v>
      </c>
      <c r="Q1431" s="11" t="s">
        <v>8325</v>
      </c>
      <c r="R143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s="11" t="s">
        <v>8325</v>
      </c>
      <c r="R1432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</v>
      </c>
      <c r="Q1433" s="11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>
        <f t="shared" si="89"/>
        <v>0</v>
      </c>
      <c r="Q1434" s="11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s="11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744.55</v>
      </c>
      <c r="Q1436" s="11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s="11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s="11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</v>
      </c>
      <c r="Q1439" s="11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s="11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s="11" t="s">
        <v>8325</v>
      </c>
      <c r="R144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s="11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</v>
      </c>
      <c r="Q1443" s="11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>
        <f t="shared" si="89"/>
        <v>0</v>
      </c>
      <c r="Q1444" s="11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>
        <f t="shared" si="89"/>
        <v>0</v>
      </c>
      <c r="Q1445" s="11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>
        <f t="shared" si="89"/>
        <v>0</v>
      </c>
      <c r="Q1446" s="11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>
        <f t="shared" si="89"/>
        <v>0</v>
      </c>
      <c r="Q1447" s="11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>
        <f t="shared" si="89"/>
        <v>0</v>
      </c>
      <c r="Q1448" s="11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s="11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>
        <f t="shared" si="89"/>
        <v>0</v>
      </c>
      <c r="Q1450" s="11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>
        <f t="shared" si="89"/>
        <v>0</v>
      </c>
      <c r="Q1451" s="1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s="11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s="11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>
        <f t="shared" si="89"/>
        <v>0</v>
      </c>
      <c r="Q1454" s="11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>
        <f t="shared" si="89"/>
        <v>0</v>
      </c>
      <c r="Q1455" s="11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s="11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s="11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</v>
      </c>
      <c r="Q1458" s="11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>
        <f t="shared" si="89"/>
        <v>0</v>
      </c>
      <c r="Q1459" s="11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>
        <f t="shared" si="89"/>
        <v>0</v>
      </c>
      <c r="Q1460" s="11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>
        <f t="shared" si="89"/>
        <v>0</v>
      </c>
      <c r="Q1461" s="1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>
        <f t="shared" si="89"/>
        <v>0</v>
      </c>
      <c r="Q1462" s="11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44.67</v>
      </c>
      <c r="Q1463" s="11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28.94</v>
      </c>
      <c r="Q1464" s="11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s="11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34.869999999999997</v>
      </c>
      <c r="Q1466" s="11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</v>
      </c>
      <c r="Q1467" s="11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69.599999999999994</v>
      </c>
      <c r="Q1468" s="11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s="11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</v>
      </c>
      <c r="Q1470" s="11" t="s">
        <v>8325</v>
      </c>
      <c r="R1470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</v>
      </c>
      <c r="Q1471" s="1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</v>
      </c>
      <c r="Q1472" s="11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96.88</v>
      </c>
      <c r="Q1473" s="11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</v>
      </c>
      <c r="Q1474" s="11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ROUND(E1475*100/D1475,0)</f>
        <v>121</v>
      </c>
      <c r="P1475" s="6">
        <f t="shared" ref="P1475:P1538" si="93">IF(L1475&gt;0,ROUND(E1475/L1475,2),0)</f>
        <v>38.46</v>
      </c>
      <c r="Q1475" s="11" t="s">
        <v>8325</v>
      </c>
      <c r="R1475" t="s">
        <v>8345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44.32</v>
      </c>
      <c r="Q1476" s="11" t="s">
        <v>8325</v>
      </c>
      <c r="R1476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</v>
      </c>
      <c r="Q1477" s="11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</v>
      </c>
      <c r="Q1478" s="11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90.5</v>
      </c>
      <c r="Q1479" s="11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29.19</v>
      </c>
      <c r="Q1480" s="11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30.96</v>
      </c>
      <c r="Q1481" s="1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92.16</v>
      </c>
      <c r="Q1482" s="11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s="11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s="11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s="11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>
        <f t="shared" si="93"/>
        <v>0</v>
      </c>
      <c r="Q1486" s="11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s="11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s="11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>
        <f t="shared" si="93"/>
        <v>0</v>
      </c>
      <c r="Q1489" s="11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s="11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>
        <f t="shared" si="93"/>
        <v>0</v>
      </c>
      <c r="Q1491" s="1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47.11</v>
      </c>
      <c r="Q1492" s="11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s="11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s="11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>
        <f t="shared" si="93"/>
        <v>0</v>
      </c>
      <c r="Q1495" s="11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40.450000000000003</v>
      </c>
      <c r="Q1496" s="11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>
        <f t="shared" si="93"/>
        <v>0</v>
      </c>
      <c r="Q1497" s="11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>
        <f t="shared" si="93"/>
        <v>0</v>
      </c>
      <c r="Q1498" s="11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s="11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s="11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s="1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</v>
      </c>
      <c r="Q1502" s="11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</v>
      </c>
      <c r="Q1503" s="11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67.84</v>
      </c>
      <c r="Q1504" s="11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</v>
      </c>
      <c r="Q1505" s="11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67.16</v>
      </c>
      <c r="Q1506" s="11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48.04</v>
      </c>
      <c r="Q1507" s="11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</v>
      </c>
      <c r="Q1508" s="11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78.180000000000007</v>
      </c>
      <c r="Q1509" s="11" t="s">
        <v>8341</v>
      </c>
      <c r="R1509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</v>
      </c>
      <c r="Q1510" s="11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</v>
      </c>
      <c r="Q1511" s="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39.92</v>
      </c>
      <c r="Q1512" s="11" t="s">
        <v>8341</v>
      </c>
      <c r="R1512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75.98</v>
      </c>
      <c r="Q1513" s="11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58.38</v>
      </c>
      <c r="Q1514" s="11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</v>
      </c>
      <c r="Q1515" s="11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</v>
      </c>
      <c r="Q1516" s="11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</v>
      </c>
      <c r="Q1517" s="11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</v>
      </c>
      <c r="Q1518" s="11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39.51</v>
      </c>
      <c r="Q1519" s="11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130.53</v>
      </c>
      <c r="Q1520" s="11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64.16</v>
      </c>
      <c r="Q1521" s="1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111.53</v>
      </c>
      <c r="Q1522" s="11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170.45</v>
      </c>
      <c r="Q1523" s="11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133.74</v>
      </c>
      <c r="Q1524" s="11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</v>
      </c>
      <c r="Q1525" s="11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221.79</v>
      </c>
      <c r="Q1526" s="11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32.32</v>
      </c>
      <c r="Q1527" s="11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98.84</v>
      </c>
      <c r="Q1528" s="11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</v>
      </c>
      <c r="Q1529" s="11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</v>
      </c>
      <c r="Q1530" s="11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135.66999999999999</v>
      </c>
      <c r="Q1531" s="1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</v>
      </c>
      <c r="Q1532" s="11" t="s">
        <v>8341</v>
      </c>
      <c r="R1532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</v>
      </c>
      <c r="Q1533" s="11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82.32</v>
      </c>
      <c r="Q1534" s="11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</v>
      </c>
      <c r="Q1535" s="11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84.91</v>
      </c>
      <c r="Q1536" s="11" t="s">
        <v>8341</v>
      </c>
      <c r="R1536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</v>
      </c>
      <c r="Q1537" s="11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66.02</v>
      </c>
      <c r="Q1538" s="11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ROUND(E1539*100/D1539,0)</f>
        <v>180</v>
      </c>
      <c r="P1539" s="6">
        <f t="shared" ref="P1539:P1602" si="97">IF(L1539&gt;0,ROUND(E1539/L1539,2),0)</f>
        <v>96.38</v>
      </c>
      <c r="Q1539" s="11" t="s">
        <v>8341</v>
      </c>
      <c r="R1539" t="s">
        <v>8342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156.16999999999999</v>
      </c>
      <c r="Q1540" s="11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</v>
      </c>
      <c r="Q1541" s="11" t="s">
        <v>8341</v>
      </c>
      <c r="R154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180.41</v>
      </c>
      <c r="Q1542" s="11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s="11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s="11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s="11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>
        <f t="shared" si="97"/>
        <v>0</v>
      </c>
      <c r="Q1546" s="11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s="11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</v>
      </c>
      <c r="Q1548" s="11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>
        <f t="shared" si="97"/>
        <v>0</v>
      </c>
      <c r="Q1549" s="11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s="11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</v>
      </c>
      <c r="Q1551" s="1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14.43</v>
      </c>
      <c r="Q1552" s="11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>
        <f t="shared" si="97"/>
        <v>0</v>
      </c>
      <c r="Q1553" s="11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132.19</v>
      </c>
      <c r="Q1554" s="11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>
        <f t="shared" si="97"/>
        <v>0</v>
      </c>
      <c r="Q1555" s="11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>
        <f t="shared" si="97"/>
        <v>0</v>
      </c>
      <c r="Q1556" s="11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>
        <f t="shared" si="97"/>
        <v>0</v>
      </c>
      <c r="Q1557" s="11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56.42</v>
      </c>
      <c r="Q1558" s="11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s="11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11.67</v>
      </c>
      <c r="Q1560" s="11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s="11" t="s">
        <v>8341</v>
      </c>
      <c r="R156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s="11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s="11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>
        <f t="shared" si="97"/>
        <v>0</v>
      </c>
      <c r="Q1564" s="11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s="11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s="11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s="11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</v>
      </c>
      <c r="Q1568" s="11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</v>
      </c>
      <c r="Q1569" s="11" t="s">
        <v>8325</v>
      </c>
      <c r="R1569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s="11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>
        <f t="shared" si="97"/>
        <v>0</v>
      </c>
      <c r="Q1571" s="1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47.77</v>
      </c>
      <c r="Q1572" s="11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s="11" t="s">
        <v>8325</v>
      </c>
      <c r="R1573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41.67</v>
      </c>
      <c r="Q1574" s="11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</v>
      </c>
      <c r="Q1575" s="11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</v>
      </c>
      <c r="Q1576" s="11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65.459999999999994</v>
      </c>
      <c r="Q1577" s="11" t="s">
        <v>8325</v>
      </c>
      <c r="R1577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s="11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s="11" t="s">
        <v>8325</v>
      </c>
      <c r="R1579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s="11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s="1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>
        <f t="shared" si="97"/>
        <v>0</v>
      </c>
      <c r="Q1582" s="11" t="s">
        <v>8325</v>
      </c>
      <c r="R1582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s="11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s="11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s="11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>
        <f t="shared" si="97"/>
        <v>0</v>
      </c>
      <c r="Q1586" s="11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131.66999999999999</v>
      </c>
      <c r="Q1587" s="11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>
        <f t="shared" si="97"/>
        <v>0</v>
      </c>
      <c r="Q1588" s="11" t="s">
        <v>8341</v>
      </c>
      <c r="R1588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s="11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>
        <f t="shared" si="97"/>
        <v>0</v>
      </c>
      <c r="Q1590" s="11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>
        <f t="shared" si="97"/>
        <v>0</v>
      </c>
      <c r="Q1591" s="1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s="11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44.48</v>
      </c>
      <c r="Q1593" s="11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>
        <f t="shared" si="97"/>
        <v>0</v>
      </c>
      <c r="Q1594" s="11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s="11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s="11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s="11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s="11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>
        <f t="shared" si="97"/>
        <v>0</v>
      </c>
      <c r="Q1599" s="11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s="11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>
        <f t="shared" si="97"/>
        <v>0</v>
      </c>
      <c r="Q1601" s="1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40.78</v>
      </c>
      <c r="Q1602" s="11" t="s">
        <v>8341</v>
      </c>
      <c r="R1602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ROUND(E1603*100/D1603,0)</f>
        <v>108</v>
      </c>
      <c r="P1603" s="6">
        <f t="shared" ref="P1603:P1666" si="101">IF(L1603&gt;0,ROUND(E1603/L1603,2),0)</f>
        <v>48.33</v>
      </c>
      <c r="Q1603" s="11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</v>
      </c>
      <c r="Q1604" s="11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66.69</v>
      </c>
      <c r="Q1605" s="11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</v>
      </c>
      <c r="Q1606" s="11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137.31</v>
      </c>
      <c r="Q1607" s="11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87.83</v>
      </c>
      <c r="Q1608" s="11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70.790000000000006</v>
      </c>
      <c r="Q1609" s="11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52.83</v>
      </c>
      <c r="Q1610" s="11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s="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</v>
      </c>
      <c r="Q1612" s="11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</v>
      </c>
      <c r="Q1613" s="11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s="11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39.04</v>
      </c>
      <c r="Q1615" s="11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66.69</v>
      </c>
      <c r="Q1616" s="11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</v>
      </c>
      <c r="Q1617" s="11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66.37</v>
      </c>
      <c r="Q1618" s="11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</v>
      </c>
      <c r="Q1619" s="11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</v>
      </c>
      <c r="Q1620" s="11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86.96</v>
      </c>
      <c r="Q1621" s="1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</v>
      </c>
      <c r="Q1622" s="11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</v>
      </c>
      <c r="Q1623" s="11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</v>
      </c>
      <c r="Q1624" s="11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</v>
      </c>
      <c r="Q1625" s="11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s="11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112.02</v>
      </c>
      <c r="Q1627" s="11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</v>
      </c>
      <c r="Q1628" s="11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61.58</v>
      </c>
      <c r="Q1629" s="11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45.88</v>
      </c>
      <c r="Q1630" s="11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75.849999999999994</v>
      </c>
      <c r="Q1631" s="1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84.21</v>
      </c>
      <c r="Q1632" s="11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117.23</v>
      </c>
      <c r="Q1633" s="11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86.49</v>
      </c>
      <c r="Q1634" s="11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</v>
      </c>
      <c r="Q1635" s="11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</v>
      </c>
      <c r="Q1636" s="11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67.73</v>
      </c>
      <c r="Q1637" s="11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</v>
      </c>
      <c r="Q1638" s="11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s="11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38.89</v>
      </c>
      <c r="Q1640" s="11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94.74</v>
      </c>
      <c r="Q1641" s="1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39.97</v>
      </c>
      <c r="Q1642" s="11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s="11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42.86</v>
      </c>
      <c r="Q1644" s="11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</v>
      </c>
      <c r="Q1645" s="11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85.55</v>
      </c>
      <c r="Q1646" s="11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s="11" t="s">
        <v>8328</v>
      </c>
      <c r="R1647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</v>
      </c>
      <c r="Q1648" s="11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113.83</v>
      </c>
      <c r="Q1649" s="11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</v>
      </c>
      <c r="Q1650" s="11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47.19</v>
      </c>
      <c r="Q1651" s="1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88.47</v>
      </c>
      <c r="Q1652" s="11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s="11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64.709999999999994</v>
      </c>
      <c r="Q1654" s="11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</v>
      </c>
      <c r="Q1655" s="11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</v>
      </c>
      <c r="Q1656" s="11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44.65</v>
      </c>
      <c r="Q1657" s="11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156.77000000000001</v>
      </c>
      <c r="Q1658" s="11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</v>
      </c>
      <c r="Q1659" s="11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74.150000000000006</v>
      </c>
      <c r="Q1660" s="11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</v>
      </c>
      <c r="Q1661" s="1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</v>
      </c>
      <c r="Q1662" s="11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80.180000000000007</v>
      </c>
      <c r="Q1663" s="11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132.44</v>
      </c>
      <c r="Q1664" s="11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s="11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34.380000000000003</v>
      </c>
      <c r="Q1666" s="11" t="s">
        <v>8328</v>
      </c>
      <c r="R1666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ROUND(E1667*100/D1667,0)</f>
        <v>119</v>
      </c>
      <c r="P1667" s="6">
        <f t="shared" ref="P1667:P1730" si="105">IF(L1667&gt;0,ROUND(E1667/L1667,2),0)</f>
        <v>44.96</v>
      </c>
      <c r="Q1667" s="11" t="s">
        <v>8328</v>
      </c>
      <c r="R1667" t="s">
        <v>8349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</v>
      </c>
      <c r="Q1668" s="11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52.6</v>
      </c>
      <c r="Q1669" s="11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</v>
      </c>
      <c r="Q1670" s="11" t="s">
        <v>8328</v>
      </c>
      <c r="R1670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s="1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44.61</v>
      </c>
      <c r="Q1672" s="11" t="s">
        <v>8328</v>
      </c>
      <c r="R1672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26.15</v>
      </c>
      <c r="Q1673" s="11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</v>
      </c>
      <c r="Q1674" s="11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</v>
      </c>
      <c r="Q1675" s="11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89.25</v>
      </c>
      <c r="Q1676" s="11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40.42</v>
      </c>
      <c r="Q1677" s="11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</v>
      </c>
      <c r="Q1678" s="11" t="s">
        <v>8328</v>
      </c>
      <c r="R1678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159.52000000000001</v>
      </c>
      <c r="Q1679" s="11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</v>
      </c>
      <c r="Q1680" s="11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s="1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s="11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74.58</v>
      </c>
      <c r="Q1683" s="11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>
        <f t="shared" si="105"/>
        <v>0</v>
      </c>
      <c r="Q1684" s="11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s="11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86.44</v>
      </c>
      <c r="Q1686" s="11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s="11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s="11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80.13</v>
      </c>
      <c r="Q1689" s="11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</v>
      </c>
      <c r="Q1690" s="11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171.43</v>
      </c>
      <c r="Q1691" s="1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57.73</v>
      </c>
      <c r="Q1692" s="11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</v>
      </c>
      <c r="Q1693" s="11" t="s">
        <v>8328</v>
      </c>
      <c r="R1693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159.33000000000001</v>
      </c>
      <c r="Q1694" s="11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s="11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s="11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61.09</v>
      </c>
      <c r="Q1697" s="11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>
        <f t="shared" si="105"/>
        <v>0</v>
      </c>
      <c r="Q1698" s="11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114.82</v>
      </c>
      <c r="Q1699" s="11" t="s">
        <v>8328</v>
      </c>
      <c r="R1699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>
        <f t="shared" si="105"/>
        <v>0</v>
      </c>
      <c r="Q1700" s="11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s="1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</v>
      </c>
      <c r="Q1702" s="11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s="11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s="11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s="11" t="s">
        <v>8328</v>
      </c>
      <c r="R1705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</v>
      </c>
      <c r="Q1706" s="11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>
        <f t="shared" si="105"/>
        <v>0</v>
      </c>
      <c r="Q1707" s="11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>
        <f t="shared" si="105"/>
        <v>0</v>
      </c>
      <c r="Q1708" s="11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</v>
      </c>
      <c r="Q1709" s="11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>
        <f t="shared" si="105"/>
        <v>0</v>
      </c>
      <c r="Q1710" s="11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s="11" t="s">
        <v>8328</v>
      </c>
      <c r="R17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s="11" t="s">
        <v>8328</v>
      </c>
      <c r="R1712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s="11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>
        <f t="shared" si="105"/>
        <v>0</v>
      </c>
      <c r="Q1714" s="11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s="11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115.71</v>
      </c>
      <c r="Q1716" s="11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s="11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s="11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34.020000000000003</v>
      </c>
      <c r="Q1719" s="11" t="s">
        <v>8328</v>
      </c>
      <c r="R1719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s="11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11.67</v>
      </c>
      <c r="Q1721" s="1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28.13</v>
      </c>
      <c r="Q1722" s="11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>
        <f t="shared" si="105"/>
        <v>0</v>
      </c>
      <c r="Q1723" s="11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s="11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216.67</v>
      </c>
      <c r="Q1725" s="11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s="11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</v>
      </c>
      <c r="Q1727" s="11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s="11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s="11" t="s">
        <v>8328</v>
      </c>
      <c r="R1729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</v>
      </c>
      <c r="Q1730" s="11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ROUND(E1731*100/D1731,0)</f>
        <v>0</v>
      </c>
      <c r="P1731" s="6">
        <f t="shared" ref="P1731:P1794" si="109">IF(L1731&gt;0,ROUND(E1731/L1731,2),0)</f>
        <v>0</v>
      </c>
      <c r="Q1731" s="11" t="s">
        <v>8328</v>
      </c>
      <c r="R1731" t="s">
        <v>8350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>
        <f t="shared" si="109"/>
        <v>0</v>
      </c>
      <c r="Q1732" s="11" t="s">
        <v>8328</v>
      </c>
      <c r="R1732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>
        <f t="shared" si="109"/>
        <v>0</v>
      </c>
      <c r="Q1733" s="11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>
        <f t="shared" si="109"/>
        <v>0</v>
      </c>
      <c r="Q1734" s="11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>
        <f t="shared" si="109"/>
        <v>0</v>
      </c>
      <c r="Q1735" s="11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s="11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s="11" t="s">
        <v>8328</v>
      </c>
      <c r="R1737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s="11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56.67</v>
      </c>
      <c r="Q1739" s="11" t="s">
        <v>8328</v>
      </c>
      <c r="R1739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s="11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s="1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>
        <f t="shared" si="109"/>
        <v>0</v>
      </c>
      <c r="Q1742" s="11" t="s">
        <v>8328</v>
      </c>
      <c r="R1742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25.58</v>
      </c>
      <c r="Q1743" s="11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</v>
      </c>
      <c r="Q1744" s="11" t="s">
        <v>8341</v>
      </c>
      <c r="R1744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89.93</v>
      </c>
      <c r="Q1745" s="11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</v>
      </c>
      <c r="Q1746" s="11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</v>
      </c>
      <c r="Q1747" s="11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207.62</v>
      </c>
      <c r="Q1748" s="11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59.41</v>
      </c>
      <c r="Q1749" s="11" t="s">
        <v>8341</v>
      </c>
      <c r="R1749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</v>
      </c>
      <c r="Q1750" s="11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94.74</v>
      </c>
      <c r="Q1751" s="1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80.650000000000006</v>
      </c>
      <c r="Q1752" s="11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168.69</v>
      </c>
      <c r="Q1753" s="11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34.69</v>
      </c>
      <c r="Q1754" s="11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462.86</v>
      </c>
      <c r="Q1755" s="11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104.39</v>
      </c>
      <c r="Q1756" s="11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s="11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s="11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414.29</v>
      </c>
      <c r="Q1759" s="11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</v>
      </c>
      <c r="Q1760" s="11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108.78</v>
      </c>
      <c r="Q1761" s="1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81.099999999999994</v>
      </c>
      <c r="Q1762" s="11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51.67</v>
      </c>
      <c r="Q1763" s="11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s="11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103.64</v>
      </c>
      <c r="Q1765" s="11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</v>
      </c>
      <c r="Q1766" s="11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72.17</v>
      </c>
      <c r="Q1767" s="11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>
        <f t="shared" si="109"/>
        <v>0</v>
      </c>
      <c r="Q1768" s="11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58.62</v>
      </c>
      <c r="Q1769" s="11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12.47</v>
      </c>
      <c r="Q1770" s="11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49.14</v>
      </c>
      <c r="Q1771" s="1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s="11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s="11" t="s">
        <v>8341</v>
      </c>
      <c r="R1773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45.16</v>
      </c>
      <c r="Q1774" s="11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98.79</v>
      </c>
      <c r="Q1775" s="11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88.31</v>
      </c>
      <c r="Q1776" s="11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170.63</v>
      </c>
      <c r="Q1777" s="11" t="s">
        <v>8341</v>
      </c>
      <c r="R1777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s="11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s="11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</v>
      </c>
      <c r="Q1780" s="11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</v>
      </c>
      <c r="Q1781" s="1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</v>
      </c>
      <c r="Q1782" s="11" t="s">
        <v>8341</v>
      </c>
      <c r="R1782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</v>
      </c>
      <c r="Q1783" s="11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</v>
      </c>
      <c r="Q1784" s="11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51.23</v>
      </c>
      <c r="Q1785" s="11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</v>
      </c>
      <c r="Q1786" s="11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44.94</v>
      </c>
      <c r="Q1787" s="11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31.21</v>
      </c>
      <c r="Q1788" s="11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63.88</v>
      </c>
      <c r="Q1789" s="11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s="11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s="1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109.07</v>
      </c>
      <c r="Q1792" s="11" t="s">
        <v>8341</v>
      </c>
      <c r="R1792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s="11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109.94</v>
      </c>
      <c r="Q1794" s="11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ROUND(E1795*100/D1795,0)</f>
        <v>1</v>
      </c>
      <c r="P1795" s="6">
        <f t="shared" ref="P1795:P1858" si="113">IF(L1795&gt;0,ROUND(E1795/L1795,2),0)</f>
        <v>20</v>
      </c>
      <c r="Q1795" s="11" t="s">
        <v>8341</v>
      </c>
      <c r="R1795" t="s">
        <v>8342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55.39</v>
      </c>
      <c r="Q1796" s="11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</v>
      </c>
      <c r="Q1797" s="11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</v>
      </c>
      <c r="Q1798" s="11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s="11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</v>
      </c>
      <c r="Q1800" s="11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11.64</v>
      </c>
      <c r="Q1801" s="1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83.72</v>
      </c>
      <c r="Q1802" s="11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63.65</v>
      </c>
      <c r="Q1803" s="11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94.28</v>
      </c>
      <c r="Q1804" s="11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71.87</v>
      </c>
      <c r="Q1805" s="11" t="s">
        <v>8341</v>
      </c>
      <c r="R1805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104.85</v>
      </c>
      <c r="Q1806" s="11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67.14</v>
      </c>
      <c r="Q1807" s="11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73.88</v>
      </c>
      <c r="Q1808" s="11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69.13</v>
      </c>
      <c r="Q1809" s="11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</v>
      </c>
      <c r="Q1810" s="11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</v>
      </c>
      <c r="Q1811" s="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s="11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1.54</v>
      </c>
      <c r="Q1813" s="11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37.61</v>
      </c>
      <c r="Q1814" s="11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>
        <f t="shared" si="113"/>
        <v>0</v>
      </c>
      <c r="Q1815" s="11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42.16</v>
      </c>
      <c r="Q1816" s="11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>
        <f t="shared" si="113"/>
        <v>0</v>
      </c>
      <c r="Q1817" s="11" t="s">
        <v>8341</v>
      </c>
      <c r="R1817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</v>
      </c>
      <c r="Q1818" s="11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s="11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>
        <f t="shared" si="113"/>
        <v>0</v>
      </c>
      <c r="Q1820" s="11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s="1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213.38</v>
      </c>
      <c r="Q1822" s="11" t="s">
        <v>8341</v>
      </c>
      <c r="R1822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</v>
      </c>
      <c r="Q1823" s="11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</v>
      </c>
      <c r="Q1824" s="11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24.58</v>
      </c>
      <c r="Q1825" s="11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s="11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s="11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53.16</v>
      </c>
      <c r="Q1828" s="11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83.89</v>
      </c>
      <c r="Q1829" s="11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</v>
      </c>
      <c r="Q1830" s="11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75.77</v>
      </c>
      <c r="Q1831" s="1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67.39</v>
      </c>
      <c r="Q1832" s="11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73.569999999999993</v>
      </c>
      <c r="Q1833" s="11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s="11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s="11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131.16999999999999</v>
      </c>
      <c r="Q1836" s="11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</v>
      </c>
      <c r="Q1837" s="11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182.13</v>
      </c>
      <c r="Q1838" s="11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61.37</v>
      </c>
      <c r="Q1839" s="11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35.770000000000003</v>
      </c>
      <c r="Q1840" s="11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</v>
      </c>
      <c r="Q1841" s="1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</v>
      </c>
      <c r="Q1842" s="11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50.88</v>
      </c>
      <c r="Q1843" s="11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119.29</v>
      </c>
      <c r="Q1844" s="11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</v>
      </c>
      <c r="Q1845" s="11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s="11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</v>
      </c>
      <c r="Q1847" s="11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</v>
      </c>
      <c r="Q1848" s="11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79.53</v>
      </c>
      <c r="Q1849" s="11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134.21</v>
      </c>
      <c r="Q1850" s="11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37.630000000000003</v>
      </c>
      <c r="Q1851" s="1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</v>
      </c>
      <c r="Q1852" s="11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50.04</v>
      </c>
      <c r="Q1853" s="11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</v>
      </c>
      <c r="Q1854" s="11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</v>
      </c>
      <c r="Q1855" s="11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88.04</v>
      </c>
      <c r="Q1856" s="11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70.58</v>
      </c>
      <c r="Q1857" s="11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53.29</v>
      </c>
      <c r="Q1858" s="11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ROUND(E1859*100/D1859,0)</f>
        <v>100</v>
      </c>
      <c r="P1859" s="6">
        <f t="shared" ref="P1859:P1922" si="117">IF(L1859&gt;0,ROUND(E1859/L1859,2),0)</f>
        <v>136.36000000000001</v>
      </c>
      <c r="Q1859" s="11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40.549999999999997</v>
      </c>
      <c r="Q1860" s="11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70.63</v>
      </c>
      <c r="Q1861" s="1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</v>
      </c>
      <c r="Q1862" s="11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>
        <f t="shared" si="117"/>
        <v>0</v>
      </c>
      <c r="Q1863" s="11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90.94</v>
      </c>
      <c r="Q1864" s="11" t="s">
        <v>8336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s="11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</v>
      </c>
      <c r="Q1866" s="11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s="11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s="11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s="11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71.59</v>
      </c>
      <c r="Q1870" s="11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>
        <f t="shared" si="117"/>
        <v>0</v>
      </c>
      <c r="Q1871" s="1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32.82</v>
      </c>
      <c r="Q1872" s="11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49.12</v>
      </c>
      <c r="Q1873" s="11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16.309999999999999</v>
      </c>
      <c r="Q1874" s="11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s="11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s="11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s="11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>
        <f t="shared" si="117"/>
        <v>0</v>
      </c>
      <c r="Q1878" s="11" t="s">
        <v>8336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>
        <f t="shared" si="117"/>
        <v>0</v>
      </c>
      <c r="Q1879" s="11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>
        <f t="shared" si="117"/>
        <v>0</v>
      </c>
      <c r="Q1880" s="11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s="1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</v>
      </c>
      <c r="Q1882" s="11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49.34</v>
      </c>
      <c r="Q1883" s="11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41.73</v>
      </c>
      <c r="Q1884" s="11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32.72</v>
      </c>
      <c r="Q1885" s="11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</v>
      </c>
      <c r="Q1886" s="11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50.69</v>
      </c>
      <c r="Q1887" s="11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</v>
      </c>
      <c r="Q1888" s="11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416.88</v>
      </c>
      <c r="Q1889" s="11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</v>
      </c>
      <c r="Q1890" s="11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</v>
      </c>
      <c r="Q1891" s="1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70.53</v>
      </c>
      <c r="Q1892" s="11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87.96</v>
      </c>
      <c r="Q1893" s="11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26.27</v>
      </c>
      <c r="Q1894" s="11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57.78</v>
      </c>
      <c r="Q1895" s="11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s="11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</v>
      </c>
      <c r="Q1897" s="11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s="11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35.549999999999997</v>
      </c>
      <c r="Q1899" s="11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68.81</v>
      </c>
      <c r="Q1900" s="11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</v>
      </c>
      <c r="Q1901" s="1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</v>
      </c>
      <c r="Q1902" s="11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s="11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s="11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34.1</v>
      </c>
      <c r="Q1905" s="11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s="11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s="11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215.96</v>
      </c>
      <c r="Q1908" s="11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s="11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s="11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</v>
      </c>
      <c r="Q1911" s="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</v>
      </c>
      <c r="Q1912" s="11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s="11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70.599999999999994</v>
      </c>
      <c r="Q1914" s="11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s="11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s="11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s="11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s="11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2928.93</v>
      </c>
      <c r="Q1919" s="11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28.89</v>
      </c>
      <c r="Q1920" s="11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29.63</v>
      </c>
      <c r="Q1921" s="11" t="s">
        <v>8322</v>
      </c>
      <c r="R192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</v>
      </c>
      <c r="Q1922" s="11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ROUND(E1923*100/D1923,0)</f>
        <v>137</v>
      </c>
      <c r="P1923" s="6">
        <f t="shared" ref="P1923:P1986" si="121">IF(L1923&gt;0,ROUND(E1923/L1923,2),0)</f>
        <v>54</v>
      </c>
      <c r="Q1923" s="11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36.11</v>
      </c>
      <c r="Q1924" s="11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</v>
      </c>
      <c r="Q1925" s="11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s="11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31.83</v>
      </c>
      <c r="Q1927" s="11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27.39</v>
      </c>
      <c r="Q1928" s="11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</v>
      </c>
      <c r="Q1929" s="11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77.349999999999994</v>
      </c>
      <c r="Q1930" s="11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s="1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48.85</v>
      </c>
      <c r="Q1932" s="11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</v>
      </c>
      <c r="Q1933" s="11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70.209999999999994</v>
      </c>
      <c r="Q1934" s="11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</v>
      </c>
      <c r="Q1935" s="11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</v>
      </c>
      <c r="Q1936" s="11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s="11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60.27</v>
      </c>
      <c r="Q1938" s="11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</v>
      </c>
      <c r="Q1939" s="11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</v>
      </c>
      <c r="Q1940" s="11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</v>
      </c>
      <c r="Q1941" s="1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35.840000000000003</v>
      </c>
      <c r="Q1942" s="11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64.569999999999993</v>
      </c>
      <c r="Q1943" s="11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87.44</v>
      </c>
      <c r="Q1944" s="11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68.819999999999993</v>
      </c>
      <c r="Q1945" s="11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</v>
      </c>
      <c r="Q1946" s="11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</v>
      </c>
      <c r="Q1947" s="11" t="s">
        <v>8322</v>
      </c>
      <c r="R1947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</v>
      </c>
      <c r="Q1948" s="11" t="s">
        <v>8322</v>
      </c>
      <c r="R1948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</v>
      </c>
      <c r="Q1949" s="11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188.51</v>
      </c>
      <c r="Q1950" s="11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</v>
      </c>
      <c r="Q1951" s="11" t="s">
        <v>8322</v>
      </c>
      <c r="R195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51.31</v>
      </c>
      <c r="Q1952" s="11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</v>
      </c>
      <c r="Q1953" s="11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101.86</v>
      </c>
      <c r="Q1954" s="11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230.56</v>
      </c>
      <c r="Q1955" s="11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842.11</v>
      </c>
      <c r="Q1956" s="11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577.28</v>
      </c>
      <c r="Q1957" s="11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</v>
      </c>
      <c r="Q1958" s="11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76.14</v>
      </c>
      <c r="Q1959" s="11" t="s">
        <v>8322</v>
      </c>
      <c r="R1959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74.11</v>
      </c>
      <c r="Q1960" s="11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36.97</v>
      </c>
      <c r="Q1961" s="11" t="s">
        <v>8322</v>
      </c>
      <c r="R196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2500.9699999999998</v>
      </c>
      <c r="Q1962" s="11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</v>
      </c>
      <c r="Q1963" s="11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63.05</v>
      </c>
      <c r="Q1964" s="11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s="11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</v>
      </c>
      <c r="Q1966" s="11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</v>
      </c>
      <c r="Q1967" s="11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136.63999999999999</v>
      </c>
      <c r="Q1968" s="11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</v>
      </c>
      <c r="Q1969" s="11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279.38</v>
      </c>
      <c r="Q1970" s="11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61.38</v>
      </c>
      <c r="Q1971" s="1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80.73</v>
      </c>
      <c r="Q1972" s="11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272.36</v>
      </c>
      <c r="Q1973" s="11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70.849999999999994</v>
      </c>
      <c r="Q1974" s="11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</v>
      </c>
      <c r="Q1975" s="11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</v>
      </c>
      <c r="Q1976" s="11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131.99</v>
      </c>
      <c r="Q1977" s="11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</v>
      </c>
      <c r="Q1978" s="11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</v>
      </c>
      <c r="Q1979" s="11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</v>
      </c>
      <c r="Q1980" s="11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282.66000000000003</v>
      </c>
      <c r="Q1981" s="1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</v>
      </c>
      <c r="Q1982" s="11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s="11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>
        <f t="shared" si="121"/>
        <v>0</v>
      </c>
      <c r="Q1984" s="11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88.69</v>
      </c>
      <c r="Q1985" s="11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</v>
      </c>
      <c r="Q1986" s="11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ROUND(E1987*100/D1987,0)</f>
        <v>3</v>
      </c>
      <c r="P1987" s="6">
        <f t="shared" ref="P1987:P2050" si="125">IF(L1987&gt;0,ROUND(E1987/L1987,2),0)</f>
        <v>12.75</v>
      </c>
      <c r="Q1987" s="11" t="s">
        <v>8341</v>
      </c>
      <c r="R1987" t="s">
        <v>8353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s="11" t="s">
        <v>8341</v>
      </c>
      <c r="R1988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83.43</v>
      </c>
      <c r="Q1989" s="11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s="11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s="1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s="11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46.67</v>
      </c>
      <c r="Q1993" s="11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s="11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>
        <f t="shared" si="125"/>
        <v>0</v>
      </c>
      <c r="Q1995" s="11" t="s">
        <v>8341</v>
      </c>
      <c r="R1995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>
        <f t="shared" si="125"/>
        <v>0</v>
      </c>
      <c r="Q1996" s="11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s="11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>
        <f t="shared" si="125"/>
        <v>0</v>
      </c>
      <c r="Q1998" s="11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>
        <f t="shared" si="125"/>
        <v>0</v>
      </c>
      <c r="Q1999" s="11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</v>
      </c>
      <c r="Q2000" s="11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</v>
      </c>
      <c r="Q2001" s="1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s="11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128.38999999999999</v>
      </c>
      <c r="Q2003" s="11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</v>
      </c>
      <c r="Q2004" s="11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</v>
      </c>
      <c r="Q2005" s="11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</v>
      </c>
      <c r="Q2006" s="11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</v>
      </c>
      <c r="Q2007" s="11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408.98</v>
      </c>
      <c r="Q2008" s="11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84.46</v>
      </c>
      <c r="Q2009" s="11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</v>
      </c>
      <c r="Q2010" s="11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</v>
      </c>
      <c r="Q2011" s="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55.28</v>
      </c>
      <c r="Q2012" s="11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</v>
      </c>
      <c r="Q2013" s="11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64.180000000000007</v>
      </c>
      <c r="Q2014" s="11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173.58</v>
      </c>
      <c r="Q2015" s="11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</v>
      </c>
      <c r="Q2016" s="11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</v>
      </c>
      <c r="Q2017" s="11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192.39</v>
      </c>
      <c r="Q2018" s="11" t="s">
        <v>8322</v>
      </c>
      <c r="R2018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73.42</v>
      </c>
      <c r="Q2019" s="11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</v>
      </c>
      <c r="Q2020" s="11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108.97</v>
      </c>
      <c r="Q2021" s="1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23.65</v>
      </c>
      <c r="Q2022" s="11" t="s">
        <v>8322</v>
      </c>
      <c r="R2022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147.94999999999999</v>
      </c>
      <c r="Q2023" s="11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385.04</v>
      </c>
      <c r="Q2024" s="11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</v>
      </c>
      <c r="Q2025" s="11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</v>
      </c>
      <c r="Q2026" s="11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</v>
      </c>
      <c r="Q2027" s="11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</v>
      </c>
      <c r="Q2028" s="11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223.1</v>
      </c>
      <c r="Q2029" s="11" t="s">
        <v>8322</v>
      </c>
      <c r="R2029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</v>
      </c>
      <c r="Q2030" s="11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</v>
      </c>
      <c r="Q2031" s="1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</v>
      </c>
      <c r="Q2032" s="11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</v>
      </c>
      <c r="Q2033" s="11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</v>
      </c>
      <c r="Q2034" s="11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282.72000000000003</v>
      </c>
      <c r="Q2035" s="11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593.94000000000005</v>
      </c>
      <c r="Q2036" s="11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262.16000000000003</v>
      </c>
      <c r="Q2037" s="11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</v>
      </c>
      <c r="Q2038" s="11" t="s">
        <v>8322</v>
      </c>
      <c r="R2038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70.040000000000006</v>
      </c>
      <c r="Q2039" s="11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164.91</v>
      </c>
      <c r="Q2040" s="11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</v>
      </c>
      <c r="Q2041" s="1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</v>
      </c>
      <c r="Q2042" s="11" t="s">
        <v>8322</v>
      </c>
      <c r="R2042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143.97999999999999</v>
      </c>
      <c r="Q2043" s="11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88.24</v>
      </c>
      <c r="Q2044" s="11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36.33</v>
      </c>
      <c r="Q2045" s="11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90.18</v>
      </c>
      <c r="Q2046" s="11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</v>
      </c>
      <c r="Q2047" s="11" t="s">
        <v>8322</v>
      </c>
      <c r="R2047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55.81</v>
      </c>
      <c r="Q2048" s="11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</v>
      </c>
      <c r="Q2049" s="11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91.83</v>
      </c>
      <c r="Q2050" s="11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ROUND(E2051*100/D2051,0)</f>
        <v>120</v>
      </c>
      <c r="P2051" s="6">
        <f t="shared" ref="P2051:P2114" si="129">IF(L2051&gt;0,ROUND(E2051/L2051,2),0)</f>
        <v>80.989999999999995</v>
      </c>
      <c r="Q2051" s="11" t="s">
        <v>8322</v>
      </c>
      <c r="R2051" t="s">
        <v>8352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</v>
      </c>
      <c r="Q2052" s="11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43.1</v>
      </c>
      <c r="Q2053" s="11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326.29000000000002</v>
      </c>
      <c r="Q2054" s="11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</v>
      </c>
      <c r="Q2055" s="11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</v>
      </c>
      <c r="Q2056" s="11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99.46</v>
      </c>
      <c r="Q2057" s="11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</v>
      </c>
      <c r="Q2058" s="11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45.55</v>
      </c>
      <c r="Q2059" s="11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10.51</v>
      </c>
      <c r="Q2060" s="11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114.77</v>
      </c>
      <c r="Q2061" s="1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36</v>
      </c>
      <c r="Q2062" s="11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154.16999999999999</v>
      </c>
      <c r="Q2063" s="11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566.39</v>
      </c>
      <c r="Q2064" s="11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120.86</v>
      </c>
      <c r="Q2065" s="11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</v>
      </c>
      <c r="Q2066" s="11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</v>
      </c>
      <c r="Q2067" s="11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67.260000000000005</v>
      </c>
      <c r="Q2068" s="11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s="11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</v>
      </c>
      <c r="Q2070" s="11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244.12</v>
      </c>
      <c r="Q2071" s="1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</v>
      </c>
      <c r="Q2072" s="11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</v>
      </c>
      <c r="Q2073" s="11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226.21</v>
      </c>
      <c r="Q2074" s="11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s="11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s="11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20.47</v>
      </c>
      <c r="Q2077" s="11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</v>
      </c>
      <c r="Q2078" s="11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</v>
      </c>
      <c r="Q2079" s="11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546.69000000000005</v>
      </c>
      <c r="Q2080" s="11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</v>
      </c>
      <c r="Q2081" s="1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s="11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72.91</v>
      </c>
      <c r="Q2083" s="11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</v>
      </c>
      <c r="Q2084" s="11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s="11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70.650000000000006</v>
      </c>
      <c r="Q2086" s="11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</v>
      </c>
      <c r="Q2087" s="11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115.09</v>
      </c>
      <c r="Q2088" s="11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s="11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</v>
      </c>
      <c r="Q2090" s="11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48.55</v>
      </c>
      <c r="Q2091" s="1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</v>
      </c>
      <c r="Q2092" s="11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88.15</v>
      </c>
      <c r="Q2093" s="11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</v>
      </c>
      <c r="Q2094" s="11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66.83</v>
      </c>
      <c r="Q2095" s="11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58.6</v>
      </c>
      <c r="Q2096" s="11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113.64</v>
      </c>
      <c r="Q2097" s="11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</v>
      </c>
      <c r="Q2098" s="11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78.95</v>
      </c>
      <c r="Q2099" s="11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188.13</v>
      </c>
      <c r="Q2100" s="11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</v>
      </c>
      <c r="Q2101" s="1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</v>
      </c>
      <c r="Q2102" s="11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51.48</v>
      </c>
      <c r="Q2103" s="11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35.79</v>
      </c>
      <c r="Q2104" s="11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98.82</v>
      </c>
      <c r="Q2105" s="11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s="11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</v>
      </c>
      <c r="Q2107" s="11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</v>
      </c>
      <c r="Q2108" s="11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37.15</v>
      </c>
      <c r="Q2109" s="11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89.9</v>
      </c>
      <c r="Q2110" s="11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106.53</v>
      </c>
      <c r="Q2111" s="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52.82</v>
      </c>
      <c r="Q2112" s="11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54.62</v>
      </c>
      <c r="Q2113" s="11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</v>
      </c>
      <c r="Q2114" s="11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ROUND(E2115*100/D2115,0)</f>
        <v>105</v>
      </c>
      <c r="P2115" s="6">
        <f t="shared" ref="P2115:P2178" si="133">IF(L2115&gt;0,ROUND(E2115/L2115,2),0)</f>
        <v>68.599999999999994</v>
      </c>
      <c r="Q2115" s="11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</v>
      </c>
      <c r="Q2116" s="11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94.03</v>
      </c>
      <c r="Q2117" s="11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526.46</v>
      </c>
      <c r="Q2118" s="11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50.66</v>
      </c>
      <c r="Q2119" s="11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79.180000000000007</v>
      </c>
      <c r="Q2120" s="11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</v>
      </c>
      <c r="Q2121" s="1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</v>
      </c>
      <c r="Q2122" s="11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s="11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</v>
      </c>
      <c r="Q2124" s="11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s="11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s="11" t="s">
        <v>8336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31.56</v>
      </c>
      <c r="Q2127" s="11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s="11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</v>
      </c>
      <c r="Q2129" s="11" t="s">
        <v>8336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s="11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19.670000000000002</v>
      </c>
      <c r="Q2131" s="1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s="11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</v>
      </c>
      <c r="Q2133" s="11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</v>
      </c>
      <c r="Q2134" s="11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</v>
      </c>
      <c r="Q2135" s="11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34.67</v>
      </c>
      <c r="Q2136" s="11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21.73</v>
      </c>
      <c r="Q2137" s="11" t="s">
        <v>8336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</v>
      </c>
      <c r="Q2138" s="11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26.6</v>
      </c>
      <c r="Q2139" s="11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10.67</v>
      </c>
      <c r="Q2140" s="11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29.04</v>
      </c>
      <c r="Q2141" s="1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50.91</v>
      </c>
      <c r="Q2142" s="11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>
        <f t="shared" si="133"/>
        <v>0</v>
      </c>
      <c r="Q2143" s="11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</v>
      </c>
      <c r="Q2144" s="11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s="11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</v>
      </c>
      <c r="Q2146" s="11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</v>
      </c>
      <c r="Q2147" s="11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s="11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</v>
      </c>
      <c r="Q2149" s="11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s="11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>
        <f t="shared" si="133"/>
        <v>0</v>
      </c>
      <c r="Q2151" s="1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s="11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19.670000000000002</v>
      </c>
      <c r="Q2153" s="11" t="s">
        <v>8336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s="11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s="11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s="11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s="11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17.989999999999998</v>
      </c>
      <c r="Q2158" s="11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370.95</v>
      </c>
      <c r="Q2159" s="11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63.57</v>
      </c>
      <c r="Q2160" s="11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s="11" t="s">
        <v>8336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</v>
      </c>
      <c r="Q2162" s="11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35.619999999999997</v>
      </c>
      <c r="Q2163" s="11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</v>
      </c>
      <c r="Q2164" s="11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</v>
      </c>
      <c r="Q2165" s="11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68.010000000000005</v>
      </c>
      <c r="Q2166" s="11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</v>
      </c>
      <c r="Q2167" s="11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91.63</v>
      </c>
      <c r="Q2168" s="11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s="11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64.37</v>
      </c>
      <c r="Q2170" s="11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21.86</v>
      </c>
      <c r="Q2171" s="1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33.32</v>
      </c>
      <c r="Q2172" s="11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90.28</v>
      </c>
      <c r="Q2173" s="11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</v>
      </c>
      <c r="Q2174" s="11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</v>
      </c>
      <c r="Q2175" s="11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</v>
      </c>
      <c r="Q2176" s="11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67.31</v>
      </c>
      <c r="Q2177" s="11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88.75</v>
      </c>
      <c r="Q2178" s="11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ROUND(E2179*100/D2179,0)</f>
        <v>100</v>
      </c>
      <c r="P2179" s="6">
        <f t="shared" ref="P2179:P2242" si="137">IF(L2179&gt;0,ROUND(E2179/L2179,2),0)</f>
        <v>65.87</v>
      </c>
      <c r="Q2179" s="11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40.35</v>
      </c>
      <c r="Q2180" s="11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76.86</v>
      </c>
      <c r="Q2181" s="1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68.709999999999994</v>
      </c>
      <c r="Q2182" s="11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</v>
      </c>
      <c r="Q2183" s="11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</v>
      </c>
      <c r="Q2184" s="11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31.57</v>
      </c>
      <c r="Q2185" s="11" t="s">
        <v>8336</v>
      </c>
      <c r="R2185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107.05</v>
      </c>
      <c r="Q2186" s="11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</v>
      </c>
      <c r="Q2187" s="11" t="s">
        <v>8336</v>
      </c>
      <c r="R2187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55.96</v>
      </c>
      <c r="Q2188" s="11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</v>
      </c>
      <c r="Q2189" s="11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44.06</v>
      </c>
      <c r="Q2190" s="11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68.63</v>
      </c>
      <c r="Q2191" s="1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65.319999999999993</v>
      </c>
      <c r="Q2192" s="11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s="11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</v>
      </c>
      <c r="Q2194" s="11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75.650000000000006</v>
      </c>
      <c r="Q2195" s="11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</v>
      </c>
      <c r="Q2196" s="11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</v>
      </c>
      <c r="Q2197" s="11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68.11</v>
      </c>
      <c r="Q2198" s="11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</v>
      </c>
      <c r="Q2199" s="11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81.650000000000006</v>
      </c>
      <c r="Q2200" s="11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</v>
      </c>
      <c r="Q2201" s="1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41.23</v>
      </c>
      <c r="Q2202" s="11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15.04</v>
      </c>
      <c r="Q2203" s="11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39.07</v>
      </c>
      <c r="Q2204" s="11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s="11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</v>
      </c>
      <c r="Q2206" s="11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</v>
      </c>
      <c r="Q2207" s="11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33.24</v>
      </c>
      <c r="Q2208" s="11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285.70999999999998</v>
      </c>
      <c r="Q2209" s="11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</v>
      </c>
      <c r="Q2210" s="11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50.27</v>
      </c>
      <c r="Q2211" s="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</v>
      </c>
      <c r="Q2212" s="11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s="11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55.8</v>
      </c>
      <c r="Q2214" s="11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s="11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73.13</v>
      </c>
      <c r="Q2216" s="11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</v>
      </c>
      <c r="Q2217" s="11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</v>
      </c>
      <c r="Q2218" s="11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</v>
      </c>
      <c r="Q2219" s="11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</v>
      </c>
      <c r="Q2220" s="11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</v>
      </c>
      <c r="Q2221" s="1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</v>
      </c>
      <c r="Q2222" s="11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37.200000000000003</v>
      </c>
      <c r="Q2223" s="11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s="11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s="11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82.15</v>
      </c>
      <c r="Q2226" s="11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164.8</v>
      </c>
      <c r="Q2227" s="11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</v>
      </c>
      <c r="Q2228" s="11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</v>
      </c>
      <c r="Q2229" s="11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</v>
      </c>
      <c r="Q2230" s="11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25.43</v>
      </c>
      <c r="Q2231" s="1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21.5</v>
      </c>
      <c r="Q2232" s="11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27.23</v>
      </c>
      <c r="Q2233" s="11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</v>
      </c>
      <c r="Q2234" s="11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</v>
      </c>
      <c r="Q2235" s="11" t="s">
        <v>8336</v>
      </c>
      <c r="R2235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41.61</v>
      </c>
      <c r="Q2236" s="11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135.59</v>
      </c>
      <c r="Q2237" s="11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22.12</v>
      </c>
      <c r="Q2238" s="11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64.63</v>
      </c>
      <c r="Q2239" s="11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69.569999999999993</v>
      </c>
      <c r="Q2240" s="11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</v>
      </c>
      <c r="Q2241" s="1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140.97999999999999</v>
      </c>
      <c r="Q2242" s="11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ROUND(E2243*100/D2243,0)</f>
        <v>806</v>
      </c>
      <c r="P2243" s="6">
        <f t="shared" ref="P2243:P2306" si="141">IF(L2243&gt;0,ROUND(E2243/L2243,2),0)</f>
        <v>49.47</v>
      </c>
      <c r="Q2243" s="11" t="s">
        <v>8336</v>
      </c>
      <c r="R2243" t="s">
        <v>8354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53.87</v>
      </c>
      <c r="Q2244" s="11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</v>
      </c>
      <c r="Q2245" s="11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</v>
      </c>
      <c r="Q2246" s="11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53.48</v>
      </c>
      <c r="Q2247" s="11" t="s">
        <v>8336</v>
      </c>
      <c r="R2247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</v>
      </c>
      <c r="Q2248" s="11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</v>
      </c>
      <c r="Q2249" s="11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</v>
      </c>
      <c r="Q2250" s="11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32.82</v>
      </c>
      <c r="Q2251" s="11" t="s">
        <v>8336</v>
      </c>
      <c r="R225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</v>
      </c>
      <c r="Q2252" s="11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23.81</v>
      </c>
      <c r="Q2253" s="11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</v>
      </c>
      <c r="Q2254" s="11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</v>
      </c>
      <c r="Q2255" s="11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</v>
      </c>
      <c r="Q2256" s="11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</v>
      </c>
      <c r="Q2257" s="11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s="11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</v>
      </c>
      <c r="Q2259" s="11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</v>
      </c>
      <c r="Q2260" s="11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90.64</v>
      </c>
      <c r="Q2261" s="1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97.3</v>
      </c>
      <c r="Q2262" s="11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37.119999999999997</v>
      </c>
      <c r="Q2263" s="11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</v>
      </c>
      <c r="Q2264" s="11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</v>
      </c>
      <c r="Q2265" s="11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</v>
      </c>
      <c r="Q2266" s="11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35.119999999999997</v>
      </c>
      <c r="Q2267" s="11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</v>
      </c>
      <c r="Q2268" s="11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188.38</v>
      </c>
      <c r="Q2269" s="11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148.08000000000001</v>
      </c>
      <c r="Q2270" s="11" t="s">
        <v>8336</v>
      </c>
      <c r="R2270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</v>
      </c>
      <c r="Q2271" s="1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</v>
      </c>
      <c r="Q2272" s="11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</v>
      </c>
      <c r="Q2273" s="11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</v>
      </c>
      <c r="Q2274" s="11" t="s">
        <v>8336</v>
      </c>
      <c r="R2274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37.479999999999997</v>
      </c>
      <c r="Q2275" s="11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</v>
      </c>
      <c r="Q2276" s="11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33.549999999999997</v>
      </c>
      <c r="Q2277" s="11" t="s">
        <v>8336</v>
      </c>
      <c r="R2277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64.75</v>
      </c>
      <c r="Q2278" s="11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</v>
      </c>
      <c r="Q2279" s="11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53.08</v>
      </c>
      <c r="Q2280" s="11" t="s">
        <v>8336</v>
      </c>
      <c r="R2280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</v>
      </c>
      <c r="Q2281" s="11" t="s">
        <v>8336</v>
      </c>
      <c r="R228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82.4</v>
      </c>
      <c r="Q2282" s="11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</v>
      </c>
      <c r="Q2283" s="11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</v>
      </c>
      <c r="Q2284" s="11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</v>
      </c>
      <c r="Q2285" s="11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</v>
      </c>
      <c r="Q2286" s="11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46.09</v>
      </c>
      <c r="Q2287" s="11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</v>
      </c>
      <c r="Q2288" s="11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</v>
      </c>
      <c r="Q2289" s="11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s="11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s="1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53.83</v>
      </c>
      <c r="Q2292" s="11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100.47</v>
      </c>
      <c r="Q2293" s="11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</v>
      </c>
      <c r="Q2294" s="11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</v>
      </c>
      <c r="Q2295" s="11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65.209999999999994</v>
      </c>
      <c r="Q2296" s="11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44.21</v>
      </c>
      <c r="Q2297" s="11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71.97</v>
      </c>
      <c r="Q2298" s="11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52.95</v>
      </c>
      <c r="Q2299" s="11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</v>
      </c>
      <c r="Q2300" s="11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75.040000000000006</v>
      </c>
      <c r="Q2301" s="1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</v>
      </c>
      <c r="Q2302" s="11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31.66</v>
      </c>
      <c r="Q2303" s="11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46.18</v>
      </c>
      <c r="Q2304" s="11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</v>
      </c>
      <c r="Q2305" s="11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53.47</v>
      </c>
      <c r="Q2306" s="11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ROUND(E2307*100/D2307,0)</f>
        <v>101</v>
      </c>
      <c r="P2307" s="6">
        <f t="shared" ref="P2307:P2370" si="145">IF(L2307&gt;0,ROUND(E2307/L2307,2),0)</f>
        <v>109.11</v>
      </c>
      <c r="Q2307" s="11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51.19</v>
      </c>
      <c r="Q2308" s="11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27.94</v>
      </c>
      <c r="Q2309" s="11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82.5</v>
      </c>
      <c r="Q2310" s="11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59.82</v>
      </c>
      <c r="Q2311" s="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64.819999999999993</v>
      </c>
      <c r="Q2312" s="11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90.1</v>
      </c>
      <c r="Q2313" s="11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</v>
      </c>
      <c r="Q2314" s="11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</v>
      </c>
      <c r="Q2315" s="11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</v>
      </c>
      <c r="Q2316" s="11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40.08</v>
      </c>
      <c r="Q2317" s="11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</v>
      </c>
      <c r="Q2318" s="11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18.91</v>
      </c>
      <c r="Q2319" s="11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37.130000000000003</v>
      </c>
      <c r="Q2320" s="11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</v>
      </c>
      <c r="Q2321" s="1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</v>
      </c>
      <c r="Q2322" s="11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</v>
      </c>
      <c r="Q2323" s="11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s="11" t="s">
        <v>8339</v>
      </c>
      <c r="R2324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s="11" t="s">
        <v>8339</v>
      </c>
      <c r="R2325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</v>
      </c>
      <c r="Q2326" s="11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11.43</v>
      </c>
      <c r="Q2327" s="11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s="11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</v>
      </c>
      <c r="Q2329" s="11" t="s">
        <v>8339</v>
      </c>
      <c r="R2329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</v>
      </c>
      <c r="Q2330" s="11" t="s">
        <v>8339</v>
      </c>
      <c r="R2330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s="1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219.93</v>
      </c>
      <c r="Q2332" s="11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40.799999999999997</v>
      </c>
      <c r="Q2333" s="11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</v>
      </c>
      <c r="Q2334" s="11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</v>
      </c>
      <c r="Q2335" s="11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60.87</v>
      </c>
      <c r="Q2336" s="11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</v>
      </c>
      <c r="Q2337" s="11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</v>
      </c>
      <c r="Q2338" s="11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74.180000000000007</v>
      </c>
      <c r="Q2339" s="11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123.35</v>
      </c>
      <c r="Q2340" s="11" t="s">
        <v>8339</v>
      </c>
      <c r="R2340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</v>
      </c>
      <c r="Q2341" s="1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</v>
      </c>
      <c r="Q2342" s="11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>
        <f t="shared" si="145"/>
        <v>0</v>
      </c>
      <c r="Q2343" s="11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>
        <f t="shared" si="145"/>
        <v>0</v>
      </c>
      <c r="Q2344" s="11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s="11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s="11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>
        <f t="shared" si="145"/>
        <v>0</v>
      </c>
      <c r="Q2347" s="11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s="11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s="11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s="11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>
        <f t="shared" si="145"/>
        <v>0</v>
      </c>
      <c r="Q2351" s="1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>
        <f t="shared" si="145"/>
        <v>0</v>
      </c>
      <c r="Q2352" s="11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15.43</v>
      </c>
      <c r="Q2353" s="11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>
        <f t="shared" si="145"/>
        <v>0</v>
      </c>
      <c r="Q2354" s="11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>
        <f t="shared" si="145"/>
        <v>0</v>
      </c>
      <c r="Q2355" s="11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s="11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s="11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>
        <f t="shared" si="145"/>
        <v>0</v>
      </c>
      <c r="Q2358" s="11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>
        <f t="shared" si="145"/>
        <v>0</v>
      </c>
      <c r="Q2359" s="11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>
        <f t="shared" si="145"/>
        <v>0</v>
      </c>
      <c r="Q2360" s="11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s="1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s="11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>
        <f t="shared" si="145"/>
        <v>0</v>
      </c>
      <c r="Q2363" s="11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s="11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>
        <f t="shared" si="145"/>
        <v>0</v>
      </c>
      <c r="Q2365" s="11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>
        <f t="shared" si="145"/>
        <v>0</v>
      </c>
      <c r="Q2366" s="11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>
        <f t="shared" si="145"/>
        <v>0</v>
      </c>
      <c r="Q2367" s="11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97.41</v>
      </c>
      <c r="Q2368" s="11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47.86</v>
      </c>
      <c r="Q2369" s="11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s="11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ROUND(E2371*100/D2371,0)</f>
        <v>0</v>
      </c>
      <c r="P2371" s="6">
        <f t="shared" ref="P2371:P2434" si="149">IF(L2371&gt;0,ROUND(E2371/L2371,2),0)</f>
        <v>0</v>
      </c>
      <c r="Q2371" s="1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s="11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>
        <f t="shared" si="149"/>
        <v>0</v>
      </c>
      <c r="Q2373" s="11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s="11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s="11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s="11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>
        <f t="shared" si="149"/>
        <v>0</v>
      </c>
      <c r="Q2377" s="11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</v>
      </c>
      <c r="Q2378" s="11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>
        <f t="shared" si="149"/>
        <v>0</v>
      </c>
      <c r="Q2379" s="11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>
        <f t="shared" si="149"/>
        <v>0</v>
      </c>
      <c r="Q2380" s="11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>
        <f t="shared" si="149"/>
        <v>0</v>
      </c>
      <c r="Q2381" s="1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18.329999999999998</v>
      </c>
      <c r="Q2382" s="11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224.43</v>
      </c>
      <c r="Q2383" s="11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s="11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s="11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s="11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</v>
      </c>
      <c r="Q2387" s="11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>
        <f t="shared" si="149"/>
        <v>0</v>
      </c>
      <c r="Q2388" s="11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s="11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57.88</v>
      </c>
      <c r="Q2390" s="11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s="1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>
        <f t="shared" si="149"/>
        <v>0</v>
      </c>
      <c r="Q2392" s="11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s="11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>
        <f t="shared" si="149"/>
        <v>0</v>
      </c>
      <c r="Q2394" s="11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s="11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s="11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>
        <f t="shared" si="149"/>
        <v>0</v>
      </c>
      <c r="Q2397" s="11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s="11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>
        <f t="shared" si="149"/>
        <v>0</v>
      </c>
      <c r="Q2399" s="11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>
        <f t="shared" si="149"/>
        <v>0</v>
      </c>
      <c r="Q2400" s="11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>
        <f t="shared" si="149"/>
        <v>0</v>
      </c>
      <c r="Q2401" s="1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>
        <f t="shared" si="149"/>
        <v>0</v>
      </c>
      <c r="Q2402" s="11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</v>
      </c>
      <c r="Q2403" s="11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s="11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16.829999999999998</v>
      </c>
      <c r="Q2405" s="11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>
        <f t="shared" si="149"/>
        <v>0</v>
      </c>
      <c r="Q2406" s="11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s="11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</v>
      </c>
      <c r="Q2408" s="11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</v>
      </c>
      <c r="Q2409" s="11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s="11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76.67</v>
      </c>
      <c r="Q2411" s="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>
        <f t="shared" si="149"/>
        <v>0</v>
      </c>
      <c r="Q2412" s="11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</v>
      </c>
      <c r="Q2413" s="11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>
        <f t="shared" si="149"/>
        <v>0</v>
      </c>
      <c r="Q2414" s="11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</v>
      </c>
      <c r="Q2415" s="11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35.380000000000003</v>
      </c>
      <c r="Q2416" s="11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</v>
      </c>
      <c r="Q2417" s="11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s="11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>
        <f t="shared" si="149"/>
        <v>0</v>
      </c>
      <c r="Q2419" s="11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s="11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>
        <f t="shared" si="149"/>
        <v>0</v>
      </c>
      <c r="Q2421" s="1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</v>
      </c>
      <c r="Q2422" s="11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s="11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s="11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s="11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</v>
      </c>
      <c r="Q2426" s="11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s="11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>
        <f t="shared" si="149"/>
        <v>0</v>
      </c>
      <c r="Q2428" s="11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s="11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s="11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s="1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s="11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s="11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s="11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ROUND(E2435*100/D2435,0)</f>
        <v>0</v>
      </c>
      <c r="P2435" s="6">
        <f t="shared" ref="P2435:P2498" si="153">IF(L2435&gt;0,ROUND(E2435/L2435,2),0)</f>
        <v>0</v>
      </c>
      <c r="Q2435" s="11" t="s">
        <v>8339</v>
      </c>
      <c r="R2435" t="s">
        <v>8340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s="11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s="11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s="11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>
        <f t="shared" si="153"/>
        <v>0</v>
      </c>
      <c r="Q2439" s="11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s="11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>
        <f t="shared" si="153"/>
        <v>0</v>
      </c>
      <c r="Q2441" s="1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s="11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74.23</v>
      </c>
      <c r="Q2443" s="11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</v>
      </c>
      <c r="Q2444" s="11" t="s">
        <v>8339</v>
      </c>
      <c r="R2444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130.22999999999999</v>
      </c>
      <c r="Q2445" s="11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53.41</v>
      </c>
      <c r="Q2446" s="11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</v>
      </c>
      <c r="Q2447" s="11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75.67</v>
      </c>
      <c r="Q2448" s="11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</v>
      </c>
      <c r="Q2449" s="11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47.78</v>
      </c>
      <c r="Q2450" s="11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s="1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</v>
      </c>
      <c r="Q2452" s="11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62.07</v>
      </c>
      <c r="Q2453" s="11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s="11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69.27</v>
      </c>
      <c r="Q2455" s="11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271.51</v>
      </c>
      <c r="Q2456" s="11" t="s">
        <v>8339</v>
      </c>
      <c r="R2456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34.130000000000003</v>
      </c>
      <c r="Q2457" s="11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</v>
      </c>
      <c r="Q2458" s="11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189.76</v>
      </c>
      <c r="Q2459" s="11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</v>
      </c>
      <c r="Q2460" s="11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108.78</v>
      </c>
      <c r="Q2461" s="1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125.99</v>
      </c>
      <c r="Q2462" s="11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</v>
      </c>
      <c r="Q2463" s="11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</v>
      </c>
      <c r="Q2464" s="11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s="11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</v>
      </c>
      <c r="Q2466" s="11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</v>
      </c>
      <c r="Q2467" s="11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48.08</v>
      </c>
      <c r="Q2468" s="11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27.56</v>
      </c>
      <c r="Q2469" s="11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</v>
      </c>
      <c r="Q2470" s="11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</v>
      </c>
      <c r="Q2471" s="1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28.66</v>
      </c>
      <c r="Q2472" s="11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37.65</v>
      </c>
      <c r="Q2473" s="11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</v>
      </c>
      <c r="Q2474" s="11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</v>
      </c>
      <c r="Q2475" s="11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131.58000000000001</v>
      </c>
      <c r="Q2476" s="11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</v>
      </c>
      <c r="Q2477" s="11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</v>
      </c>
      <c r="Q2478" s="11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</v>
      </c>
      <c r="Q2479" s="11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129.11000000000001</v>
      </c>
      <c r="Q2480" s="11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</v>
      </c>
      <c r="Q2481" s="1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s="11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</v>
      </c>
      <c r="Q2483" s="11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s="11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</v>
      </c>
      <c r="Q2485" s="11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</v>
      </c>
      <c r="Q2486" s="11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50.37</v>
      </c>
      <c r="Q2487" s="11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26.57</v>
      </c>
      <c r="Q2488" s="11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</v>
      </c>
      <c r="Q2489" s="11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49.25</v>
      </c>
      <c r="Q2490" s="11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s="1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37.94</v>
      </c>
      <c r="Q2492" s="11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s="11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27.78</v>
      </c>
      <c r="Q2494" s="11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</v>
      </c>
      <c r="Q2495" s="11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38.85</v>
      </c>
      <c r="Q2496" s="11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45.55</v>
      </c>
      <c r="Q2497" s="11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s="11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ROUND(E2499*100/D2499,0)</f>
        <v>113</v>
      </c>
      <c r="P2499" s="6">
        <f t="shared" ref="P2499:P2562" si="157">IF(L2499&gt;0,ROUND(E2499/L2499,2),0)</f>
        <v>80.55</v>
      </c>
      <c r="Q2499" s="11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s="11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47.68</v>
      </c>
      <c r="Q2501" s="1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23.45</v>
      </c>
      <c r="Q2502" s="11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</v>
      </c>
      <c r="Q2503" s="11" t="s">
        <v>8339</v>
      </c>
      <c r="R2503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s="11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>
        <f t="shared" si="157"/>
        <v>0</v>
      </c>
      <c r="Q2505" s="11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>
        <f t="shared" si="157"/>
        <v>0</v>
      </c>
      <c r="Q2506" s="11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>
        <f t="shared" si="157"/>
        <v>0</v>
      </c>
      <c r="Q2507" s="11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s="11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>
        <f t="shared" si="157"/>
        <v>0</v>
      </c>
      <c r="Q2509" s="11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>
        <f t="shared" si="157"/>
        <v>0</v>
      </c>
      <c r="Q2510" s="11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</v>
      </c>
      <c r="Q2511" s="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s="11" t="s">
        <v>8339</v>
      </c>
      <c r="R2512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>
        <f t="shared" si="157"/>
        <v>0</v>
      </c>
      <c r="Q2513" s="11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>
        <f t="shared" si="157"/>
        <v>0</v>
      </c>
      <c r="Q2514" s="11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>
        <f t="shared" si="157"/>
        <v>0</v>
      </c>
      <c r="Q2515" s="11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s="11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s="11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>
        <f t="shared" si="157"/>
        <v>0</v>
      </c>
      <c r="Q2518" s="11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53.55</v>
      </c>
      <c r="Q2519" s="11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>
        <f t="shared" si="157"/>
        <v>0</v>
      </c>
      <c r="Q2520" s="11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s="1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>
        <f t="shared" si="157"/>
        <v>0</v>
      </c>
      <c r="Q2522" s="11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</v>
      </c>
      <c r="Q2523" s="11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185.19</v>
      </c>
      <c r="Q2524" s="11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</v>
      </c>
      <c r="Q2525" s="11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177.21</v>
      </c>
      <c r="Q2526" s="11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100.33</v>
      </c>
      <c r="Q2527" s="11" t="s">
        <v>8328</v>
      </c>
      <c r="R2527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136.91</v>
      </c>
      <c r="Q2528" s="11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57.54</v>
      </c>
      <c r="Q2529" s="11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</v>
      </c>
      <c r="Q2530" s="11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82.33</v>
      </c>
      <c r="Q2531" s="1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135.41999999999999</v>
      </c>
      <c r="Q2532" s="11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74.069999999999993</v>
      </c>
      <c r="Q2533" s="11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</v>
      </c>
      <c r="Q2534" s="11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61.03</v>
      </c>
      <c r="Q2535" s="11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s="11" t="s">
        <v>8328</v>
      </c>
      <c r="R2536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266.08999999999997</v>
      </c>
      <c r="Q2537" s="11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s="11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s="11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</v>
      </c>
      <c r="Q2540" s="11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169.92</v>
      </c>
      <c r="Q2541" s="1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</v>
      </c>
      <c r="Q2542" s="11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</v>
      </c>
      <c r="Q2543" s="11" t="s">
        <v>8328</v>
      </c>
      <c r="R2543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55.77</v>
      </c>
      <c r="Q2544" s="11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30.08</v>
      </c>
      <c r="Q2545" s="11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88.44</v>
      </c>
      <c r="Q2546" s="11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</v>
      </c>
      <c r="Q2547" s="11" t="s">
        <v>8328</v>
      </c>
      <c r="R2547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</v>
      </c>
      <c r="Q2548" s="11" t="s">
        <v>8328</v>
      </c>
      <c r="R2548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</v>
      </c>
      <c r="Q2549" s="11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</v>
      </c>
      <c r="Q2550" s="11" t="s">
        <v>8328</v>
      </c>
      <c r="R2550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</v>
      </c>
      <c r="Q2551" s="1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s="11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67.42</v>
      </c>
      <c r="Q2553" s="11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s="11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38.880000000000003</v>
      </c>
      <c r="Q2555" s="11" t="s">
        <v>8328</v>
      </c>
      <c r="R2555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54.99</v>
      </c>
      <c r="Q2556" s="11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</v>
      </c>
      <c r="Q2557" s="11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23.12</v>
      </c>
      <c r="Q2558" s="11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</v>
      </c>
      <c r="Q2559" s="11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</v>
      </c>
      <c r="Q2560" s="11" t="s">
        <v>8328</v>
      </c>
      <c r="R2560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s="1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s="11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ROUND(E2563*100/D2563,0)</f>
        <v>0</v>
      </c>
      <c r="P2563" s="6">
        <f t="shared" ref="P2563:P2626" si="161">IF(L2563&gt;0,ROUND(E2563/L2563,2),0)</f>
        <v>0</v>
      </c>
      <c r="Q2563" s="11" t="s">
        <v>8339</v>
      </c>
      <c r="R2563" t="s">
        <v>8340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s="11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>
        <f t="shared" si="161"/>
        <v>0</v>
      </c>
      <c r="Q2565" s="11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>
        <f t="shared" si="161"/>
        <v>0</v>
      </c>
      <c r="Q2566" s="11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s="11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>
        <f t="shared" si="161"/>
        <v>0</v>
      </c>
      <c r="Q2568" s="11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s="11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s="11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s="1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s="11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s="11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>
        <f t="shared" si="161"/>
        <v>0</v>
      </c>
      <c r="Q2574" s="11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>
        <f t="shared" si="161"/>
        <v>0</v>
      </c>
      <c r="Q2575" s="11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>
        <f t="shared" si="161"/>
        <v>0</v>
      </c>
      <c r="Q2576" s="11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>
        <f t="shared" si="161"/>
        <v>0</v>
      </c>
      <c r="Q2577" s="11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>
        <f t="shared" si="161"/>
        <v>0</v>
      </c>
      <c r="Q2578" s="11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>
        <f t="shared" si="161"/>
        <v>0</v>
      </c>
      <c r="Q2579" s="11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>
        <f t="shared" si="161"/>
        <v>0</v>
      </c>
      <c r="Q2580" s="11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</v>
      </c>
      <c r="Q2581" s="1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s="11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</v>
      </c>
      <c r="Q2583" s="11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s="11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s="11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>
        <f t="shared" si="161"/>
        <v>0</v>
      </c>
      <c r="Q2586" s="11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s="11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s="11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</v>
      </c>
      <c r="Q2589" s="11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29.13</v>
      </c>
      <c r="Q2590" s="11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s="1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>
        <f t="shared" si="161"/>
        <v>0</v>
      </c>
      <c r="Q2592" s="11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s="11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s="11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>
        <f t="shared" si="161"/>
        <v>0</v>
      </c>
      <c r="Q2595" s="11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s="11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</v>
      </c>
      <c r="Q2597" s="11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305.77999999999997</v>
      </c>
      <c r="Q2598" s="11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</v>
      </c>
      <c r="Q2599" s="11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</v>
      </c>
      <c r="Q2600" s="11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s="1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</v>
      </c>
      <c r="Q2602" s="11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</v>
      </c>
      <c r="Q2603" s="11" t="s">
        <v>8322</v>
      </c>
      <c r="R2603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</v>
      </c>
      <c r="Q2604" s="11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s="11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64.930000000000007</v>
      </c>
      <c r="Q2606" s="11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60.97</v>
      </c>
      <c r="Q2607" s="11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</v>
      </c>
      <c r="Q2608" s="11" t="s">
        <v>8322</v>
      </c>
      <c r="R2608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81.95</v>
      </c>
      <c r="Q2609" s="11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58.93</v>
      </c>
      <c r="Q2610" s="11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</v>
      </c>
      <c r="Q2611" s="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55.76</v>
      </c>
      <c r="Q2612" s="11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</v>
      </c>
      <c r="Q2613" s="11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</v>
      </c>
      <c r="Q2614" s="11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</v>
      </c>
      <c r="Q2615" s="11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s="11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</v>
      </c>
      <c r="Q2617" s="11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120.31</v>
      </c>
      <c r="Q2618" s="11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27.6</v>
      </c>
      <c r="Q2619" s="11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205.3</v>
      </c>
      <c r="Q2620" s="11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35.549999999999997</v>
      </c>
      <c r="Q2621" s="1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74.64</v>
      </c>
      <c r="Q2622" s="11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47.06</v>
      </c>
      <c r="Q2623" s="11" t="s">
        <v>8322</v>
      </c>
      <c r="R2623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</v>
      </c>
      <c r="Q2624" s="11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36.770000000000003</v>
      </c>
      <c r="Q2625" s="11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</v>
      </c>
      <c r="Q2626" s="11" t="s">
        <v>8322</v>
      </c>
      <c r="R2626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ROUND(E2627*100/D2627,0)</f>
        <v>956</v>
      </c>
      <c r="P2627" s="6">
        <f t="shared" ref="P2627:P2690" si="165">IF(L2627&gt;0,ROUND(E2627/L2627,2),0)</f>
        <v>27.58</v>
      </c>
      <c r="Q2627" s="11" t="s">
        <v>8322</v>
      </c>
      <c r="R2627" t="s">
        <v>8358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s="11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21.56</v>
      </c>
      <c r="Q2629" s="11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44.1</v>
      </c>
      <c r="Q2630" s="11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s="1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38.99</v>
      </c>
      <c r="Q2632" s="11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80.19</v>
      </c>
      <c r="Q2633" s="11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</v>
      </c>
      <c r="Q2634" s="11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</v>
      </c>
      <c r="Q2635" s="11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s="11" t="s">
        <v>8322</v>
      </c>
      <c r="R2636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</v>
      </c>
      <c r="Q2637" s="11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s="11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</v>
      </c>
      <c r="Q2639" s="11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</v>
      </c>
      <c r="Q2640" s="11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10.039999999999999</v>
      </c>
      <c r="Q2641" s="1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</v>
      </c>
      <c r="Q2642" s="11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s="11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>
        <f t="shared" si="165"/>
        <v>0</v>
      </c>
      <c r="Q2644" s="11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</v>
      </c>
      <c r="Q2645" s="11" t="s">
        <v>8322</v>
      </c>
      <c r="R2645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39.479999999999997</v>
      </c>
      <c r="Q2646" s="11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</v>
      </c>
      <c r="Q2647" s="11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78.67</v>
      </c>
      <c r="Q2648" s="11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s="11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17.670000000000002</v>
      </c>
      <c r="Q2650" s="11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</v>
      </c>
      <c r="Q2651" s="1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s="11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</v>
      </c>
      <c r="Q2653" s="11" t="s">
        <v>8322</v>
      </c>
      <c r="R2653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</v>
      </c>
      <c r="Q2654" s="11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</v>
      </c>
      <c r="Q2655" s="11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s="11" t="s">
        <v>8322</v>
      </c>
      <c r="R2656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</v>
      </c>
      <c r="Q2657" s="11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</v>
      </c>
      <c r="Q2658" s="11" t="s">
        <v>8322</v>
      </c>
      <c r="R2658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95.28</v>
      </c>
      <c r="Q2659" s="11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s="11" t="s">
        <v>8322</v>
      </c>
      <c r="R2660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s="11" t="s">
        <v>8322</v>
      </c>
      <c r="R266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s="11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s="11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s="11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373.56</v>
      </c>
      <c r="Q2665" s="11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174.04</v>
      </c>
      <c r="Q2666" s="11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93.7</v>
      </c>
      <c r="Q2667" s="11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77.33</v>
      </c>
      <c r="Q2668" s="11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</v>
      </c>
      <c r="Q2669" s="11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</v>
      </c>
      <c r="Q2670" s="11" t="s">
        <v>8322</v>
      </c>
      <c r="R2670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s="11" t="s">
        <v>8322</v>
      </c>
      <c r="R267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</v>
      </c>
      <c r="Q2672" s="11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</v>
      </c>
      <c r="Q2673" s="11" t="s">
        <v>8322</v>
      </c>
      <c r="R2673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70.62</v>
      </c>
      <c r="Q2674" s="11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</v>
      </c>
      <c r="Q2675" s="11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128.62</v>
      </c>
      <c r="Q2676" s="11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</v>
      </c>
      <c r="Q2677" s="11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117.56</v>
      </c>
      <c r="Q2678" s="11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</v>
      </c>
      <c r="Q2679" s="11" t="s">
        <v>8322</v>
      </c>
      <c r="R2679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s="11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s="1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s="11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s="11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s="11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s="11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s="11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s="11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>
        <f t="shared" si="165"/>
        <v>0</v>
      </c>
      <c r="Q2688" s="11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>
        <f t="shared" si="165"/>
        <v>0</v>
      </c>
      <c r="Q2689" s="11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5.29</v>
      </c>
      <c r="Q2690" s="11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ROUND(E2691*100/D2691,0)</f>
        <v>0</v>
      </c>
      <c r="P2691" s="6">
        <f t="shared" ref="P2691:P2754" si="169">IF(L2691&gt;0,ROUND(E2691/L2691,2),0)</f>
        <v>1</v>
      </c>
      <c r="Q2691" s="11" t="s">
        <v>8339</v>
      </c>
      <c r="R2691" t="s">
        <v>8340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72.760000000000005</v>
      </c>
      <c r="Q2692" s="11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s="11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s="11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</v>
      </c>
      <c r="Q2695" s="11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s="11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23.67</v>
      </c>
      <c r="Q2697" s="11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</v>
      </c>
      <c r="Q2698" s="11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116.56</v>
      </c>
      <c r="Q2699" s="11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13.01</v>
      </c>
      <c r="Q2700" s="11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>
        <f t="shared" si="169"/>
        <v>0</v>
      </c>
      <c r="Q2701" s="1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s="11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34.130000000000003</v>
      </c>
      <c r="Q2703" s="11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132.35</v>
      </c>
      <c r="Q2704" s="11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</v>
      </c>
      <c r="Q2705" s="11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</v>
      </c>
      <c r="Q2706" s="11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217.38</v>
      </c>
      <c r="Q2707" s="11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</v>
      </c>
      <c r="Q2708" s="11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71.239999999999995</v>
      </c>
      <c r="Q2709" s="11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</v>
      </c>
      <c r="Q2710" s="11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</v>
      </c>
      <c r="Q2711" s="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</v>
      </c>
      <c r="Q2712" s="11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53.95</v>
      </c>
      <c r="Q2713" s="11" t="s">
        <v>8320</v>
      </c>
      <c r="R2713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</v>
      </c>
      <c r="Q2714" s="11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</v>
      </c>
      <c r="Q2715" s="11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</v>
      </c>
      <c r="Q2716" s="11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</v>
      </c>
      <c r="Q2717" s="11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</v>
      </c>
      <c r="Q2718" s="11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92.39</v>
      </c>
      <c r="Q2719" s="11" t="s">
        <v>8320</v>
      </c>
      <c r="R2719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125.98</v>
      </c>
      <c r="Q2720" s="11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94.64</v>
      </c>
      <c r="Q2721" s="1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170.7</v>
      </c>
      <c r="Q2722" s="11" t="s">
        <v>8320</v>
      </c>
      <c r="R2722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</v>
      </c>
      <c r="Q2723" s="11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</v>
      </c>
      <c r="Q2724" s="11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95.49</v>
      </c>
      <c r="Q2725" s="11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</v>
      </c>
      <c r="Q2726" s="11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</v>
      </c>
      <c r="Q2727" s="11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261.75</v>
      </c>
      <c r="Q2728" s="11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69.760000000000005</v>
      </c>
      <c r="Q2729" s="11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77.23</v>
      </c>
      <c r="Q2730" s="11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340.57</v>
      </c>
      <c r="Q2731" s="1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67.42</v>
      </c>
      <c r="Q2732" s="11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</v>
      </c>
      <c r="Q2733" s="11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</v>
      </c>
      <c r="Q2734" s="11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</v>
      </c>
      <c r="Q2735" s="11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138.66999999999999</v>
      </c>
      <c r="Q2736" s="11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</v>
      </c>
      <c r="Q2737" s="11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169.52</v>
      </c>
      <c r="Q2738" s="11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</v>
      </c>
      <c r="Q2739" s="11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</v>
      </c>
      <c r="Q2740" s="11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</v>
      </c>
      <c r="Q2741" s="1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18.239999999999998</v>
      </c>
      <c r="Q2742" s="11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s="11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</v>
      </c>
      <c r="Q2744" s="11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>
        <f t="shared" si="169"/>
        <v>0</v>
      </c>
      <c r="Q2745" s="11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37.950000000000003</v>
      </c>
      <c r="Q2746" s="11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35.729999999999997</v>
      </c>
      <c r="Q2747" s="11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42.16</v>
      </c>
      <c r="Q2748" s="11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s="11" t="s">
        <v>8325</v>
      </c>
      <c r="R2749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s="11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s="1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>
        <f t="shared" si="169"/>
        <v>0</v>
      </c>
      <c r="Q2752" s="11" t="s">
        <v>8325</v>
      </c>
      <c r="R2752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>
        <f t="shared" si="169"/>
        <v>0</v>
      </c>
      <c r="Q2753" s="11" t="s">
        <v>8325</v>
      </c>
      <c r="R2753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39.29</v>
      </c>
      <c r="Q2754" s="11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ROUND(E2755*100/D2755,0)</f>
        <v>19</v>
      </c>
      <c r="P2755" s="6">
        <f t="shared" ref="P2755:P2818" si="173">IF(L2755&gt;0,ROUND(E2755/L2755,2),0)</f>
        <v>47.5</v>
      </c>
      <c r="Q2755" s="11" t="s">
        <v>8325</v>
      </c>
      <c r="R2755" t="s">
        <v>8361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>
        <f t="shared" si="173"/>
        <v>0</v>
      </c>
      <c r="Q2756" s="11" t="s">
        <v>8325</v>
      </c>
      <c r="R2756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17.329999999999998</v>
      </c>
      <c r="Q2757" s="11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31.76</v>
      </c>
      <c r="Q2758" s="11" t="s">
        <v>8325</v>
      </c>
      <c r="R2758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s="11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s="11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s="1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>
        <f t="shared" si="173"/>
        <v>0</v>
      </c>
      <c r="Q2762" s="11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s="11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s="11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s="11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s="11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>
        <f t="shared" si="173"/>
        <v>0</v>
      </c>
      <c r="Q2767" s="11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s="11" t="s">
        <v>8325</v>
      </c>
      <c r="R2768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</v>
      </c>
      <c r="Q2769" s="11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</v>
      </c>
      <c r="Q2770" s="11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s="11" t="s">
        <v>8325</v>
      </c>
      <c r="R277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63.1</v>
      </c>
      <c r="Q2772" s="11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>
        <f t="shared" si="173"/>
        <v>0</v>
      </c>
      <c r="Q2773" s="11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>
        <f t="shared" si="173"/>
        <v>0</v>
      </c>
      <c r="Q2774" s="11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s="11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43.85</v>
      </c>
      <c r="Q2776" s="11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s="11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</v>
      </c>
      <c r="Q2778" s="11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s="11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93.67</v>
      </c>
      <c r="Q2780" s="11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s="1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>
        <f t="shared" si="173"/>
        <v>0</v>
      </c>
      <c r="Q2782" s="11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s="11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66.67</v>
      </c>
      <c r="Q2784" s="11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</v>
      </c>
      <c r="Q2785" s="11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</v>
      </c>
      <c r="Q2786" s="11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36.86</v>
      </c>
      <c r="Q2787" s="11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</v>
      </c>
      <c r="Q2788" s="11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s="11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s="11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126.46</v>
      </c>
      <c r="Q2791" s="1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47.88</v>
      </c>
      <c r="Q2792" s="11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73.209999999999994</v>
      </c>
      <c r="Q2793" s="11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89.67</v>
      </c>
      <c r="Q2794" s="11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</v>
      </c>
      <c r="Q2795" s="11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s="11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s="11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s="11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87.36</v>
      </c>
      <c r="Q2799" s="11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</v>
      </c>
      <c r="Q2800" s="11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44.86</v>
      </c>
      <c r="Q2801" s="1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</v>
      </c>
      <c r="Q2802" s="11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</v>
      </c>
      <c r="Q2803" s="11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</v>
      </c>
      <c r="Q2804" s="11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</v>
      </c>
      <c r="Q2805" s="11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s="11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</v>
      </c>
      <c r="Q2807" s="11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s="11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67.739999999999995</v>
      </c>
      <c r="Q2809" s="11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65.38</v>
      </c>
      <c r="Q2810" s="11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</v>
      </c>
      <c r="Q2811" s="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47.46</v>
      </c>
      <c r="Q2812" s="11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</v>
      </c>
      <c r="Q2813" s="11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</v>
      </c>
      <c r="Q2814" s="11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37.21</v>
      </c>
      <c r="Q2815" s="11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s="11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</v>
      </c>
      <c r="Q2817" s="11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</v>
      </c>
      <c r="Q2818" s="11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ROUND(E2819*100/D2819,0)</f>
        <v>130</v>
      </c>
      <c r="P2819" s="6">
        <f t="shared" ref="P2819:P2882" si="177">IF(L2819&gt;0,ROUND(E2819/L2819,2),0)</f>
        <v>23.64</v>
      </c>
      <c r="Q2819" s="11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</v>
      </c>
      <c r="Q2820" s="11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</v>
      </c>
      <c r="Q2821" s="1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s="11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</v>
      </c>
      <c r="Q2823" s="11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63.83</v>
      </c>
      <c r="Q2824" s="11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8.86</v>
      </c>
      <c r="Q2825" s="11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50.67</v>
      </c>
      <c r="Q2826" s="11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</v>
      </c>
      <c r="Q2827" s="11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</v>
      </c>
      <c r="Q2828" s="11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104.57</v>
      </c>
      <c r="Q2829" s="11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98.31</v>
      </c>
      <c r="Q2830" s="11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35.04</v>
      </c>
      <c r="Q2831" s="1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272.73</v>
      </c>
      <c r="Q2832" s="11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63.85</v>
      </c>
      <c r="Q2833" s="11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30.19</v>
      </c>
      <c r="Q2834" s="11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</v>
      </c>
      <c r="Q2835" s="11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64.760000000000005</v>
      </c>
      <c r="Q2836" s="11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20.12</v>
      </c>
      <c r="Q2837" s="11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</v>
      </c>
      <c r="Q2838" s="11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40.479999999999997</v>
      </c>
      <c r="Q2839" s="11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44.54</v>
      </c>
      <c r="Q2840" s="11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125.81</v>
      </c>
      <c r="Q2841" s="1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19.7</v>
      </c>
      <c r="Q2842" s="11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s="11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>
        <f t="shared" si="177"/>
        <v>0</v>
      </c>
      <c r="Q2844" s="11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>
        <f t="shared" si="177"/>
        <v>0</v>
      </c>
      <c r="Q2845" s="11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s="11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60.67</v>
      </c>
      <c r="Q2847" s="11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>
        <f t="shared" si="177"/>
        <v>0</v>
      </c>
      <c r="Q2848" s="11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>
        <f t="shared" si="177"/>
        <v>0</v>
      </c>
      <c r="Q2849" s="11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</v>
      </c>
      <c r="Q2850" s="11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s="1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</v>
      </c>
      <c r="Q2852" s="11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>
        <f t="shared" si="177"/>
        <v>0</v>
      </c>
      <c r="Q2853" s="11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</v>
      </c>
      <c r="Q2854" s="11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>
        <f t="shared" si="177"/>
        <v>0</v>
      </c>
      <c r="Q2855" s="11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29.79</v>
      </c>
      <c r="Q2856" s="11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s="11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</v>
      </c>
      <c r="Q2858" s="11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s="11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>
        <f t="shared" si="177"/>
        <v>0</v>
      </c>
      <c r="Q2860" s="11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s="1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29.56</v>
      </c>
      <c r="Q2862" s="11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26.67</v>
      </c>
      <c r="Q2863" s="11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18.329999999999998</v>
      </c>
      <c r="Q2864" s="11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s="11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</v>
      </c>
      <c r="Q2866" s="11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>
        <f t="shared" si="177"/>
        <v>0</v>
      </c>
      <c r="Q2867" s="11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s="11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s="11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105.03</v>
      </c>
      <c r="Q2870" s="11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s="1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</v>
      </c>
      <c r="Q2872" s="11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</v>
      </c>
      <c r="Q2873" s="11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>
        <f t="shared" si="177"/>
        <v>0</v>
      </c>
      <c r="Q2874" s="11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119.13</v>
      </c>
      <c r="Q2875" s="11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</v>
      </c>
      <c r="Q2876" s="11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</v>
      </c>
      <c r="Q2877" s="11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>
        <f t="shared" si="177"/>
        <v>0</v>
      </c>
      <c r="Q2878" s="11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</v>
      </c>
      <c r="Q2879" s="11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s="11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s="1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</v>
      </c>
      <c r="Q2882" s="11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ROUND(E2883*100/D2883,0)</f>
        <v>0</v>
      </c>
      <c r="P2883" s="6">
        <f t="shared" ref="P2883:P2946" si="181">IF(L2883&gt;0,ROUND(E2883/L2883,2),0)</f>
        <v>0</v>
      </c>
      <c r="Q2883" s="11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s="11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s="11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s="11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s="11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s="11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s="11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>
        <f t="shared" si="181"/>
        <v>0</v>
      </c>
      <c r="Q2890" s="11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81.569999999999993</v>
      </c>
      <c r="Q2891" s="1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s="11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s="11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</v>
      </c>
      <c r="Q2894" s="11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s="11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>
        <f t="shared" si="181"/>
        <v>0</v>
      </c>
      <c r="Q2896" s="11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s="11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</v>
      </c>
      <c r="Q2898" s="11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</v>
      </c>
      <c r="Q2899" s="11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</v>
      </c>
      <c r="Q2900" s="11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>
        <f t="shared" si="181"/>
        <v>0</v>
      </c>
      <c r="Q2901" s="1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486.43</v>
      </c>
      <c r="Q2902" s="11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s="11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s="11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s="11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s="11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36.590000000000003</v>
      </c>
      <c r="Q2907" s="11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80.709999999999994</v>
      </c>
      <c r="Q2908" s="11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s="11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s="11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s="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s="11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46.93</v>
      </c>
      <c r="Q2913" s="11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78.08</v>
      </c>
      <c r="Q2914" s="11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s="11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s="11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203.67</v>
      </c>
      <c r="Q2917" s="11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</v>
      </c>
      <c r="Q2918" s="11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48.56</v>
      </c>
      <c r="Q2919" s="11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s="11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s="1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51.62</v>
      </c>
      <c r="Q2922" s="11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s="11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</v>
      </c>
      <c r="Q2924" s="11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s="11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</v>
      </c>
      <c r="Q2926" s="11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</v>
      </c>
      <c r="Q2927" s="11" t="s">
        <v>8320</v>
      </c>
      <c r="R2927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s="11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</v>
      </c>
      <c r="Q2929" s="11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41.67</v>
      </c>
      <c r="Q2930" s="11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</v>
      </c>
      <c r="Q2931" s="1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162.77000000000001</v>
      </c>
      <c r="Q2932" s="11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</v>
      </c>
      <c r="Q2933" s="11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85.74</v>
      </c>
      <c r="Q2934" s="11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</v>
      </c>
      <c r="Q2935" s="11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</v>
      </c>
      <c r="Q2936" s="11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90.54</v>
      </c>
      <c r="Q2937" s="11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37.65</v>
      </c>
      <c r="Q2938" s="11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</v>
      </c>
      <c r="Q2939" s="11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126.72</v>
      </c>
      <c r="Q2940" s="11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s="1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81.239999999999995</v>
      </c>
      <c r="Q2942" s="11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s="11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202.23</v>
      </c>
      <c r="Q2944" s="11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>
        <f t="shared" si="181"/>
        <v>0</v>
      </c>
      <c r="Q2945" s="11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s="11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ROUND(E2947*100/D2947,0)</f>
        <v>0</v>
      </c>
      <c r="P2947" s="6">
        <f t="shared" ref="P2947:P3010" si="185">IF(L2947&gt;0,ROUND(E2947/L2947,2),0)</f>
        <v>0</v>
      </c>
      <c r="Q2947" s="11" t="s">
        <v>8320</v>
      </c>
      <c r="R2947" t="s">
        <v>8360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s="11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</v>
      </c>
      <c r="Q2949" s="11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2.67</v>
      </c>
      <c r="Q2950" s="11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s="1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>
        <f t="shared" si="185"/>
        <v>0</v>
      </c>
      <c r="Q2952" s="11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18.899999999999999</v>
      </c>
      <c r="Q2953" s="11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200.63</v>
      </c>
      <c r="Q2954" s="11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201.67</v>
      </c>
      <c r="Q2955" s="11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>
        <f t="shared" si="185"/>
        <v>0</v>
      </c>
      <c r="Q2956" s="11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s="11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s="11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</v>
      </c>
      <c r="Q2959" s="11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>
        <f t="shared" si="185"/>
        <v>0</v>
      </c>
      <c r="Q2960" s="11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>
        <f t="shared" si="185"/>
        <v>0</v>
      </c>
      <c r="Q2961" s="1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>
        <f t="shared" si="185"/>
        <v>0</v>
      </c>
      <c r="Q2962" s="11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s="11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s="11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</v>
      </c>
      <c r="Q2965" s="11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</v>
      </c>
      <c r="Q2966" s="11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</v>
      </c>
      <c r="Q2967" s="11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</v>
      </c>
      <c r="Q2968" s="11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80.23</v>
      </c>
      <c r="Q2969" s="11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78.94</v>
      </c>
      <c r="Q2970" s="11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95.59</v>
      </c>
      <c r="Q2971" s="1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</v>
      </c>
      <c r="Q2972" s="11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</v>
      </c>
      <c r="Q2973" s="11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</v>
      </c>
      <c r="Q2974" s="11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264.85000000000002</v>
      </c>
      <c r="Q2975" s="11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</v>
      </c>
      <c r="Q2976" s="11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</v>
      </c>
      <c r="Q2977" s="11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</v>
      </c>
      <c r="Q2978" s="11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113.57</v>
      </c>
      <c r="Q2979" s="11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60.69</v>
      </c>
      <c r="Q2980" s="11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110.22</v>
      </c>
      <c r="Q2981" s="1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136.46</v>
      </c>
      <c r="Q2982" s="11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</v>
      </c>
      <c r="Q2983" s="11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</v>
      </c>
      <c r="Q2984" s="11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155.24</v>
      </c>
      <c r="Q2985" s="11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</v>
      </c>
      <c r="Q2986" s="11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</v>
      </c>
      <c r="Q2987" s="11" t="s">
        <v>8320</v>
      </c>
      <c r="R2987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</v>
      </c>
      <c r="Q2988" s="11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</v>
      </c>
      <c r="Q2989" s="11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</v>
      </c>
      <c r="Q2990" s="11" t="s">
        <v>8320</v>
      </c>
      <c r="R2990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97</v>
      </c>
      <c r="Q2991" s="1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</v>
      </c>
      <c r="Q2992" s="11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94.41</v>
      </c>
      <c r="Q2993" s="11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</v>
      </c>
      <c r="Q2994" s="11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</v>
      </c>
      <c r="Q2995" s="11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23.28</v>
      </c>
      <c r="Q2996" s="11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63.23</v>
      </c>
      <c r="Q2997" s="11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153.52000000000001</v>
      </c>
      <c r="Q2998" s="11" t="s">
        <v>8320</v>
      </c>
      <c r="R2998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s="11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</v>
      </c>
      <c r="Q3000" s="11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s="1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s="11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131.38</v>
      </c>
      <c r="Q3003" s="11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</v>
      </c>
      <c r="Q3004" s="11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178.53</v>
      </c>
      <c r="Q3005" s="11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162.91</v>
      </c>
      <c r="Q3006" s="11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</v>
      </c>
      <c r="Q3007" s="11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88.87</v>
      </c>
      <c r="Q3008" s="11" t="s">
        <v>8320</v>
      </c>
      <c r="R3008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s="11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</v>
      </c>
      <c r="Q3010" s="11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ROUND(E3011*100/D3011,0)</f>
        <v>120</v>
      </c>
      <c r="P3011" s="6">
        <f t="shared" ref="P3011:P3074" si="189">IF(L3011&gt;0,ROUND(E3011/L3011,2),0)</f>
        <v>233.9</v>
      </c>
      <c r="Q3011" s="11" t="s">
        <v>8320</v>
      </c>
      <c r="R3011" t="s">
        <v>8360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s="11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s="11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</v>
      </c>
      <c r="Q3014" s="11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</v>
      </c>
      <c r="Q3015" s="11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</v>
      </c>
      <c r="Q3016" s="11" t="s">
        <v>8320</v>
      </c>
      <c r="R3016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s="11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242.28</v>
      </c>
      <c r="Q3018" s="11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146.44999999999999</v>
      </c>
      <c r="Q3019" s="11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</v>
      </c>
      <c r="Q3020" s="11" t="s">
        <v>8320</v>
      </c>
      <c r="R3020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80.459999999999994</v>
      </c>
      <c r="Q3021" s="1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234.67</v>
      </c>
      <c r="Q3022" s="11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50.69</v>
      </c>
      <c r="Q3023" s="11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162.71</v>
      </c>
      <c r="Q3024" s="11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120.17</v>
      </c>
      <c r="Q3025" s="11" t="s">
        <v>8320</v>
      </c>
      <c r="R3025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67.7</v>
      </c>
      <c r="Q3026" s="11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</v>
      </c>
      <c r="Q3027" s="11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s="11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s="11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84.86</v>
      </c>
      <c r="Q3030" s="11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94.55</v>
      </c>
      <c r="Q3031" s="1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45.54</v>
      </c>
      <c r="Q3032" s="11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</v>
      </c>
      <c r="Q3033" s="11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s="11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</v>
      </c>
      <c r="Q3035" s="11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</v>
      </c>
      <c r="Q3036" s="11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88.59</v>
      </c>
      <c r="Q3037" s="11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</v>
      </c>
      <c r="Q3038" s="11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</v>
      </c>
      <c r="Q3039" s="11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</v>
      </c>
      <c r="Q3040" s="11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</v>
      </c>
      <c r="Q3041" s="1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76.790000000000006</v>
      </c>
      <c r="Q3042" s="11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96.53</v>
      </c>
      <c r="Q3043" s="11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</v>
      </c>
      <c r="Q3044" s="11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</v>
      </c>
      <c r="Q3045" s="11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84.11</v>
      </c>
      <c r="Q3046" s="11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</v>
      </c>
      <c r="Q3047" s="11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259.95</v>
      </c>
      <c r="Q3048" s="11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s="11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</v>
      </c>
      <c r="Q3050" s="11" t="s">
        <v>8320</v>
      </c>
      <c r="R3050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74.069999999999993</v>
      </c>
      <c r="Q3051" s="1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70.67</v>
      </c>
      <c r="Q3052" s="11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23.63</v>
      </c>
      <c r="Q3053" s="11" t="s">
        <v>8320</v>
      </c>
      <c r="R3053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s="11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</v>
      </c>
      <c r="Q3055" s="11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>
        <f t="shared" si="189"/>
        <v>0</v>
      </c>
      <c r="Q3056" s="11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s="11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>
        <f t="shared" si="189"/>
        <v>0</v>
      </c>
      <c r="Q3058" s="11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>
        <f t="shared" si="189"/>
        <v>0</v>
      </c>
      <c r="Q3059" s="11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s="11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s="1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</v>
      </c>
      <c r="Q3062" s="11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>
        <f t="shared" si="189"/>
        <v>0</v>
      </c>
      <c r="Q3063" s="11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</v>
      </c>
      <c r="Q3064" s="11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</v>
      </c>
      <c r="Q3065" s="11" t="s">
        <v>8320</v>
      </c>
      <c r="R3065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</v>
      </c>
      <c r="Q3066" s="11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s="11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2796.67</v>
      </c>
      <c r="Q3068" s="11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s="11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s="11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</v>
      </c>
      <c r="Q3071" s="1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20.88</v>
      </c>
      <c r="Q3072" s="11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61.31</v>
      </c>
      <c r="Q3073" s="11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s="11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ROUND(E3075*100/D3075,0)</f>
        <v>0</v>
      </c>
      <c r="P3075" s="6">
        <f t="shared" ref="P3075:P3138" si="193">IF(L3075&gt;0,ROUND(E3075/L3075,2),0)</f>
        <v>92.14</v>
      </c>
      <c r="Q3075" s="11" t="s">
        <v>8320</v>
      </c>
      <c r="R3075" t="s">
        <v>8360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</v>
      </c>
      <c r="Q3076" s="11" t="s">
        <v>8320</v>
      </c>
      <c r="R3076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s="11" t="s">
        <v>8320</v>
      </c>
      <c r="R3077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s="11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s="11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23.67</v>
      </c>
      <c r="Q3080" s="11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415.78</v>
      </c>
      <c r="Q3081" s="1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</v>
      </c>
      <c r="Q3082" s="11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s="11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>
        <f t="shared" si="193"/>
        <v>0</v>
      </c>
      <c r="Q3084" s="11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18.670000000000002</v>
      </c>
      <c r="Q3085" s="11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</v>
      </c>
      <c r="Q3086" s="11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67.78</v>
      </c>
      <c r="Q3087" s="11" t="s">
        <v>8320</v>
      </c>
      <c r="R3087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16.670000000000002</v>
      </c>
      <c r="Q3088" s="11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s="11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s="11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130.09</v>
      </c>
      <c r="Q3091" s="1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</v>
      </c>
      <c r="Q3092" s="11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</v>
      </c>
      <c r="Q3093" s="11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</v>
      </c>
      <c r="Q3094" s="11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53.53</v>
      </c>
      <c r="Q3095" s="11" t="s">
        <v>8320</v>
      </c>
      <c r="R3095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s="11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s="11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56.79</v>
      </c>
      <c r="Q3098" s="11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</v>
      </c>
      <c r="Q3099" s="11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</v>
      </c>
      <c r="Q3100" s="11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s="1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140.54</v>
      </c>
      <c r="Q3102" s="11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s="11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</v>
      </c>
      <c r="Q3104" s="11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s="11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s="11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</v>
      </c>
      <c r="Q3107" s="11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s="11" t="s">
        <v>8320</v>
      </c>
      <c r="R3108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272.58999999999997</v>
      </c>
      <c r="Q3109" s="11" t="s">
        <v>8320</v>
      </c>
      <c r="R3109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s="11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</v>
      </c>
      <c r="Q3111" s="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s="11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70.11</v>
      </c>
      <c r="Q3113" s="11" t="s">
        <v>8320</v>
      </c>
      <c r="R3113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57.89</v>
      </c>
      <c r="Q3114" s="11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</v>
      </c>
      <c r="Q3115" s="11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>
        <f t="shared" si="193"/>
        <v>0</v>
      </c>
      <c r="Q3116" s="11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s="11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s="11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s="11" t="s">
        <v>8320</v>
      </c>
      <c r="R3119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s="11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s="1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s="11" t="s">
        <v>8320</v>
      </c>
      <c r="R3122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s="11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s="11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</v>
      </c>
      <c r="Q3125" s="11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s="11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>
        <f t="shared" si="193"/>
        <v>0</v>
      </c>
      <c r="Q3127" s="11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61.18</v>
      </c>
      <c r="Q3128" s="11" t="s">
        <v>8320</v>
      </c>
      <c r="R3128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>
        <f t="shared" si="193"/>
        <v>0</v>
      </c>
      <c r="Q3129" s="11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139.24</v>
      </c>
      <c r="Q3130" s="11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s="1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s="11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s="11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s="11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s="11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s="11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</v>
      </c>
      <c r="Q3137" s="11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29.05</v>
      </c>
      <c r="Q3138" s="11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ROUND(E3139*100/D3139,0)</f>
        <v>3</v>
      </c>
      <c r="P3139" s="6">
        <f t="shared" ref="P3139:P3202" si="197">IF(L3139&gt;0,ROUND(E3139/L3139,2),0)</f>
        <v>50</v>
      </c>
      <c r="Q3139" s="11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>
        <f t="shared" si="197"/>
        <v>0</v>
      </c>
      <c r="Q3140" s="11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s="1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s="11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s="11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s="11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>
        <f t="shared" si="197"/>
        <v>0</v>
      </c>
      <c r="Q3145" s="11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</v>
      </c>
      <c r="Q3146" s="11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>
        <f t="shared" si="197"/>
        <v>0</v>
      </c>
      <c r="Q3147" s="11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s="11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</v>
      </c>
      <c r="Q3149" s="11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</v>
      </c>
      <c r="Q3150" s="11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s="1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</v>
      </c>
      <c r="Q3152" s="11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</v>
      </c>
      <c r="Q3153" s="11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</v>
      </c>
      <c r="Q3154" s="11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</v>
      </c>
      <c r="Q3155" s="11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64.27</v>
      </c>
      <c r="Q3156" s="11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31.21</v>
      </c>
      <c r="Q3157" s="11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</v>
      </c>
      <c r="Q3158" s="11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98.54</v>
      </c>
      <c r="Q3159" s="11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82.61</v>
      </c>
      <c r="Q3160" s="11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</v>
      </c>
      <c r="Q3161" s="1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80.16</v>
      </c>
      <c r="Q3162" s="11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28.41</v>
      </c>
      <c r="Q3163" s="11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</v>
      </c>
      <c r="Q3164" s="11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</v>
      </c>
      <c r="Q3165" s="11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37.590000000000003</v>
      </c>
      <c r="Q3166" s="11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58.1</v>
      </c>
      <c r="Q3167" s="11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</v>
      </c>
      <c r="Q3168" s="11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</v>
      </c>
      <c r="Q3169" s="11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</v>
      </c>
      <c r="Q3170" s="11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s="1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31.62</v>
      </c>
      <c r="Q3172" s="11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65.099999999999994</v>
      </c>
      <c r="Q3173" s="11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</v>
      </c>
      <c r="Q3174" s="11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139.19</v>
      </c>
      <c r="Q3175" s="11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</v>
      </c>
      <c r="Q3176" s="11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s="11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</v>
      </c>
      <c r="Q3178" s="11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57.55</v>
      </c>
      <c r="Q3179" s="11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33.03</v>
      </c>
      <c r="Q3180" s="11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77.34</v>
      </c>
      <c r="Q3181" s="1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</v>
      </c>
      <c r="Q3182" s="11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</v>
      </c>
      <c r="Q3183" s="11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46.77</v>
      </c>
      <c r="Q3184" s="11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</v>
      </c>
      <c r="Q3185" s="11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100.22</v>
      </c>
      <c r="Q3186" s="11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41.67</v>
      </c>
      <c r="Q3187" s="11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</v>
      </c>
      <c r="Q3188" s="11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71.489999999999995</v>
      </c>
      <c r="Q3189" s="11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</v>
      </c>
      <c r="Q3190" s="11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</v>
      </c>
      <c r="Q3191" s="1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>
        <f t="shared" si="197"/>
        <v>0</v>
      </c>
      <c r="Q3192" s="11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s="11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s="11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24.46</v>
      </c>
      <c r="Q3195" s="11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>
        <f t="shared" si="197"/>
        <v>0</v>
      </c>
      <c r="Q3196" s="11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53.08</v>
      </c>
      <c r="Q3197" s="11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s="11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s="11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36.67</v>
      </c>
      <c r="Q3200" s="11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49.21</v>
      </c>
      <c r="Q3201" s="11" t="s">
        <v>8320</v>
      </c>
      <c r="R320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s="11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ROUND(E3203*100/D3203,0)</f>
        <v>1</v>
      </c>
      <c r="P3203" s="6">
        <f t="shared" ref="P3203:P3266" si="201">IF(L3203&gt;0,ROUND(E3203/L3203,2),0)</f>
        <v>12.5</v>
      </c>
      <c r="Q3203" s="11" t="s">
        <v>8320</v>
      </c>
      <c r="R3203" t="s">
        <v>8362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s="11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41.67</v>
      </c>
      <c r="Q3205" s="11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>
        <f t="shared" si="201"/>
        <v>0</v>
      </c>
      <c r="Q3206" s="11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s="11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>
        <f t="shared" si="201"/>
        <v>0</v>
      </c>
      <c r="Q3208" s="11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</v>
      </c>
      <c r="Q3209" s="11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63.11</v>
      </c>
      <c r="Q3210" s="11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50.16</v>
      </c>
      <c r="Q3211" s="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</v>
      </c>
      <c r="Q3212" s="11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</v>
      </c>
      <c r="Q3213" s="11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</v>
      </c>
      <c r="Q3214" s="11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127.81</v>
      </c>
      <c r="Q3215" s="11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</v>
      </c>
      <c r="Q3216" s="11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</v>
      </c>
      <c r="Q3217" s="11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</v>
      </c>
      <c r="Q3218" s="11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</v>
      </c>
      <c r="Q3219" s="11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66.59</v>
      </c>
      <c r="Q3220" s="11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</v>
      </c>
      <c r="Q3221" s="1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</v>
      </c>
      <c r="Q3222" s="11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</v>
      </c>
      <c r="Q3223" s="11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</v>
      </c>
      <c r="Q3224" s="11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45.88</v>
      </c>
      <c r="Q3225" s="11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</v>
      </c>
      <c r="Q3226" s="11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52.49</v>
      </c>
      <c r="Q3227" s="11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</v>
      </c>
      <c r="Q3228" s="11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s="11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</v>
      </c>
      <c r="Q3230" s="11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106.8</v>
      </c>
      <c r="Q3231" s="1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77.22</v>
      </c>
      <c r="Q3232" s="11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s="11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</v>
      </c>
      <c r="Q3234" s="11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97.38</v>
      </c>
      <c r="Q3235" s="11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34.92</v>
      </c>
      <c r="Q3236" s="11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</v>
      </c>
      <c r="Q3237" s="11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182.91</v>
      </c>
      <c r="Q3238" s="11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131.13999999999999</v>
      </c>
      <c r="Q3239" s="11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</v>
      </c>
      <c r="Q3240" s="11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</v>
      </c>
      <c r="Q3241" s="1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88.74</v>
      </c>
      <c r="Q3242" s="11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58.69</v>
      </c>
      <c r="Q3243" s="11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69.569999999999993</v>
      </c>
      <c r="Q3244" s="11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</v>
      </c>
      <c r="Q3245" s="11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23.87</v>
      </c>
      <c r="Q3246" s="11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81.13</v>
      </c>
      <c r="Q3247" s="11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57.63</v>
      </c>
      <c r="Q3248" s="11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46.43</v>
      </c>
      <c r="Q3249" s="11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60.48</v>
      </c>
      <c r="Q3250" s="11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65.58</v>
      </c>
      <c r="Q3251" s="1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</v>
      </c>
      <c r="Q3252" s="11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s="11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s="11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177.09</v>
      </c>
      <c r="Q3255" s="11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</v>
      </c>
      <c r="Q3256" s="11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29.17</v>
      </c>
      <c r="Q3257" s="11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72.760000000000005</v>
      </c>
      <c r="Q3258" s="11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</v>
      </c>
      <c r="Q3259" s="11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s="11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251.74</v>
      </c>
      <c r="Q3261" s="1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74.819999999999993</v>
      </c>
      <c r="Q3262" s="11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67.650000000000006</v>
      </c>
      <c r="Q3263" s="11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</v>
      </c>
      <c r="Q3264" s="11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41.24</v>
      </c>
      <c r="Q3265" s="11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</v>
      </c>
      <c r="Q3266" s="11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ROUND(E3267*100/D3267,0)</f>
        <v>164</v>
      </c>
      <c r="P3267" s="6">
        <f t="shared" ref="P3267:P3330" si="205">IF(L3267&gt;0,ROUND(E3267/L3267,2),0)</f>
        <v>70.290000000000006</v>
      </c>
      <c r="Q3267" s="11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48.33</v>
      </c>
      <c r="Q3268" s="11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53.18</v>
      </c>
      <c r="Q3269" s="11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</v>
      </c>
      <c r="Q3270" s="11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s="1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s="11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38.24</v>
      </c>
      <c r="Q3273" s="11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</v>
      </c>
      <c r="Q3274" s="11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</v>
      </c>
      <c r="Q3275" s="11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</v>
      </c>
      <c r="Q3276" s="11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150.41999999999999</v>
      </c>
      <c r="Q3277" s="11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s="11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s="11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76.03</v>
      </c>
      <c r="Q3280" s="11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105.21</v>
      </c>
      <c r="Q3281" s="1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68.67</v>
      </c>
      <c r="Q3282" s="11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129.36000000000001</v>
      </c>
      <c r="Q3283" s="11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</v>
      </c>
      <c r="Q3284" s="11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17.829999999999998</v>
      </c>
      <c r="Q3285" s="11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s="11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69.19</v>
      </c>
      <c r="Q3287" s="11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</v>
      </c>
      <c r="Q3288" s="11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73.53</v>
      </c>
      <c r="Q3289" s="11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48.44</v>
      </c>
      <c r="Q3290" s="11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26.61</v>
      </c>
      <c r="Q3291" s="1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33.67</v>
      </c>
      <c r="Q3292" s="11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</v>
      </c>
      <c r="Q3293" s="11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19.27</v>
      </c>
      <c r="Q3294" s="11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84.29</v>
      </c>
      <c r="Q3295" s="11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</v>
      </c>
      <c r="Q3296" s="11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26.67</v>
      </c>
      <c r="Q3297" s="11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45.98</v>
      </c>
      <c r="Q3298" s="11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</v>
      </c>
      <c r="Q3299" s="11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</v>
      </c>
      <c r="Q3300" s="11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</v>
      </c>
      <c r="Q3301" s="1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</v>
      </c>
      <c r="Q3302" s="11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s="11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s="11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s="11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89.59</v>
      </c>
      <c r="Q3306" s="11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s="11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</v>
      </c>
      <c r="Q3308" s="11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53.34</v>
      </c>
      <c r="Q3309" s="11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75.09</v>
      </c>
      <c r="Q3310" s="11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s="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209.84</v>
      </c>
      <c r="Q3312" s="11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</v>
      </c>
      <c r="Q3313" s="11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s="11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</v>
      </c>
      <c r="Q3315" s="11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29.07</v>
      </c>
      <c r="Q3316" s="11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49.44</v>
      </c>
      <c r="Q3317" s="11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93.98</v>
      </c>
      <c r="Q3318" s="11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</v>
      </c>
      <c r="Q3319" s="11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s="11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s="1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66.45</v>
      </c>
      <c r="Q3322" s="11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s="11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</v>
      </c>
      <c r="Q3324" s="11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</v>
      </c>
      <c r="Q3325" s="11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s="11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s="11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</v>
      </c>
      <c r="Q3328" s="11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24.55</v>
      </c>
      <c r="Q3329" s="11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292.77999999999997</v>
      </c>
      <c r="Q3330" s="11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ROUND(E3331*100/D3331,0)</f>
        <v>117</v>
      </c>
      <c r="P3331" s="6">
        <f t="shared" ref="P3331:P3394" si="209">IF(L3331&gt;0,ROUND(E3331/L3331,2),0)</f>
        <v>44.92</v>
      </c>
      <c r="Q3331" s="1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</v>
      </c>
      <c r="Q3332" s="11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s="11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72.290000000000006</v>
      </c>
      <c r="Q3334" s="11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</v>
      </c>
      <c r="Q3335" s="11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</v>
      </c>
      <c r="Q3336" s="11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79.62</v>
      </c>
      <c r="Q3337" s="11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27.78</v>
      </c>
      <c r="Q3338" s="11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81.03</v>
      </c>
      <c r="Q3339" s="11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136.85</v>
      </c>
      <c r="Q3340" s="11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177.62</v>
      </c>
      <c r="Q3341" s="1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109.08</v>
      </c>
      <c r="Q3342" s="11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</v>
      </c>
      <c r="Q3343" s="11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78.209999999999994</v>
      </c>
      <c r="Q3344" s="11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</v>
      </c>
      <c r="Q3345" s="11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114.13</v>
      </c>
      <c r="Q3346" s="11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s="11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91.67</v>
      </c>
      <c r="Q3348" s="11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</v>
      </c>
      <c r="Q3349" s="11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69.819999999999993</v>
      </c>
      <c r="Q3350" s="11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</v>
      </c>
      <c r="Q3351" s="1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71.67</v>
      </c>
      <c r="Q3352" s="11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</v>
      </c>
      <c r="Q3353" s="11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s="11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35.799999999999997</v>
      </c>
      <c r="Q3355" s="11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s="11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147.33000000000001</v>
      </c>
      <c r="Q3357" s="11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</v>
      </c>
      <c r="Q3358" s="11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</v>
      </c>
      <c r="Q3359" s="11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</v>
      </c>
      <c r="Q3360" s="11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</v>
      </c>
      <c r="Q3361" s="1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</v>
      </c>
      <c r="Q3362" s="11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83.43</v>
      </c>
      <c r="Q3363" s="11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s="11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302.31</v>
      </c>
      <c r="Q3365" s="11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44.14</v>
      </c>
      <c r="Q3366" s="11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866.67</v>
      </c>
      <c r="Q3367" s="11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61.39</v>
      </c>
      <c r="Q3368" s="11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29.67</v>
      </c>
      <c r="Q3369" s="11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45.48</v>
      </c>
      <c r="Q3370" s="11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</v>
      </c>
      <c r="Q3371" s="1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</v>
      </c>
      <c r="Q3372" s="11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30.78</v>
      </c>
      <c r="Q3373" s="11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</v>
      </c>
      <c r="Q3374" s="11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</v>
      </c>
      <c r="Q3375" s="11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</v>
      </c>
      <c r="Q3376" s="11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</v>
      </c>
      <c r="Q3377" s="11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421.11</v>
      </c>
      <c r="Q3378" s="11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104.99</v>
      </c>
      <c r="Q3379" s="11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</v>
      </c>
      <c r="Q3380" s="11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</v>
      </c>
      <c r="Q3381" s="1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</v>
      </c>
      <c r="Q3382" s="11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85.21</v>
      </c>
      <c r="Q3383" s="11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76.650000000000006</v>
      </c>
      <c r="Q3384" s="11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65.17</v>
      </c>
      <c r="Q3385" s="11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</v>
      </c>
      <c r="Q3386" s="11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133.33000000000001</v>
      </c>
      <c r="Q3387" s="11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51.22</v>
      </c>
      <c r="Q3388" s="11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</v>
      </c>
      <c r="Q3389" s="11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s="11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184.68</v>
      </c>
      <c r="Q3391" s="1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69.819999999999993</v>
      </c>
      <c r="Q3392" s="11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</v>
      </c>
      <c r="Q3393" s="11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41.67</v>
      </c>
      <c r="Q3394" s="11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ROUND(E3395*100/D3395,0)</f>
        <v>106</v>
      </c>
      <c r="P3395" s="6">
        <f t="shared" ref="P3395:P3458" si="213">IF(L3395&gt;0,ROUND(E3395/L3395,2),0)</f>
        <v>36.07</v>
      </c>
      <c r="Q3395" s="11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s="11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</v>
      </c>
      <c r="Q3397" s="11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</v>
      </c>
      <c r="Q3398" s="11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11.67</v>
      </c>
      <c r="Q3399" s="11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68.349999999999994</v>
      </c>
      <c r="Q3400" s="11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27.07</v>
      </c>
      <c r="Q3401" s="1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118.13</v>
      </c>
      <c r="Q3402" s="11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44.76</v>
      </c>
      <c r="Q3403" s="11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99.79</v>
      </c>
      <c r="Q3404" s="11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117.65</v>
      </c>
      <c r="Q3405" s="11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</v>
      </c>
      <c r="Q3406" s="11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</v>
      </c>
      <c r="Q3407" s="11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</v>
      </c>
      <c r="Q3408" s="11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</v>
      </c>
      <c r="Q3409" s="11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</v>
      </c>
      <c r="Q3410" s="11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29.43</v>
      </c>
      <c r="Q3411" s="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81.38</v>
      </c>
      <c r="Q3412" s="11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199.17</v>
      </c>
      <c r="Q3413" s="11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</v>
      </c>
      <c r="Q3414" s="11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46.43</v>
      </c>
      <c r="Q3415" s="11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70.569999999999993</v>
      </c>
      <c r="Q3416" s="11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</v>
      </c>
      <c r="Q3417" s="11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159.47</v>
      </c>
      <c r="Q3418" s="11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37.78</v>
      </c>
      <c r="Q3419" s="11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</v>
      </c>
      <c r="Q3420" s="11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63.7</v>
      </c>
      <c r="Q3421" s="1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</v>
      </c>
      <c r="Q3422" s="11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</v>
      </c>
      <c r="Q3423" s="11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71.150000000000006</v>
      </c>
      <c r="Q3424" s="11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s="11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81.78</v>
      </c>
      <c r="Q3426" s="11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297.02999999999997</v>
      </c>
      <c r="Q3427" s="11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46.61</v>
      </c>
      <c r="Q3428" s="11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</v>
      </c>
      <c r="Q3429" s="11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</v>
      </c>
      <c r="Q3430" s="11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s="1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</v>
      </c>
      <c r="Q3432" s="11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95.24</v>
      </c>
      <c r="Q3433" s="11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</v>
      </c>
      <c r="Q3434" s="11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</v>
      </c>
      <c r="Q3435" s="11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62.83</v>
      </c>
      <c r="Q3436" s="11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58.95</v>
      </c>
      <c r="Q3437" s="11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143.11000000000001</v>
      </c>
      <c r="Q3438" s="11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84.17</v>
      </c>
      <c r="Q3439" s="11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</v>
      </c>
      <c r="Q3440" s="11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89.79</v>
      </c>
      <c r="Q3441" s="1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64.16</v>
      </c>
      <c r="Q3442" s="11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</v>
      </c>
      <c r="Q3443" s="11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s="11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</v>
      </c>
      <c r="Q3445" s="11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s="11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64.52</v>
      </c>
      <c r="Q3447" s="11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s="11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s="11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</v>
      </c>
      <c r="Q3450" s="11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s="1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19.489999999999998</v>
      </c>
      <c r="Q3452" s="11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41.13</v>
      </c>
      <c r="Q3453" s="11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41.41</v>
      </c>
      <c r="Q3454" s="11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s="11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</v>
      </c>
      <c r="Q3456" s="11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145.87</v>
      </c>
      <c r="Q3457" s="11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358.69</v>
      </c>
      <c r="Q3458" s="11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ROUND(E3459*100/D3459,0)</f>
        <v>140</v>
      </c>
      <c r="P3459" s="6">
        <f t="shared" ref="P3459:P3522" si="217">IF(L3459&gt;0,ROUND(E3459/L3459,2),0)</f>
        <v>50.98</v>
      </c>
      <c r="Q3459" s="11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45.04</v>
      </c>
      <c r="Q3460" s="11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17.53</v>
      </c>
      <c r="Q3461" s="1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s="11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57.92</v>
      </c>
      <c r="Q3463" s="11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29.71</v>
      </c>
      <c r="Q3464" s="11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</v>
      </c>
      <c r="Q3465" s="11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</v>
      </c>
      <c r="Q3466" s="11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</v>
      </c>
      <c r="Q3467" s="11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</v>
      </c>
      <c r="Q3468" s="11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64.47</v>
      </c>
      <c r="Q3469" s="11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</v>
      </c>
      <c r="Q3470" s="11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50.4</v>
      </c>
      <c r="Q3471" s="1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41.67</v>
      </c>
      <c r="Q3472" s="11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35.770000000000003</v>
      </c>
      <c r="Q3473" s="11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88.74</v>
      </c>
      <c r="Q3474" s="11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148.47999999999999</v>
      </c>
      <c r="Q3475" s="11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</v>
      </c>
      <c r="Q3476" s="11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s="11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s="11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</v>
      </c>
      <c r="Q3479" s="11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39.6</v>
      </c>
      <c r="Q3480" s="11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s="1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164.62</v>
      </c>
      <c r="Q3482" s="11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</v>
      </c>
      <c r="Q3483" s="11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51.88</v>
      </c>
      <c r="Q3484" s="11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40.29</v>
      </c>
      <c r="Q3485" s="11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64.91</v>
      </c>
      <c r="Q3486" s="11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</v>
      </c>
      <c r="Q3487" s="11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</v>
      </c>
      <c r="Q3488" s="11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</v>
      </c>
      <c r="Q3489" s="11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125.38</v>
      </c>
      <c r="Q3490" s="11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78.260000000000005</v>
      </c>
      <c r="Q3491" s="1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</v>
      </c>
      <c r="Q3492" s="11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s="11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</v>
      </c>
      <c r="Q3494" s="11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</v>
      </c>
      <c r="Q3495" s="11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30.77</v>
      </c>
      <c r="Q3496" s="11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74.209999999999994</v>
      </c>
      <c r="Q3497" s="11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47.85</v>
      </c>
      <c r="Q3498" s="11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34.409999999999997</v>
      </c>
      <c r="Q3499" s="11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40.24</v>
      </c>
      <c r="Q3500" s="11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60.29</v>
      </c>
      <c r="Q3501" s="1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25.31</v>
      </c>
      <c r="Q3502" s="11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35.950000000000003</v>
      </c>
      <c r="Q3503" s="11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s="11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70.760000000000005</v>
      </c>
      <c r="Q3505" s="11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s="11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66.510000000000005</v>
      </c>
      <c r="Q3507" s="11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s="11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s="11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s="11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96.67</v>
      </c>
      <c r="Q3511" s="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</v>
      </c>
      <c r="Q3512" s="11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</v>
      </c>
      <c r="Q3513" s="11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</v>
      </c>
      <c r="Q3514" s="11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</v>
      </c>
      <c r="Q3515" s="11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s="11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66.959999999999994</v>
      </c>
      <c r="Q3517" s="11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</v>
      </c>
      <c r="Q3518" s="11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</v>
      </c>
      <c r="Q3519" s="11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</v>
      </c>
      <c r="Q3520" s="11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</v>
      </c>
      <c r="Q3521" s="1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</v>
      </c>
      <c r="Q3522" s="11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ROUND(E3523*100/D3523,0)</f>
        <v>169</v>
      </c>
      <c r="P3523" s="6">
        <f t="shared" ref="P3523:P3586" si="221">IF(L3523&gt;0,ROUND(E3523/L3523,2),0)</f>
        <v>45.62</v>
      </c>
      <c r="Q3523" s="11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41.03</v>
      </c>
      <c r="Q3524" s="11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56.83</v>
      </c>
      <c r="Q3525" s="11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</v>
      </c>
      <c r="Q3526" s="11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75.709999999999994</v>
      </c>
      <c r="Q3527" s="11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s="11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81.569999999999993</v>
      </c>
      <c r="Q3529" s="11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45.11</v>
      </c>
      <c r="Q3530" s="11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36.67</v>
      </c>
      <c r="Q3531" s="1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s="11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</v>
      </c>
      <c r="Q3533" s="11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42.3</v>
      </c>
      <c r="Q3534" s="11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78.88</v>
      </c>
      <c r="Q3535" s="11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</v>
      </c>
      <c r="Q3536" s="11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44.85</v>
      </c>
      <c r="Q3537" s="11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13.53</v>
      </c>
      <c r="Q3538" s="11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s="11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</v>
      </c>
      <c r="Q3540" s="11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</v>
      </c>
      <c r="Q3541" s="1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46.13</v>
      </c>
      <c r="Q3542" s="11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39.380000000000003</v>
      </c>
      <c r="Q3543" s="11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66.150000000000006</v>
      </c>
      <c r="Q3544" s="11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54.14</v>
      </c>
      <c r="Q3545" s="11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104.17</v>
      </c>
      <c r="Q3546" s="11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31.38</v>
      </c>
      <c r="Q3547" s="11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</v>
      </c>
      <c r="Q3548" s="11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119.18</v>
      </c>
      <c r="Q3549" s="11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164.62</v>
      </c>
      <c r="Q3550" s="11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24.29</v>
      </c>
      <c r="Q3551" s="1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40.94</v>
      </c>
      <c r="Q3552" s="11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s="11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s="11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</v>
      </c>
      <c r="Q3555" s="11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</v>
      </c>
      <c r="Q3556" s="11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171.43</v>
      </c>
      <c r="Q3557" s="11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s="11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179.28</v>
      </c>
      <c r="Q3559" s="11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22.91</v>
      </c>
      <c r="Q3560" s="11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43.13</v>
      </c>
      <c r="Q3561" s="1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</v>
      </c>
      <c r="Q3562" s="11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47.41</v>
      </c>
      <c r="Q3563" s="11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15.13</v>
      </c>
      <c r="Q3564" s="11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21.1</v>
      </c>
      <c r="Q3565" s="11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59.12</v>
      </c>
      <c r="Q3566" s="11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97.92</v>
      </c>
      <c r="Q3567" s="11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</v>
      </c>
      <c r="Q3568" s="11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26.54</v>
      </c>
      <c r="Q3569" s="11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</v>
      </c>
      <c r="Q3570" s="11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122.54</v>
      </c>
      <c r="Q3571" s="1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</v>
      </c>
      <c r="Q3572" s="11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s="11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55.56</v>
      </c>
      <c r="Q3574" s="11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39.54</v>
      </c>
      <c r="Q3575" s="11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136.78</v>
      </c>
      <c r="Q3576" s="11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</v>
      </c>
      <c r="Q3577" s="11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s="11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28.89</v>
      </c>
      <c r="Q3579" s="11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40.549999999999997</v>
      </c>
      <c r="Q3580" s="11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</v>
      </c>
      <c r="Q3581" s="1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</v>
      </c>
      <c r="Q3582" s="11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</v>
      </c>
      <c r="Q3583" s="11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</v>
      </c>
      <c r="Q3584" s="11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135.63</v>
      </c>
      <c r="Q3585" s="11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30.94</v>
      </c>
      <c r="Q3586" s="11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ROUND(E3587*100/D3587,0)</f>
        <v>119</v>
      </c>
      <c r="P3587" s="6">
        <f t="shared" ref="P3587:P3650" si="225">IF(L3587&gt;0,ROUND(E3587/L3587,2),0)</f>
        <v>176.09</v>
      </c>
      <c r="Q3587" s="11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151.97999999999999</v>
      </c>
      <c r="Q3588" s="11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22.61</v>
      </c>
      <c r="Q3589" s="11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</v>
      </c>
      <c r="Q3590" s="11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82.26</v>
      </c>
      <c r="Q3591" s="1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</v>
      </c>
      <c r="Q3592" s="11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68.06</v>
      </c>
      <c r="Q3593" s="11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72.709999999999994</v>
      </c>
      <c r="Q3594" s="11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77.19</v>
      </c>
      <c r="Q3595" s="11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</v>
      </c>
      <c r="Q3596" s="11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</v>
      </c>
      <c r="Q3597" s="11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s="11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77.73</v>
      </c>
      <c r="Q3599" s="11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40.78</v>
      </c>
      <c r="Q3600" s="11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</v>
      </c>
      <c r="Q3601" s="1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s="11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39.380000000000003</v>
      </c>
      <c r="Q3603" s="11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</v>
      </c>
      <c r="Q3604" s="11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</v>
      </c>
      <c r="Q3605" s="11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49.06</v>
      </c>
      <c r="Q3606" s="11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30.67</v>
      </c>
      <c r="Q3607" s="11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</v>
      </c>
      <c r="Q3608" s="11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s="11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29.63</v>
      </c>
      <c r="Q3610" s="11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143.1</v>
      </c>
      <c r="Q3611" s="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</v>
      </c>
      <c r="Q3612" s="11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66.67</v>
      </c>
      <c r="Q3613" s="11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126.67</v>
      </c>
      <c r="Q3614" s="11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s="11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</v>
      </c>
      <c r="Q3616" s="11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</v>
      </c>
      <c r="Q3617" s="11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</v>
      </c>
      <c r="Q3618" s="11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</v>
      </c>
      <c r="Q3619" s="11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</v>
      </c>
      <c r="Q3620" s="11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</v>
      </c>
      <c r="Q3621" s="1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56.07</v>
      </c>
      <c r="Q3622" s="11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47.03</v>
      </c>
      <c r="Q3623" s="11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47.67</v>
      </c>
      <c r="Q3624" s="11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88.24</v>
      </c>
      <c r="Q3625" s="11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80.72</v>
      </c>
      <c r="Q3626" s="11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39.49</v>
      </c>
      <c r="Q3627" s="11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</v>
      </c>
      <c r="Q3628" s="11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68.97</v>
      </c>
      <c r="Q3629" s="11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>
        <f t="shared" si="225"/>
        <v>0</v>
      </c>
      <c r="Q3630" s="11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s="1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s="11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</v>
      </c>
      <c r="Q3633" s="11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s="11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56.84</v>
      </c>
      <c r="Q3635" s="11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</v>
      </c>
      <c r="Q3636" s="11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s="11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>
        <f t="shared" si="225"/>
        <v>0</v>
      </c>
      <c r="Q3638" s="11" t="s">
        <v>8320</v>
      </c>
      <c r="R3638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</v>
      </c>
      <c r="Q3639" s="11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s="11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s="1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18.329999999999998</v>
      </c>
      <c r="Q3642" s="11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>
        <f t="shared" si="225"/>
        <v>0</v>
      </c>
      <c r="Q3643" s="11" t="s">
        <v>8320</v>
      </c>
      <c r="R3643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s="11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>
        <f t="shared" si="225"/>
        <v>0</v>
      </c>
      <c r="Q3645" s="11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68.42</v>
      </c>
      <c r="Q3646" s="11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s="11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60.13</v>
      </c>
      <c r="Q3648" s="11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s="11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</v>
      </c>
      <c r="Q3650" s="11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ROUND(E3651*100/D3651,0)</f>
        <v>104</v>
      </c>
      <c r="P3651" s="6">
        <f t="shared" ref="P3651:P3714" si="229">IF(L3651&gt;0,ROUND(E3651/L3651,2),0)</f>
        <v>97.5</v>
      </c>
      <c r="Q3651" s="1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</v>
      </c>
      <c r="Q3652" s="11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57.78</v>
      </c>
      <c r="Q3653" s="11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44.24</v>
      </c>
      <c r="Q3654" s="11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60.91</v>
      </c>
      <c r="Q3655" s="11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</v>
      </c>
      <c r="Q3656" s="11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</v>
      </c>
      <c r="Q3657" s="11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</v>
      </c>
      <c r="Q3658" s="11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s="11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s="11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</v>
      </c>
      <c r="Q3661" s="1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</v>
      </c>
      <c r="Q3662" s="11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s="11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s="11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s="11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</v>
      </c>
      <c r="Q3666" s="11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s="11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31.58</v>
      </c>
      <c r="Q3668" s="11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</v>
      </c>
      <c r="Q3669" s="11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</v>
      </c>
      <c r="Q3670" s="11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81.290000000000006</v>
      </c>
      <c r="Q3671" s="1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20.079999999999998</v>
      </c>
      <c r="Q3672" s="11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s="11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53.44</v>
      </c>
      <c r="Q3674" s="11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39.869999999999997</v>
      </c>
      <c r="Q3675" s="11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</v>
      </c>
      <c r="Q3676" s="11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</v>
      </c>
      <c r="Q3677" s="11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64.38</v>
      </c>
      <c r="Q3678" s="11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</v>
      </c>
      <c r="Q3679" s="11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66.13</v>
      </c>
      <c r="Q3680" s="11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s="1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s="11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62.17</v>
      </c>
      <c r="Q3683" s="11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62.33</v>
      </c>
      <c r="Q3684" s="11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58.79</v>
      </c>
      <c r="Q3685" s="11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45.35</v>
      </c>
      <c r="Q3686" s="11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</v>
      </c>
      <c r="Q3687" s="11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59.17</v>
      </c>
      <c r="Q3688" s="11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s="11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</v>
      </c>
      <c r="Q3690" s="11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57.26</v>
      </c>
      <c r="Q3691" s="1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</v>
      </c>
      <c r="Q3692" s="11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</v>
      </c>
      <c r="Q3693" s="11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74.12</v>
      </c>
      <c r="Q3694" s="11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</v>
      </c>
      <c r="Q3695" s="11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62.67</v>
      </c>
      <c r="Q3696" s="11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</v>
      </c>
      <c r="Q3697" s="11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</v>
      </c>
      <c r="Q3698" s="11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s="11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40.630000000000003</v>
      </c>
      <c r="Q3700" s="11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s="1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33.67</v>
      </c>
      <c r="Q3702" s="11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38.590000000000003</v>
      </c>
      <c r="Q3703" s="11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155.94999999999999</v>
      </c>
      <c r="Q3704" s="11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s="11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15.15</v>
      </c>
      <c r="Q3706" s="11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</v>
      </c>
      <c r="Q3707" s="11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s="11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80.87</v>
      </c>
      <c r="Q3709" s="11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53.85</v>
      </c>
      <c r="Q3710" s="11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30.93</v>
      </c>
      <c r="Q3711" s="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67.959999999999994</v>
      </c>
      <c r="Q3712" s="11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</v>
      </c>
      <c r="Q3713" s="11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110.87</v>
      </c>
      <c r="Q3714" s="11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ROUND(E3715*100/D3715,0)</f>
        <v>102</v>
      </c>
      <c r="P3715" s="6">
        <f t="shared" ref="P3715:P3778" si="233">IF(L3715&gt;0,ROUND(E3715/L3715,2),0)</f>
        <v>106.84</v>
      </c>
      <c r="Q3715" s="11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105.52</v>
      </c>
      <c r="Q3716" s="11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</v>
      </c>
      <c r="Q3717" s="11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51.92</v>
      </c>
      <c r="Q3718" s="11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s="11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</v>
      </c>
      <c r="Q3720" s="11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s="1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86.23</v>
      </c>
      <c r="Q3722" s="11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114.55</v>
      </c>
      <c r="Q3723" s="11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47.66</v>
      </c>
      <c r="Q3724" s="11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72.89</v>
      </c>
      <c r="Q3725" s="11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49.55</v>
      </c>
      <c r="Q3726" s="11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s="11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62.59</v>
      </c>
      <c r="Q3728" s="11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</v>
      </c>
      <c r="Q3729" s="11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</v>
      </c>
      <c r="Q3730" s="11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s="1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s="11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51.67</v>
      </c>
      <c r="Q3733" s="11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s="11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>
        <f t="shared" si="233"/>
        <v>0</v>
      </c>
      <c r="Q3735" s="11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s="11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s="11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s="11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s="11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s="11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100.63</v>
      </c>
      <c r="Q3741" s="1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</v>
      </c>
      <c r="Q3742" s="11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>
        <f t="shared" si="233"/>
        <v>0</v>
      </c>
      <c r="Q3743" s="11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s="11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>
        <f t="shared" si="233"/>
        <v>0</v>
      </c>
      <c r="Q3745" s="11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>
        <f t="shared" si="233"/>
        <v>0</v>
      </c>
      <c r="Q3746" s="11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s="11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s="11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s="11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99.54</v>
      </c>
      <c r="Q3750" s="11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s="1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s="11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120.55</v>
      </c>
      <c r="Q3753" s="11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37.67</v>
      </c>
      <c r="Q3754" s="11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</v>
      </c>
      <c r="Q3755" s="11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</v>
      </c>
      <c r="Q3756" s="11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</v>
      </c>
      <c r="Q3757" s="11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267.64999999999998</v>
      </c>
      <c r="Q3758" s="11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s="11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59.04</v>
      </c>
      <c r="Q3760" s="11" t="s">
        <v>8320</v>
      </c>
      <c r="R3760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</v>
      </c>
      <c r="Q3761" s="1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</v>
      </c>
      <c r="Q3762" s="11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166.67</v>
      </c>
      <c r="Q3763" s="11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47.43</v>
      </c>
      <c r="Q3764" s="11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64.94</v>
      </c>
      <c r="Q3765" s="11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55.56</v>
      </c>
      <c r="Q3766" s="11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</v>
      </c>
      <c r="Q3767" s="11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106.93</v>
      </c>
      <c r="Q3768" s="11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41.7</v>
      </c>
      <c r="Q3769" s="11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74.239999999999995</v>
      </c>
      <c r="Q3770" s="11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</v>
      </c>
      <c r="Q3771" s="1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s="11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</v>
      </c>
      <c r="Q3773" s="11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166.97</v>
      </c>
      <c r="Q3774" s="11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</v>
      </c>
      <c r="Q3775" s="11" t="s">
        <v>8320</v>
      </c>
      <c r="R3775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s="11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</v>
      </c>
      <c r="Q3777" s="11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90.82</v>
      </c>
      <c r="Q3778" s="11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ROUND(E3779*100/D3779,0)</f>
        <v>143</v>
      </c>
      <c r="P3779" s="6">
        <f t="shared" ref="P3779:P3842" si="237">IF(L3779&gt;0,ROUND(E3779/L3779,2),0)</f>
        <v>48.54</v>
      </c>
      <c r="Q3779" s="11" t="s">
        <v>8320</v>
      </c>
      <c r="R3779" t="s">
        <v>8362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70.03</v>
      </c>
      <c r="Q3780" s="11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135.63</v>
      </c>
      <c r="Q3781" s="1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s="11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</v>
      </c>
      <c r="Q3783" s="11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</v>
      </c>
      <c r="Q3784" s="11" t="s">
        <v>8320</v>
      </c>
      <c r="R3784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64.459999999999994</v>
      </c>
      <c r="Q3785" s="11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s="11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s="11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</v>
      </c>
      <c r="Q3788" s="11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s="11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s="11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s="1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>
        <f t="shared" si="237"/>
        <v>0</v>
      </c>
      <c r="Q3792" s="11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>
        <f t="shared" si="237"/>
        <v>0</v>
      </c>
      <c r="Q3793" s="11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s="11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s="11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s="11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s="11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s="11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145.41</v>
      </c>
      <c r="Q3799" s="11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s="11" t="s">
        <v>8320</v>
      </c>
      <c r="R3800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s="1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</v>
      </c>
      <c r="Q3802" s="11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</v>
      </c>
      <c r="Q3803" s="11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>
        <f t="shared" si="237"/>
        <v>0</v>
      </c>
      <c r="Q3804" s="11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s="11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>
        <f t="shared" si="237"/>
        <v>0</v>
      </c>
      <c r="Q3806" s="11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s="11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s="11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50.56</v>
      </c>
      <c r="Q3809" s="11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41.67</v>
      </c>
      <c r="Q3810" s="11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53.29</v>
      </c>
      <c r="Q3811" s="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</v>
      </c>
      <c r="Q3812" s="11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</v>
      </c>
      <c r="Q3813" s="11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</v>
      </c>
      <c r="Q3814" s="11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78.52</v>
      </c>
      <c r="Q3815" s="11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</v>
      </c>
      <c r="Q3816" s="11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</v>
      </c>
      <c r="Q3817" s="11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48.34</v>
      </c>
      <c r="Q3818" s="11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s="11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s="11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</v>
      </c>
      <c r="Q3821" s="1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s="11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79.540000000000006</v>
      </c>
      <c r="Q3823" s="11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</v>
      </c>
      <c r="Q3824" s="11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</v>
      </c>
      <c r="Q3825" s="11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</v>
      </c>
      <c r="Q3826" s="11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</v>
      </c>
      <c r="Q3827" s="11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s="11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70.459999999999994</v>
      </c>
      <c r="Q3829" s="11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</v>
      </c>
      <c r="Q3830" s="11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62.63</v>
      </c>
      <c r="Q3831" s="1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s="11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</v>
      </c>
      <c r="Q3833" s="11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139.56</v>
      </c>
      <c r="Q3834" s="11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s="11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57.39</v>
      </c>
      <c r="Q3836" s="11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s="11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64.290000000000006</v>
      </c>
      <c r="Q3838" s="11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120.12</v>
      </c>
      <c r="Q3839" s="11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s="11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</v>
      </c>
      <c r="Q3841" s="1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21.67</v>
      </c>
      <c r="Q3842" s="11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ROUND(E3843*100/D3843,0)</f>
        <v>9</v>
      </c>
      <c r="P3843" s="6">
        <f t="shared" ref="P3843:P3906" si="241">IF(L3843&gt;0,ROUND(E3843/L3843,2),0)</f>
        <v>25.65</v>
      </c>
      <c r="Q3843" s="11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47.7</v>
      </c>
      <c r="Q3844" s="11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</v>
      </c>
      <c r="Q3845" s="11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s="11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70.17</v>
      </c>
      <c r="Q3847" s="11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23.63</v>
      </c>
      <c r="Q3848" s="11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188.56</v>
      </c>
      <c r="Q3849" s="11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</v>
      </c>
      <c r="Q3850" s="11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75.459999999999994</v>
      </c>
      <c r="Q3851" s="1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s="11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s="11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s="11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s="11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s="11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s="11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s="11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s="11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s="11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s="1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81.540000000000006</v>
      </c>
      <c r="Q3862" s="11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s="11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s="11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>
        <f t="shared" si="241"/>
        <v>0</v>
      </c>
      <c r="Q3865" s="11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s="11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46.43</v>
      </c>
      <c r="Q3867" s="11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s="11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s="11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s="11" t="s">
        <v>8320</v>
      </c>
      <c r="R3870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</v>
      </c>
      <c r="Q3871" s="1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s="11" t="s">
        <v>8320</v>
      </c>
      <c r="R3872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</v>
      </c>
      <c r="Q3873" s="11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>
        <f t="shared" si="241"/>
        <v>0</v>
      </c>
      <c r="Q3874" s="11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>
        <f t="shared" si="241"/>
        <v>0</v>
      </c>
      <c r="Q3875" s="11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>
        <f t="shared" si="241"/>
        <v>0</v>
      </c>
      <c r="Q3876" s="11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>
        <f t="shared" si="241"/>
        <v>0</v>
      </c>
      <c r="Q3877" s="11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</v>
      </c>
      <c r="Q3878" s="11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</v>
      </c>
      <c r="Q3879" s="11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s="11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>
        <f t="shared" si="241"/>
        <v>0</v>
      </c>
      <c r="Q3881" s="1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57.65</v>
      </c>
      <c r="Q3882" s="11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s="11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>
        <f t="shared" si="241"/>
        <v>0</v>
      </c>
      <c r="Q3884" s="11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>
        <f t="shared" si="241"/>
        <v>0</v>
      </c>
      <c r="Q3885" s="11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>
        <f t="shared" si="241"/>
        <v>0</v>
      </c>
      <c r="Q3886" s="11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>
        <f t="shared" si="241"/>
        <v>0</v>
      </c>
      <c r="Q3887" s="11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>
        <f t="shared" si="241"/>
        <v>0</v>
      </c>
      <c r="Q3888" s="11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s="11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</v>
      </c>
      <c r="Q3890" s="11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</v>
      </c>
      <c r="Q3891" s="1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s="11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</v>
      </c>
      <c r="Q3893" s="11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>
        <f t="shared" si="241"/>
        <v>0</v>
      </c>
      <c r="Q3894" s="11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128.27000000000001</v>
      </c>
      <c r="Q3895" s="11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</v>
      </c>
      <c r="Q3896" s="11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s="11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s="11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s="11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50.88</v>
      </c>
      <c r="Q3900" s="11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s="1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s="11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s="11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47.26</v>
      </c>
      <c r="Q3904" s="11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>
        <f t="shared" si="241"/>
        <v>0</v>
      </c>
      <c r="Q3905" s="11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s="11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ROUND(E3907*100/D3907,0)</f>
        <v>12</v>
      </c>
      <c r="P3907" s="6">
        <f t="shared" ref="P3907:P3970" si="245">IF(L3907&gt;0,ROUND(E3907/L3907,2),0)</f>
        <v>24.71</v>
      </c>
      <c r="Q3907" s="11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63.13</v>
      </c>
      <c r="Q3908" s="11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s="11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s="11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s="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61.67</v>
      </c>
      <c r="Q3912" s="11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83.14</v>
      </c>
      <c r="Q3913" s="11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s="11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142.86000000000001</v>
      </c>
      <c r="Q3915" s="11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33.67</v>
      </c>
      <c r="Q3916" s="11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s="11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>
        <f t="shared" si="245"/>
        <v>0</v>
      </c>
      <c r="Q3918" s="11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s="11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s="11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s="1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s="11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>
        <f t="shared" si="245"/>
        <v>0</v>
      </c>
      <c r="Q3923" s="11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10.17</v>
      </c>
      <c r="Q3924" s="11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</v>
      </c>
      <c r="Q3925" s="11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s="11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s="11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s="11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s="11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s="11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32.36</v>
      </c>
      <c r="Q3931" s="1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>
        <f t="shared" si="245"/>
        <v>0</v>
      </c>
      <c r="Q3932" s="11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>
        <f t="shared" si="245"/>
        <v>0</v>
      </c>
      <c r="Q3933" s="11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s="11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</v>
      </c>
      <c r="Q3935" s="11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</v>
      </c>
      <c r="Q3936" s="11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</v>
      </c>
      <c r="Q3937" s="11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>
        <f t="shared" si="245"/>
        <v>0</v>
      </c>
      <c r="Q3938" s="11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s="11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s="11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s="1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s="11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s="11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>
        <f t="shared" si="245"/>
        <v>0</v>
      </c>
      <c r="Q3944" s="11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137.08000000000001</v>
      </c>
      <c r="Q3945" s="11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>
        <f t="shared" si="245"/>
        <v>0</v>
      </c>
      <c r="Q3946" s="11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s="11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s="11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s="11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>
        <f t="shared" si="245"/>
        <v>0</v>
      </c>
      <c r="Q3950" s="11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</v>
      </c>
      <c r="Q3951" s="1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s="11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s="11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s="11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>
        <f t="shared" si="245"/>
        <v>0</v>
      </c>
      <c r="Q3955" s="11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>
        <f t="shared" si="245"/>
        <v>0</v>
      </c>
      <c r="Q3956" s="11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53.13</v>
      </c>
      <c r="Q3957" s="11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>
        <f t="shared" si="245"/>
        <v>0</v>
      </c>
      <c r="Q3958" s="11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s="11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</v>
      </c>
      <c r="Q3960" s="11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</v>
      </c>
      <c r="Q3961" s="1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s="11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s="11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s="11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>
        <f t="shared" si="245"/>
        <v>0</v>
      </c>
      <c r="Q3965" s="11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s="11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s="11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s="11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s="11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47.91</v>
      </c>
      <c r="Q3970" s="11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ROUND(E3971*100/D3971,0)</f>
        <v>7</v>
      </c>
      <c r="P3971" s="6">
        <f t="shared" ref="P3971:P4034" si="249">IF(L3971&gt;0,ROUND(E3971/L3971,2),0)</f>
        <v>35.17</v>
      </c>
      <c r="Q3971" s="1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s="11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22.67</v>
      </c>
      <c r="Q3973" s="11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26.38</v>
      </c>
      <c r="Q3974" s="11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</v>
      </c>
      <c r="Q3975" s="11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</v>
      </c>
      <c r="Q3976" s="11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>
        <f t="shared" si="249"/>
        <v>0</v>
      </c>
      <c r="Q3977" s="11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s="11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s="11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s="11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18.329999999999998</v>
      </c>
      <c r="Q3981" s="1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64.290000000000006</v>
      </c>
      <c r="Q3982" s="11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s="11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s="11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</v>
      </c>
      <c r="Q3985" s="11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s="11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33.74</v>
      </c>
      <c r="Q3987" s="11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37.54</v>
      </c>
      <c r="Q3988" s="11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11.62</v>
      </c>
      <c r="Q3989" s="11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s="11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>
        <f t="shared" si="249"/>
        <v>0</v>
      </c>
      <c r="Q3991" s="1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s="11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s="11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</v>
      </c>
      <c r="Q3994" s="11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s="11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s="11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s="11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29.24</v>
      </c>
      <c r="Q3998" s="11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>
        <f t="shared" si="249"/>
        <v>0</v>
      </c>
      <c r="Q3999" s="11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</v>
      </c>
      <c r="Q4000" s="11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</v>
      </c>
      <c r="Q4001" s="1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s="11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32.36</v>
      </c>
      <c r="Q4003" s="11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s="11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s="11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s="11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s="11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s="11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s="11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s="11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s="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</v>
      </c>
      <c r="Q4012" s="11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s="11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>
        <f t="shared" si="249"/>
        <v>0</v>
      </c>
      <c r="Q4014" s="11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s="11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>
        <f t="shared" si="249"/>
        <v>0</v>
      </c>
      <c r="Q4016" s="11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s="11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s="11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s="11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s="11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s="1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</v>
      </c>
      <c r="Q4022" s="11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s="11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63.56</v>
      </c>
      <c r="Q4024" s="11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>
        <f t="shared" si="249"/>
        <v>0</v>
      </c>
      <c r="Q4025" s="11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s="11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s="11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>
        <f t="shared" si="249"/>
        <v>0</v>
      </c>
      <c r="Q4028" s="11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</v>
      </c>
      <c r="Q4029" s="11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s="11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>
        <f t="shared" si="249"/>
        <v>0</v>
      </c>
      <c r="Q4031" s="1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66.67</v>
      </c>
      <c r="Q4032" s="11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>
        <f t="shared" si="249"/>
        <v>0</v>
      </c>
      <c r="Q4033" s="11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s="11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ROUND(E4035*100/D4035,0)</f>
        <v>26</v>
      </c>
      <c r="P4035" s="6">
        <f t="shared" ref="P4035:P4098" si="253">IF(L4035&gt;0,ROUND(E4035/L4035,2),0)</f>
        <v>65.34</v>
      </c>
      <c r="Q4035" s="11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s="11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s="11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166.06</v>
      </c>
      <c r="Q4038" s="11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s="11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s="11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s="1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s="11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s="11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s="11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>
        <f t="shared" si="253"/>
        <v>0</v>
      </c>
      <c r="Q4045" s="11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s="11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s="11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</v>
      </c>
      <c r="Q4048" s="11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s="11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32.979999999999997</v>
      </c>
      <c r="Q4050" s="11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s="1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s="11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>
        <f t="shared" si="253"/>
        <v>0</v>
      </c>
      <c r="Q4053" s="11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86.62</v>
      </c>
      <c r="Q4054" s="11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s="11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>
        <f t="shared" si="253"/>
        <v>0</v>
      </c>
      <c r="Q4056" s="11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</v>
      </c>
      <c r="Q4057" s="11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</v>
      </c>
      <c r="Q4058" s="11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129.16999999999999</v>
      </c>
      <c r="Q4059" s="11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s="11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</v>
      </c>
      <c r="Q4061" s="1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s="11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>
        <f t="shared" si="253"/>
        <v>0</v>
      </c>
      <c r="Q4063" s="11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163.33000000000001</v>
      </c>
      <c r="Q4064" s="11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s="11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64.17</v>
      </c>
      <c r="Q4066" s="11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s="11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s="11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179.12</v>
      </c>
      <c r="Q4069" s="11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s="11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33.08</v>
      </c>
      <c r="Q4071" s="1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s="11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>
        <f t="shared" si="253"/>
        <v>0</v>
      </c>
      <c r="Q4073" s="11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s="11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s="11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s="11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44.31</v>
      </c>
      <c r="Q4077" s="11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>
        <f t="shared" si="253"/>
        <v>0</v>
      </c>
      <c r="Q4078" s="11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s="11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>
        <f t="shared" si="253"/>
        <v>0</v>
      </c>
      <c r="Q4080" s="11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s="1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>
        <f t="shared" si="253"/>
        <v>0</v>
      </c>
      <c r="Q4082" s="11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29.17</v>
      </c>
      <c r="Q4083" s="11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s="11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s="11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s="11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s="11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s="11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>
        <f t="shared" si="253"/>
        <v>0</v>
      </c>
      <c r="Q4089" s="11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s="11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s="1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10.67</v>
      </c>
      <c r="Q4092" s="11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s="11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s="11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s="11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s="11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s="11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s="11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ROUND(E4099*100/D4099,0)</f>
        <v>0</v>
      </c>
      <c r="P4099" s="6">
        <f t="shared" ref="P4099:P4115" si="257">IF(L4099&gt;0,ROUND(E4099/L4099,2),0)</f>
        <v>0</v>
      </c>
      <c r="Q4099" s="11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>
        <f t="shared" si="257"/>
        <v>0</v>
      </c>
      <c r="Q4100" s="11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s="1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>
        <f t="shared" si="257"/>
        <v>0</v>
      </c>
      <c r="Q4102" s="11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>
        <f t="shared" si="257"/>
        <v>0</v>
      </c>
      <c r="Q4103" s="11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</v>
      </c>
      <c r="Q4104" s="11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16.670000000000002</v>
      </c>
      <c r="Q4105" s="11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45.79</v>
      </c>
      <c r="Q4106" s="11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</v>
      </c>
      <c r="Q4107" s="11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106.97</v>
      </c>
      <c r="Q4108" s="11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s="11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s="11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>
        <f t="shared" si="257"/>
        <v>0</v>
      </c>
      <c r="Q4111" s="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</v>
      </c>
      <c r="Q4112" s="11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15.67</v>
      </c>
      <c r="Q4113" s="11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s="11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s="11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73" priority="3" operator="containsText" text="live">
      <formula>NOT(ISERROR(SEARCH("live",F1)))</formula>
    </cfRule>
    <cfRule type="containsText" dxfId="72" priority="4" operator="containsText" text="canceled">
      <formula>NOT(ISERROR(SEARCH("canceled",F1)))</formula>
    </cfRule>
    <cfRule type="containsText" dxfId="71" priority="5" operator="containsText" text="successful">
      <formula>NOT(ISERROR(SEARCH("successful",F1)))</formula>
    </cfRule>
    <cfRule type="containsText" dxfId="70" priority="6" operator="containsText" text="failed">
      <formula>NOT(ISERROR(SEARCH("failed",F1)))</formula>
    </cfRule>
    <cfRule type="containsText" dxfId="69" priority="7" operator="containsText" text="failed">
      <formula>NOT(ISERROR(SEARCH("failed",F1)))</formula>
    </cfRule>
    <cfRule type="containsText" dxfId="68" priority="9" operator="containsText" text="failed">
      <formula>NOT(ISERROR(SEARCH("failed",F1)))</formula>
    </cfRule>
    <cfRule type="containsText" dxfId="67" priority="10" operator="containsText" text="successful">
      <formula>NOT(ISERROR(SEARCH("successful",F1)))</formula>
    </cfRule>
    <cfRule type="containsText" dxfId="66" priority="12" operator="containsText" text="live">
      <formula>NOT(ISERROR(SEARCH("live",F1)))</formula>
    </cfRule>
    <cfRule type="containsText" dxfId="65" priority="13" operator="containsText" text="failed">
      <formula>NOT(ISERROR(SEARCH("failed",F1)))</formula>
    </cfRule>
    <cfRule type="containsText" dxfId="64" priority="14" operator="containsText" text="canceled">
      <formula>NOT(ISERROR(SEARCH("canceled",F1)))</formula>
    </cfRule>
    <cfRule type="containsText" dxfId="63" priority="15" operator="containsText" text="successful">
      <formula>NOT(ISERROR(SEARCH("successful",F1)))</formula>
    </cfRule>
    <cfRule type="cellIs" dxfId="62" priority="16" operator="equal">
      <formula>"succesful"</formula>
    </cfRule>
  </conditionalFormatting>
  <conditionalFormatting sqref="F2319">
    <cfRule type="containsText" dxfId="61" priority="11" operator="containsText" text="successful">
      <formula>NOT(ISERROR(SEARCH("successful",F2319)))</formula>
    </cfRule>
  </conditionalFormatting>
  <conditionalFormatting sqref="F2295">
    <cfRule type="containsText" dxfId="60" priority="8" operator="containsText" text="successful">
      <formula>NOT(ISERROR(SEARCH("successful",F2295)))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theme="5" tint="-0.249977111117893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587D0-8C10-48AE-8089-C3FBA0A2CB09}">
  <sheetPr codeName="Sheet1"/>
  <dimension ref="A1:F14"/>
  <sheetViews>
    <sheetView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2" bestFit="1" customWidth="1"/>
    <col min="8" max="8" width="20.5703125" bestFit="1" customWidth="1"/>
    <col min="9" max="9" width="22" bestFit="1" customWidth="1"/>
    <col min="10" max="10" width="25.7109375" bestFit="1" customWidth="1"/>
    <col min="11" max="11" width="27" bestFit="1" customWidth="1"/>
    <col min="12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8312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8339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8341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8325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8552D-1D01-452C-9AC4-A7C7EDE83C39}">
  <dimension ref="A1:F47"/>
  <sheetViews>
    <sheetView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8312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8319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8347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8327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8352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8332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8326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8321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8316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8360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8314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A50A8-2B03-4BB9-8A9D-E1149D6E505D}">
  <dimension ref="A1:E18"/>
  <sheetViews>
    <sheetView workbookViewId="0">
      <selection activeCell="E28" sqref="E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8312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3" t="s">
        <v>8369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8371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8375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8376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E0139-80B5-4D0C-A46D-495DA01F9268}">
  <dimension ref="A1:H13"/>
  <sheetViews>
    <sheetView workbookViewId="0">
      <selection activeCell="H15" sqref="H15"/>
    </sheetView>
  </sheetViews>
  <sheetFormatPr defaultRowHeight="15" x14ac:dyDescent="0.25"/>
  <cols>
    <col min="1" max="1" width="36.140625" bestFit="1" customWidth="1"/>
    <col min="2" max="2" width="27.85546875" bestFit="1" customWidth="1"/>
    <col min="3" max="3" width="23.140625" bestFit="1" customWidth="1"/>
    <col min="4" max="4" width="25.5703125" bestFit="1" customWidth="1"/>
    <col min="5" max="5" width="24.28515625" bestFit="1" customWidth="1"/>
    <col min="6" max="6" width="32.5703125" bestFit="1" customWidth="1"/>
    <col min="7" max="7" width="27.85546875" bestFit="1" customWidth="1"/>
    <col min="8" max="8" width="30.2851562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s="14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4" t="s">
        <v>8389</v>
      </c>
      <c r="B3">
        <f>COUNTIFS(Sheet1!$D$2:$D$4115,"&gt;=1000",  Sheet1!$D$2:$D$4115,"&lt;5000", Sheet1!$F$2:$F$4115,"successful")</f>
        <v>932</v>
      </c>
      <c r="C3">
        <f>COUNTIFS(Sheet1!$D$2:$D$4115,"&gt;=1000",  Sheet1!$D$2:$D$4115,"&lt;5000", Sheet1!$F$2:$F$4115,"failed")</f>
        <v>420</v>
      </c>
      <c r="D3">
        <f>COUNTIFS(Sheet1!$D$2:$D$4115,"&gt;=1000",  Sheet1!$D$2:$D$4115,"&lt;5000", Sheet1!$F$2:$F$4115,"canceled")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4" t="s">
        <v>8390</v>
      </c>
      <c r="B4">
        <f>COUNTIFS(Sheet1!$D$2:$D$4115,"&gt;=5000",  Sheet1!$D$2:$D$4115,"&lt;10000", Sheet1!$F$2:$F$4115,"successful")</f>
        <v>381</v>
      </c>
      <c r="C4">
        <f>COUNTIFS(Sheet1!$D$2:$D$4115,"&gt;=5000",  Sheet1!$D$2:$D$4115,"&lt;10000", Sheet1!$F$2:$F$4115,"failed")</f>
        <v>283</v>
      </c>
      <c r="D4">
        <f>COUNTIFS(Sheet1!$D$2:$D$4115,"&gt;=5000",  Sheet1!$D$2:$D$4115,"&lt;10000", Sheet1!$F$2:$F$4115,"canceled")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4" t="s">
        <v>8391</v>
      </c>
      <c r="B5">
        <f>COUNTIFS(Sheet1!$D$2:$D$4115,"&gt;=10000",  Sheet1!$D$2:$D$4115,"&lt;15000", Sheet1!$F$2:$F$4115,"successful")</f>
        <v>168</v>
      </c>
      <c r="C5">
        <f>COUNTIFS(Sheet1!$D$2:$D$4115,"&gt;=10000",  Sheet1!$D$2:$D$4115,"&lt;15000", Sheet1!$F$2:$F$4115,"failed")</f>
        <v>144</v>
      </c>
      <c r="D5">
        <f>COUNTIFS(Sheet1!$D$2:$D$4115,"&gt;=10000",  Sheet1!$D$2:$D$4115,"&lt;15000", Sheet1!$F$2:$F$4115,"canceled")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4" t="s">
        <v>8392</v>
      </c>
      <c r="B6">
        <f>COUNTIFS(Sheet1!$D$2:$D$4115,"&gt;=15000",  Sheet1!$D$2:$D$4115,"&lt;20000", Sheet1!$F$2:$F$4115,"successful")</f>
        <v>94</v>
      </c>
      <c r="C6">
        <f>COUNTIFS(Sheet1!$D$2:$D$4115,"&gt;=15000",  Sheet1!$D$2:$D$4115,"&lt;20000", Sheet1!$F$2:$F$4115,"failed")</f>
        <v>90</v>
      </c>
      <c r="D6">
        <f>COUNTIFS(Sheet1!$D$2:$D$4115,"&gt;=15000",  Sheet1!$D$2:$D$4115,"&lt;20000", Sheet1!$F$2:$F$4115,"canceled")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4" t="s">
        <v>8393</v>
      </c>
      <c r="B7">
        <f>COUNTIFS(Sheet1!$D$2:$D$4115,"&gt;=20000",  Sheet1!$D$2:$D$4115,"&lt;25000", Sheet1!$F$2:$F$4115,"successful")</f>
        <v>62</v>
      </c>
      <c r="C7">
        <f>COUNTIFS(Sheet1!$D$2:$D$4115,"&gt;=20000",  Sheet1!$D$2:$D$4115,"&lt;25000", Sheet1!$F$2:$F$4115,"failed")</f>
        <v>72</v>
      </c>
      <c r="D7">
        <f>COUNTIFS(Sheet1!$D$2:$D$4115,"&gt;=20000",  Sheet1!$D$2:$D$4115,"&lt;25000", Sheet1!$F$2:$F$4115,"canceled")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4" t="s">
        <v>8394</v>
      </c>
      <c r="B8">
        <f>COUNTIFS(Sheet1!$D$2:$D$4115,"&gt;=25000",  Sheet1!$D$2:$D$4115,"&lt;30000", Sheet1!$F$2:$F$4115,"successful")</f>
        <v>55</v>
      </c>
      <c r="C8">
        <f>COUNTIFS(Sheet1!$D$2:$D$4115,"&gt;=25000",  Sheet1!$D$2:$D$4115,"&lt;30000", Sheet1!$F$2:$F$4115,"failed")</f>
        <v>64</v>
      </c>
      <c r="D8">
        <f>COUNTIFS(Sheet1!$D$2:$D$4115,"&gt;=25000",  Sheet1!$D$2:$D$4115,"&lt;30000", Sheet1!$F$2:$F$4115,"canceled")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4" t="s">
        <v>8395</v>
      </c>
      <c r="B9">
        <f>COUNTIFS(Sheet1!$D$2:$D$4115,"&gt;=30000",  Sheet1!$D$2:$D$4115,"&lt;35000", Sheet1!$F$2:$F$4115,"successful")</f>
        <v>32</v>
      </c>
      <c r="C9">
        <f>COUNTIFS(Sheet1!$D$2:$D$4115,"&gt;=30000",  Sheet1!$D$2:$D$4115,"&lt;35000", Sheet1!$F$2:$F$4115,"failed")</f>
        <v>37</v>
      </c>
      <c r="D9">
        <f>COUNTIFS(Sheet1!$D$2:$D$4115,"&gt;=30000",  Sheet1!$D$2:$D$4115,"&lt;35000", Sheet1!$F$2:$F$4115,"canceled")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4" t="s">
        <v>8396</v>
      </c>
      <c r="B10">
        <f>COUNTIFS(Sheet1!$D$2:$D$4115,"&gt;=35000",  Sheet1!$D$2:$D$4115,"&lt;40000", Sheet1!$F$2:$F$4115,"successful")</f>
        <v>26</v>
      </c>
      <c r="C10">
        <f>COUNTIFS(Sheet1!$D$2:$D$4115,"&gt;=35000",  Sheet1!$D$2:$D$4115,"&lt;40000", Sheet1!$F$2:$F$4115,"failed")</f>
        <v>22</v>
      </c>
      <c r="D10">
        <f>COUNTIFS(Sheet1!$D$2:$D$4115,"&gt;=35000",  Sheet1!$D$2:$D$4115,"&lt;40000", Sheet1!$F$2:$F$4115,"canceled")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4" t="s">
        <v>8397</v>
      </c>
      <c r="B11">
        <f>COUNTIFS(Sheet1!$D$2:$D$4115,"&gt;=40000",  Sheet1!$D$2:$D$4115,"&lt;45000", Sheet1!$F$2:$F$4115,"successful")</f>
        <v>21</v>
      </c>
      <c r="C11">
        <f>COUNTIFS(Sheet1!$D$2:$D$4115,"&gt;=40000",  Sheet1!$D$2:$D$4115,"&lt;45000", Sheet1!$F$2:$F$4115,"failed")</f>
        <v>16</v>
      </c>
      <c r="D11">
        <f>COUNTIFS(Sheet1!$D$2:$D$4115,"&gt;=40000",  Sheet1!$D$2:$D$4115,"&lt;45000", Sheet1!$F$2:$F$4115,"canceled")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4" t="s">
        <v>8398</v>
      </c>
      <c r="B12">
        <f>COUNTIFS(Sheet1!$D$2:$D$4115,"&gt;=45000",  Sheet1!$D$2:$D$4115,"&lt;50000", Sheet1!$F$2:$F$4115,"successful")</f>
        <v>6</v>
      </c>
      <c r="C12">
        <f>COUNTIFS(Sheet1!$D$2:$D$4115,"&gt;=45000",  Sheet1!$D$2:$D$4115,"&lt;50000", Sheet1!$F$2:$F$4115,"failed")</f>
        <v>11</v>
      </c>
      <c r="D12">
        <f>COUNTIFS(Sheet1!$D$2:$D$4115,"&gt;=45000",  Sheet1!$D$2:$D$4115,"&lt;50000", Sheet1!$F$2:$F$4115,"canceled")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5" t="s">
        <v>8399</v>
      </c>
      <c r="B13">
        <f>COUNTIFS(Sheet1!$D$2:$D$4115,"&gt;=50000", Sheet1!$F$2:$F$4115,"successful")</f>
        <v>86</v>
      </c>
      <c r="C13">
        <f>COUNTIFS(Sheet1!$D$2:$D$4115,"&gt;=50000", Sheet1!$F$2:$F$4115,"failed")</f>
        <v>258</v>
      </c>
      <c r="D13">
        <f>COUNTIFS(Sheet1!$D$2:$D$4115,"&gt;=50000", Sheet1!$F$2:$F$4115,"canceled")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E820-A0C9-4C72-875B-E917816AEE9A}">
  <dimension ref="B1:K4115"/>
  <sheetViews>
    <sheetView topLeftCell="B49" zoomScaleNormal="100" workbookViewId="0">
      <selection activeCell="I26" sqref="I26"/>
    </sheetView>
  </sheetViews>
  <sheetFormatPr defaultRowHeight="15" x14ac:dyDescent="0.25"/>
  <cols>
    <col min="1" max="1" width="5" bestFit="1" customWidth="1"/>
    <col min="2" max="2" width="10" style="3" bestFit="1" customWidth="1"/>
    <col min="3" max="4" width="10" bestFit="1" customWidth="1"/>
    <col min="5" max="5" width="9.85546875" customWidth="1"/>
    <col min="6" max="6" width="10.7109375" customWidth="1"/>
    <col min="7" max="7" width="19" bestFit="1" customWidth="1"/>
    <col min="8" max="9" width="12" bestFit="1" customWidth="1"/>
    <col min="10" max="10" width="15.85546875" customWidth="1"/>
    <col min="11" max="11" width="19" style="6" customWidth="1"/>
    <col min="12" max="12" width="25.28515625" bestFit="1" customWidth="1"/>
    <col min="13" max="13" width="15" customWidth="1"/>
    <col min="14" max="14" width="25.140625" customWidth="1"/>
    <col min="15" max="15" width="23.7109375" customWidth="1"/>
    <col min="18" max="18" width="10" bestFit="1" customWidth="1"/>
    <col min="19" max="19" width="13.5703125" bestFit="1" customWidth="1"/>
    <col min="20" max="20" width="13.5703125" customWidth="1"/>
    <col min="22" max="22" width="13.5703125" bestFit="1" customWidth="1"/>
    <col min="23" max="23" width="13.5703125" customWidth="1"/>
    <col min="24" max="24" width="18.140625" bestFit="1" customWidth="1"/>
    <col min="25" max="26" width="12" bestFit="1" customWidth="1"/>
  </cols>
  <sheetData>
    <row r="1" spans="2:11" x14ac:dyDescent="0.25">
      <c r="B1" s="17" t="s">
        <v>8400</v>
      </c>
      <c r="C1" s="17" t="s">
        <v>8401</v>
      </c>
      <c r="D1" s="17" t="s">
        <v>8400</v>
      </c>
      <c r="E1" s="17" t="s">
        <v>8401</v>
      </c>
      <c r="F1" s="17"/>
      <c r="G1" s="17"/>
      <c r="H1" s="17" t="s">
        <v>8403</v>
      </c>
      <c r="I1" s="17" t="s">
        <v>8404</v>
      </c>
      <c r="K1"/>
    </row>
    <row r="2" spans="2:11" x14ac:dyDescent="0.25">
      <c r="B2" t="s">
        <v>8219</v>
      </c>
      <c r="C2">
        <v>182</v>
      </c>
      <c r="D2" t="s">
        <v>8221</v>
      </c>
      <c r="E2">
        <v>0</v>
      </c>
      <c r="G2" s="17" t="s">
        <v>8402</v>
      </c>
      <c r="H2">
        <f>AVERAGE($C$2:$C$2186)</f>
        <v>194.42517162471395</v>
      </c>
      <c r="I2">
        <f>AVERAGE($E$2:$E$1531)</f>
        <v>17.709803921568628</v>
      </c>
      <c r="K2"/>
    </row>
    <row r="3" spans="2:11" x14ac:dyDescent="0.25">
      <c r="B3" t="s">
        <v>8219</v>
      </c>
      <c r="C3">
        <v>79</v>
      </c>
      <c r="D3" t="s">
        <v>8221</v>
      </c>
      <c r="E3">
        <v>1</v>
      </c>
      <c r="G3" s="17" t="s">
        <v>8405</v>
      </c>
      <c r="H3">
        <f>MEDIAN(C2:C2186)</f>
        <v>62</v>
      </c>
      <c r="I3">
        <f>MEDIAN($E$2:$E$1531)</f>
        <v>4</v>
      </c>
      <c r="K3"/>
    </row>
    <row r="4" spans="2:11" x14ac:dyDescent="0.25">
      <c r="B4" t="s">
        <v>8219</v>
      </c>
      <c r="C4">
        <v>35</v>
      </c>
      <c r="D4" t="s">
        <v>8221</v>
      </c>
      <c r="E4">
        <v>10</v>
      </c>
      <c r="G4" s="17" t="s">
        <v>8406</v>
      </c>
      <c r="H4">
        <f>MAX($C$2:$C$2186)</f>
        <v>26457</v>
      </c>
      <c r="I4">
        <f>MAX($E$2:$E$1531)</f>
        <v>1293</v>
      </c>
      <c r="K4"/>
    </row>
    <row r="5" spans="2:11" x14ac:dyDescent="0.25">
      <c r="B5" t="s">
        <v>8219</v>
      </c>
      <c r="C5">
        <v>150</v>
      </c>
      <c r="D5" t="s">
        <v>8221</v>
      </c>
      <c r="E5">
        <v>0</v>
      </c>
      <c r="G5" s="17" t="s">
        <v>8407</v>
      </c>
      <c r="H5">
        <f>MIN($C$2:$C$2186)</f>
        <v>1</v>
      </c>
      <c r="I5">
        <f>MIN($E$2:$E$1531)</f>
        <v>0</v>
      </c>
      <c r="K5"/>
    </row>
    <row r="6" spans="2:11" x14ac:dyDescent="0.25">
      <c r="B6" t="s">
        <v>8219</v>
      </c>
      <c r="C6">
        <v>284</v>
      </c>
      <c r="D6" t="s">
        <v>8221</v>
      </c>
      <c r="E6">
        <v>7</v>
      </c>
      <c r="G6" s="17" t="s">
        <v>8408</v>
      </c>
      <c r="H6">
        <f>_xlfn.VAR.S($C$2:$C$2186)</f>
        <v>713167.37912800396</v>
      </c>
      <c r="I6">
        <f>_xlfn.VAR.S($E$2:$E$1531)</f>
        <v>3775.6894394644714</v>
      </c>
      <c r="K6"/>
    </row>
    <row r="7" spans="2:11" x14ac:dyDescent="0.25">
      <c r="B7" t="s">
        <v>8219</v>
      </c>
      <c r="C7">
        <v>47</v>
      </c>
      <c r="D7" t="s">
        <v>8221</v>
      </c>
      <c r="E7">
        <v>0</v>
      </c>
      <c r="G7" s="17" t="s">
        <v>8409</v>
      </c>
      <c r="H7">
        <f>_xlfn.STDEV.S($C$2:$C$2186)</f>
        <v>844.49237955591047</v>
      </c>
      <c r="I7">
        <f>_xlfn.STDEV.S($E$2:$E$1531)</f>
        <v>61.446638959868842</v>
      </c>
      <c r="K7"/>
    </row>
    <row r="8" spans="2:11" x14ac:dyDescent="0.25">
      <c r="B8" t="s">
        <v>8219</v>
      </c>
      <c r="C8">
        <v>58</v>
      </c>
      <c r="D8" t="s">
        <v>8221</v>
      </c>
      <c r="E8">
        <v>1</v>
      </c>
      <c r="K8"/>
    </row>
    <row r="9" spans="2:11" x14ac:dyDescent="0.25">
      <c r="B9" t="s">
        <v>8219</v>
      </c>
      <c r="C9">
        <v>57</v>
      </c>
      <c r="D9" t="s">
        <v>8221</v>
      </c>
      <c r="E9">
        <v>2</v>
      </c>
      <c r="K9"/>
    </row>
    <row r="10" spans="2:11" x14ac:dyDescent="0.25">
      <c r="B10" t="s">
        <v>8219</v>
      </c>
      <c r="C10">
        <v>12</v>
      </c>
      <c r="D10" t="s">
        <v>8221</v>
      </c>
      <c r="E10">
        <v>3</v>
      </c>
      <c r="K10"/>
    </row>
    <row r="11" spans="2:11" x14ac:dyDescent="0.25">
      <c r="B11" t="s">
        <v>8219</v>
      </c>
      <c r="C11">
        <v>20</v>
      </c>
      <c r="D11" t="s">
        <v>8221</v>
      </c>
      <c r="E11">
        <v>10</v>
      </c>
      <c r="K11"/>
    </row>
    <row r="12" spans="2:11" x14ac:dyDescent="0.25">
      <c r="B12" t="s">
        <v>8219</v>
      </c>
      <c r="C12">
        <v>19</v>
      </c>
      <c r="D12" t="s">
        <v>8221</v>
      </c>
      <c r="E12">
        <v>10</v>
      </c>
      <c r="K12"/>
    </row>
    <row r="13" spans="2:11" x14ac:dyDescent="0.25">
      <c r="B13" t="s">
        <v>8219</v>
      </c>
      <c r="C13">
        <v>75</v>
      </c>
      <c r="D13" t="s">
        <v>8221</v>
      </c>
      <c r="E13">
        <v>1</v>
      </c>
      <c r="K13"/>
    </row>
    <row r="14" spans="2:11" x14ac:dyDescent="0.25">
      <c r="B14" t="s">
        <v>8219</v>
      </c>
      <c r="C14">
        <v>827</v>
      </c>
      <c r="D14" t="s">
        <v>8221</v>
      </c>
      <c r="E14">
        <v>0</v>
      </c>
      <c r="K14"/>
    </row>
    <row r="15" spans="2:11" x14ac:dyDescent="0.25">
      <c r="B15" t="s">
        <v>8219</v>
      </c>
      <c r="C15">
        <v>51</v>
      </c>
      <c r="D15" t="s">
        <v>8221</v>
      </c>
      <c r="E15">
        <v>0</v>
      </c>
      <c r="K15"/>
    </row>
    <row r="16" spans="2:11" x14ac:dyDescent="0.25">
      <c r="B16" t="s">
        <v>8219</v>
      </c>
      <c r="C16">
        <v>41</v>
      </c>
      <c r="D16" t="s">
        <v>8221</v>
      </c>
      <c r="E16">
        <v>0</v>
      </c>
      <c r="K16"/>
    </row>
    <row r="17" spans="2:11" x14ac:dyDescent="0.25">
      <c r="B17" t="s">
        <v>8219</v>
      </c>
      <c r="C17">
        <v>98</v>
      </c>
      <c r="D17" t="s">
        <v>8221</v>
      </c>
      <c r="E17">
        <v>26</v>
      </c>
      <c r="K17"/>
    </row>
    <row r="18" spans="2:11" x14ac:dyDescent="0.25">
      <c r="B18" t="s">
        <v>8219</v>
      </c>
      <c r="C18">
        <v>70</v>
      </c>
      <c r="D18" t="s">
        <v>8221</v>
      </c>
      <c r="E18">
        <v>0</v>
      </c>
      <c r="K18"/>
    </row>
    <row r="19" spans="2:11" x14ac:dyDescent="0.25">
      <c r="B19" t="s">
        <v>8219</v>
      </c>
      <c r="C19">
        <v>36</v>
      </c>
      <c r="D19" t="s">
        <v>8221</v>
      </c>
      <c r="E19">
        <v>7</v>
      </c>
      <c r="K19"/>
    </row>
    <row r="20" spans="2:11" x14ac:dyDescent="0.25">
      <c r="B20" t="s">
        <v>8219</v>
      </c>
      <c r="C20">
        <v>342</v>
      </c>
      <c r="D20" t="s">
        <v>8221</v>
      </c>
      <c r="E20">
        <v>0</v>
      </c>
      <c r="K20"/>
    </row>
    <row r="21" spans="2:11" x14ac:dyDescent="0.25">
      <c r="B21" t="s">
        <v>8219</v>
      </c>
      <c r="C21">
        <v>22</v>
      </c>
      <c r="D21" t="s">
        <v>8221</v>
      </c>
      <c r="E21">
        <v>2</v>
      </c>
      <c r="K21"/>
    </row>
    <row r="22" spans="2:11" x14ac:dyDescent="0.25">
      <c r="B22" t="s">
        <v>8219</v>
      </c>
      <c r="C22">
        <v>25</v>
      </c>
      <c r="D22" t="s">
        <v>8221</v>
      </c>
      <c r="E22">
        <v>13</v>
      </c>
      <c r="K22"/>
    </row>
    <row r="23" spans="2:11" x14ac:dyDescent="0.25">
      <c r="B23" t="s">
        <v>8219</v>
      </c>
      <c r="C23">
        <v>101</v>
      </c>
      <c r="D23" t="s">
        <v>8221</v>
      </c>
      <c r="E23">
        <v>4</v>
      </c>
      <c r="K23"/>
    </row>
    <row r="24" spans="2:11" x14ac:dyDescent="0.25">
      <c r="B24" t="s">
        <v>8219</v>
      </c>
      <c r="C24">
        <v>8</v>
      </c>
      <c r="D24" t="s">
        <v>8221</v>
      </c>
      <c r="E24">
        <v>0</v>
      </c>
      <c r="K24"/>
    </row>
    <row r="25" spans="2:11" x14ac:dyDescent="0.25">
      <c r="B25" t="s">
        <v>8219</v>
      </c>
      <c r="C25">
        <v>23</v>
      </c>
      <c r="D25" t="s">
        <v>8221</v>
      </c>
      <c r="E25">
        <v>12</v>
      </c>
      <c r="K25"/>
    </row>
    <row r="26" spans="2:11" x14ac:dyDescent="0.25">
      <c r="B26" t="s">
        <v>8219</v>
      </c>
      <c r="C26">
        <v>574</v>
      </c>
      <c r="D26" t="s">
        <v>8221</v>
      </c>
      <c r="E26">
        <v>2</v>
      </c>
      <c r="K26"/>
    </row>
    <row r="27" spans="2:11" x14ac:dyDescent="0.25">
      <c r="B27" t="s">
        <v>8219</v>
      </c>
      <c r="C27">
        <v>14</v>
      </c>
      <c r="D27" t="s">
        <v>8221</v>
      </c>
      <c r="E27">
        <v>10</v>
      </c>
      <c r="K27"/>
    </row>
    <row r="28" spans="2:11" x14ac:dyDescent="0.25">
      <c r="B28" t="s">
        <v>8219</v>
      </c>
      <c r="C28">
        <v>19</v>
      </c>
      <c r="D28" t="s">
        <v>8221</v>
      </c>
      <c r="E28">
        <v>0</v>
      </c>
      <c r="K28"/>
    </row>
    <row r="29" spans="2:11" x14ac:dyDescent="0.25">
      <c r="B29" t="s">
        <v>8219</v>
      </c>
      <c r="C29">
        <v>150</v>
      </c>
      <c r="D29" t="s">
        <v>8221</v>
      </c>
      <c r="E29">
        <v>5</v>
      </c>
      <c r="K29"/>
    </row>
    <row r="30" spans="2:11" x14ac:dyDescent="0.25">
      <c r="B30" t="s">
        <v>8219</v>
      </c>
      <c r="C30">
        <v>71</v>
      </c>
      <c r="D30" t="s">
        <v>8221</v>
      </c>
      <c r="E30">
        <v>0</v>
      </c>
      <c r="K30"/>
    </row>
    <row r="31" spans="2:11" x14ac:dyDescent="0.25">
      <c r="B31" t="s">
        <v>8219</v>
      </c>
      <c r="C31">
        <v>117</v>
      </c>
      <c r="D31" t="s">
        <v>8221</v>
      </c>
      <c r="E31">
        <v>5</v>
      </c>
      <c r="K31"/>
    </row>
    <row r="32" spans="2:11" x14ac:dyDescent="0.25">
      <c r="B32" t="s">
        <v>8219</v>
      </c>
      <c r="C32">
        <v>53</v>
      </c>
      <c r="D32" t="s">
        <v>8221</v>
      </c>
      <c r="E32">
        <v>1</v>
      </c>
      <c r="K32"/>
    </row>
    <row r="33" spans="2:11" x14ac:dyDescent="0.25">
      <c r="B33" t="s">
        <v>8219</v>
      </c>
      <c r="C33">
        <v>1</v>
      </c>
      <c r="D33" t="s">
        <v>8221</v>
      </c>
      <c r="E33">
        <v>3</v>
      </c>
      <c r="K33"/>
    </row>
    <row r="34" spans="2:11" x14ac:dyDescent="0.25">
      <c r="B34" t="s">
        <v>8219</v>
      </c>
      <c r="C34">
        <v>89</v>
      </c>
      <c r="D34" t="s">
        <v>8221</v>
      </c>
      <c r="E34">
        <v>3</v>
      </c>
      <c r="K34"/>
    </row>
    <row r="35" spans="2:11" x14ac:dyDescent="0.25">
      <c r="B35" t="s">
        <v>8219</v>
      </c>
      <c r="C35">
        <v>64</v>
      </c>
      <c r="D35" t="s">
        <v>8221</v>
      </c>
      <c r="E35">
        <v>0</v>
      </c>
      <c r="K35"/>
    </row>
    <row r="36" spans="2:11" x14ac:dyDescent="0.25">
      <c r="B36" t="s">
        <v>8219</v>
      </c>
      <c r="C36">
        <v>68</v>
      </c>
      <c r="D36" t="s">
        <v>8221</v>
      </c>
      <c r="E36">
        <v>3</v>
      </c>
      <c r="K36"/>
    </row>
    <row r="37" spans="2:11" x14ac:dyDescent="0.25">
      <c r="B37" t="s">
        <v>8219</v>
      </c>
      <c r="C37">
        <v>28</v>
      </c>
      <c r="D37" t="s">
        <v>8221</v>
      </c>
      <c r="E37">
        <v>0</v>
      </c>
      <c r="K37"/>
    </row>
    <row r="38" spans="2:11" x14ac:dyDescent="0.25">
      <c r="B38" t="s">
        <v>8219</v>
      </c>
      <c r="C38">
        <v>44</v>
      </c>
      <c r="D38" t="s">
        <v>8221</v>
      </c>
      <c r="E38">
        <v>19</v>
      </c>
      <c r="K38"/>
    </row>
    <row r="39" spans="2:11" x14ac:dyDescent="0.25">
      <c r="B39" t="s">
        <v>8219</v>
      </c>
      <c r="C39">
        <v>253</v>
      </c>
      <c r="D39" t="s">
        <v>8221</v>
      </c>
      <c r="E39">
        <v>8</v>
      </c>
      <c r="K39"/>
    </row>
    <row r="40" spans="2:11" x14ac:dyDescent="0.25">
      <c r="B40" t="s">
        <v>8219</v>
      </c>
      <c r="C40">
        <v>66</v>
      </c>
      <c r="D40" t="s">
        <v>8221</v>
      </c>
      <c r="E40">
        <v>6</v>
      </c>
      <c r="K40"/>
    </row>
    <row r="41" spans="2:11" x14ac:dyDescent="0.25">
      <c r="B41" t="s">
        <v>8219</v>
      </c>
      <c r="C41">
        <v>217</v>
      </c>
      <c r="D41" t="s">
        <v>8221</v>
      </c>
      <c r="E41">
        <v>0</v>
      </c>
      <c r="K41"/>
    </row>
    <row r="42" spans="2:11" x14ac:dyDescent="0.25">
      <c r="B42" t="s">
        <v>8219</v>
      </c>
      <c r="C42">
        <v>16</v>
      </c>
      <c r="D42" t="s">
        <v>8221</v>
      </c>
      <c r="E42">
        <v>18</v>
      </c>
      <c r="K42"/>
    </row>
    <row r="43" spans="2:11" x14ac:dyDescent="0.25">
      <c r="B43" t="s">
        <v>8219</v>
      </c>
      <c r="C43">
        <v>19</v>
      </c>
      <c r="D43" t="s">
        <v>8221</v>
      </c>
      <c r="E43">
        <v>7</v>
      </c>
      <c r="K43"/>
    </row>
    <row r="44" spans="2:11" x14ac:dyDescent="0.25">
      <c r="B44" t="s">
        <v>8219</v>
      </c>
      <c r="C44">
        <v>169</v>
      </c>
      <c r="D44" t="s">
        <v>8221</v>
      </c>
      <c r="E44">
        <v>0</v>
      </c>
      <c r="K44"/>
    </row>
    <row r="45" spans="2:11" x14ac:dyDescent="0.25">
      <c r="B45" t="s">
        <v>8219</v>
      </c>
      <c r="C45">
        <v>263</v>
      </c>
      <c r="D45" t="s">
        <v>8221</v>
      </c>
      <c r="E45">
        <v>8</v>
      </c>
      <c r="K45"/>
    </row>
    <row r="46" spans="2:11" x14ac:dyDescent="0.25">
      <c r="B46" t="s">
        <v>8219</v>
      </c>
      <c r="C46">
        <v>15</v>
      </c>
      <c r="D46" t="s">
        <v>8221</v>
      </c>
      <c r="E46">
        <v>1293</v>
      </c>
      <c r="K46"/>
    </row>
    <row r="47" spans="2:11" x14ac:dyDescent="0.25">
      <c r="B47" t="s">
        <v>8219</v>
      </c>
      <c r="C47">
        <v>61</v>
      </c>
      <c r="D47" t="s">
        <v>8221</v>
      </c>
      <c r="E47">
        <v>17</v>
      </c>
      <c r="K47"/>
    </row>
    <row r="48" spans="2:11" x14ac:dyDescent="0.25">
      <c r="B48" t="s">
        <v>8219</v>
      </c>
      <c r="C48">
        <v>45</v>
      </c>
      <c r="D48" t="s">
        <v>8221</v>
      </c>
      <c r="E48">
        <v>0</v>
      </c>
      <c r="K48"/>
    </row>
    <row r="49" spans="2:11" x14ac:dyDescent="0.25">
      <c r="B49" t="s">
        <v>8219</v>
      </c>
      <c r="C49">
        <v>70</v>
      </c>
      <c r="D49" t="s">
        <v>8221</v>
      </c>
      <c r="E49">
        <v>13</v>
      </c>
      <c r="K49"/>
    </row>
    <row r="50" spans="2:11" x14ac:dyDescent="0.25">
      <c r="B50" t="s">
        <v>8219</v>
      </c>
      <c r="C50">
        <v>38</v>
      </c>
      <c r="D50" t="s">
        <v>8221</v>
      </c>
      <c r="E50">
        <v>0</v>
      </c>
      <c r="K50"/>
    </row>
    <row r="51" spans="2:11" x14ac:dyDescent="0.25">
      <c r="B51" t="s">
        <v>8219</v>
      </c>
      <c r="C51">
        <v>87</v>
      </c>
      <c r="D51" t="s">
        <v>8221</v>
      </c>
      <c r="E51">
        <v>0</v>
      </c>
      <c r="K51"/>
    </row>
    <row r="52" spans="2:11" x14ac:dyDescent="0.25">
      <c r="B52" t="s">
        <v>8219</v>
      </c>
      <c r="C52">
        <v>22</v>
      </c>
      <c r="D52" t="s">
        <v>8221</v>
      </c>
      <c r="E52">
        <v>33</v>
      </c>
      <c r="K52"/>
    </row>
    <row r="53" spans="2:11" x14ac:dyDescent="0.25">
      <c r="B53" t="s">
        <v>8219</v>
      </c>
      <c r="C53">
        <v>119</v>
      </c>
      <c r="D53" t="s">
        <v>8221</v>
      </c>
      <c r="E53">
        <v>12</v>
      </c>
      <c r="K53"/>
    </row>
    <row r="54" spans="2:11" x14ac:dyDescent="0.25">
      <c r="B54" t="s">
        <v>8219</v>
      </c>
      <c r="C54">
        <v>52</v>
      </c>
      <c r="D54" t="s">
        <v>8221</v>
      </c>
      <c r="E54">
        <v>1</v>
      </c>
      <c r="K54"/>
    </row>
    <row r="55" spans="2:11" x14ac:dyDescent="0.25">
      <c r="B55" t="s">
        <v>8219</v>
      </c>
      <c r="C55">
        <v>117</v>
      </c>
      <c r="D55" t="s">
        <v>8221</v>
      </c>
      <c r="E55">
        <v>1</v>
      </c>
      <c r="K55"/>
    </row>
    <row r="56" spans="2:11" x14ac:dyDescent="0.25">
      <c r="B56" t="s">
        <v>8219</v>
      </c>
      <c r="C56">
        <v>52</v>
      </c>
      <c r="D56" t="s">
        <v>8221</v>
      </c>
      <c r="E56">
        <v>1</v>
      </c>
      <c r="K56"/>
    </row>
    <row r="57" spans="2:11" x14ac:dyDescent="0.25">
      <c r="B57" t="s">
        <v>8219</v>
      </c>
      <c r="C57">
        <v>86</v>
      </c>
      <c r="D57" t="s">
        <v>8221</v>
      </c>
      <c r="E57">
        <v>1</v>
      </c>
      <c r="K57"/>
    </row>
    <row r="58" spans="2:11" x14ac:dyDescent="0.25">
      <c r="B58" t="s">
        <v>8219</v>
      </c>
      <c r="C58">
        <v>174</v>
      </c>
      <c r="D58" t="s">
        <v>8221</v>
      </c>
      <c r="E58">
        <v>84</v>
      </c>
      <c r="K58"/>
    </row>
    <row r="59" spans="2:11" x14ac:dyDescent="0.25">
      <c r="B59" t="s">
        <v>8219</v>
      </c>
      <c r="C59">
        <v>69</v>
      </c>
      <c r="D59" t="s">
        <v>8221</v>
      </c>
      <c r="E59">
        <v>38</v>
      </c>
      <c r="K59"/>
    </row>
    <row r="60" spans="2:11" x14ac:dyDescent="0.25">
      <c r="B60" t="s">
        <v>8219</v>
      </c>
      <c r="C60">
        <v>75</v>
      </c>
      <c r="D60" t="s">
        <v>8221</v>
      </c>
      <c r="E60">
        <v>1</v>
      </c>
      <c r="K60"/>
    </row>
    <row r="61" spans="2:11" x14ac:dyDescent="0.25">
      <c r="B61" t="s">
        <v>8219</v>
      </c>
      <c r="C61">
        <v>33</v>
      </c>
      <c r="D61" t="s">
        <v>8221</v>
      </c>
      <c r="E61">
        <v>76</v>
      </c>
      <c r="K61"/>
    </row>
    <row r="62" spans="2:11" x14ac:dyDescent="0.25">
      <c r="B62" t="s">
        <v>8219</v>
      </c>
      <c r="C62">
        <v>108</v>
      </c>
      <c r="D62" t="s">
        <v>8221</v>
      </c>
      <c r="E62">
        <v>3</v>
      </c>
      <c r="K62"/>
    </row>
    <row r="63" spans="2:11" x14ac:dyDescent="0.25">
      <c r="B63" t="s">
        <v>8219</v>
      </c>
      <c r="C63">
        <v>23</v>
      </c>
      <c r="D63" t="s">
        <v>8221</v>
      </c>
      <c r="E63">
        <v>0</v>
      </c>
      <c r="K63"/>
    </row>
    <row r="64" spans="2:11" x14ac:dyDescent="0.25">
      <c r="B64" t="s">
        <v>8219</v>
      </c>
      <c r="C64">
        <v>48</v>
      </c>
      <c r="D64" t="s">
        <v>8221</v>
      </c>
      <c r="E64">
        <v>2</v>
      </c>
      <c r="K64"/>
    </row>
    <row r="65" spans="2:11" x14ac:dyDescent="0.25">
      <c r="B65" t="s">
        <v>8219</v>
      </c>
      <c r="C65">
        <v>64</v>
      </c>
      <c r="D65" t="s">
        <v>8221</v>
      </c>
      <c r="E65">
        <v>0</v>
      </c>
      <c r="K65"/>
    </row>
    <row r="66" spans="2:11" x14ac:dyDescent="0.25">
      <c r="B66" t="s">
        <v>8219</v>
      </c>
      <c r="C66">
        <v>24</v>
      </c>
      <c r="D66" t="s">
        <v>8221</v>
      </c>
      <c r="E66">
        <v>0</v>
      </c>
      <c r="K66"/>
    </row>
    <row r="67" spans="2:11" x14ac:dyDescent="0.25">
      <c r="B67" t="s">
        <v>8219</v>
      </c>
      <c r="C67">
        <v>57</v>
      </c>
      <c r="D67" t="s">
        <v>8221</v>
      </c>
      <c r="E67">
        <v>0</v>
      </c>
      <c r="K67"/>
    </row>
    <row r="68" spans="2:11" x14ac:dyDescent="0.25">
      <c r="B68" t="s">
        <v>8219</v>
      </c>
      <c r="C68">
        <v>26</v>
      </c>
      <c r="D68" t="s">
        <v>8221</v>
      </c>
      <c r="E68">
        <v>2</v>
      </c>
      <c r="K68"/>
    </row>
    <row r="69" spans="2:11" x14ac:dyDescent="0.25">
      <c r="B69" t="s">
        <v>8219</v>
      </c>
      <c r="C69">
        <v>20</v>
      </c>
      <c r="D69" t="s">
        <v>8221</v>
      </c>
      <c r="E69">
        <v>0</v>
      </c>
      <c r="K69"/>
    </row>
    <row r="70" spans="2:11" x14ac:dyDescent="0.25">
      <c r="B70" t="s">
        <v>8219</v>
      </c>
      <c r="C70">
        <v>36</v>
      </c>
      <c r="D70" t="s">
        <v>8221</v>
      </c>
      <c r="E70">
        <v>0</v>
      </c>
      <c r="K70"/>
    </row>
    <row r="71" spans="2:11" x14ac:dyDescent="0.25">
      <c r="B71" t="s">
        <v>8219</v>
      </c>
      <c r="C71">
        <v>178</v>
      </c>
      <c r="D71" t="s">
        <v>8221</v>
      </c>
      <c r="E71">
        <v>0</v>
      </c>
      <c r="K71"/>
    </row>
    <row r="72" spans="2:11" x14ac:dyDescent="0.25">
      <c r="B72" t="s">
        <v>8219</v>
      </c>
      <c r="C72">
        <v>17</v>
      </c>
      <c r="D72" t="s">
        <v>8221</v>
      </c>
      <c r="E72">
        <v>2</v>
      </c>
      <c r="K72"/>
    </row>
    <row r="73" spans="2:11" x14ac:dyDescent="0.25">
      <c r="B73" t="s">
        <v>8219</v>
      </c>
      <c r="C73">
        <v>32</v>
      </c>
      <c r="D73" t="s">
        <v>8221</v>
      </c>
      <c r="E73">
        <v>0</v>
      </c>
      <c r="K73"/>
    </row>
    <row r="74" spans="2:11" x14ac:dyDescent="0.25">
      <c r="B74" t="s">
        <v>8219</v>
      </c>
      <c r="C74">
        <v>41</v>
      </c>
      <c r="D74" t="s">
        <v>8221</v>
      </c>
      <c r="E74">
        <v>7</v>
      </c>
      <c r="K74"/>
    </row>
    <row r="75" spans="2:11" x14ac:dyDescent="0.25">
      <c r="B75" t="s">
        <v>8219</v>
      </c>
      <c r="C75">
        <v>18</v>
      </c>
      <c r="D75" t="s">
        <v>8221</v>
      </c>
      <c r="E75">
        <v>0</v>
      </c>
      <c r="K75"/>
    </row>
    <row r="76" spans="2:11" x14ac:dyDescent="0.25">
      <c r="B76" t="s">
        <v>8219</v>
      </c>
      <c r="C76">
        <v>29</v>
      </c>
      <c r="D76" t="s">
        <v>8221</v>
      </c>
      <c r="E76">
        <v>5</v>
      </c>
      <c r="K76"/>
    </row>
    <row r="77" spans="2:11" x14ac:dyDescent="0.25">
      <c r="B77" t="s">
        <v>8219</v>
      </c>
      <c r="C77">
        <v>47</v>
      </c>
      <c r="D77" t="s">
        <v>8221</v>
      </c>
      <c r="E77">
        <v>0</v>
      </c>
      <c r="K77"/>
    </row>
    <row r="78" spans="2:11" x14ac:dyDescent="0.25">
      <c r="B78" t="s">
        <v>8219</v>
      </c>
      <c r="C78">
        <v>15</v>
      </c>
      <c r="D78" t="s">
        <v>8221</v>
      </c>
      <c r="E78">
        <v>0</v>
      </c>
      <c r="K78"/>
    </row>
    <row r="79" spans="2:11" x14ac:dyDescent="0.25">
      <c r="B79" t="s">
        <v>8219</v>
      </c>
      <c r="C79">
        <v>26</v>
      </c>
      <c r="D79" t="s">
        <v>8221</v>
      </c>
      <c r="E79">
        <v>1</v>
      </c>
      <c r="K79"/>
    </row>
    <row r="80" spans="2:11" x14ac:dyDescent="0.25">
      <c r="B80" t="s">
        <v>8219</v>
      </c>
      <c r="C80">
        <v>35</v>
      </c>
      <c r="D80" t="s">
        <v>8221</v>
      </c>
      <c r="E80">
        <v>0</v>
      </c>
      <c r="K80"/>
    </row>
    <row r="81" spans="2:11" x14ac:dyDescent="0.25">
      <c r="B81" t="s">
        <v>8219</v>
      </c>
      <c r="C81">
        <v>41</v>
      </c>
      <c r="D81" t="s">
        <v>8221</v>
      </c>
      <c r="E81">
        <v>5</v>
      </c>
      <c r="K81"/>
    </row>
    <row r="82" spans="2:11" x14ac:dyDescent="0.25">
      <c r="B82" t="s">
        <v>8219</v>
      </c>
      <c r="C82">
        <v>47</v>
      </c>
      <c r="D82" t="s">
        <v>8221</v>
      </c>
      <c r="E82">
        <v>3</v>
      </c>
      <c r="K82"/>
    </row>
    <row r="83" spans="2:11" x14ac:dyDescent="0.25">
      <c r="B83" t="s">
        <v>8219</v>
      </c>
      <c r="C83">
        <v>28</v>
      </c>
      <c r="D83" t="s">
        <v>8221</v>
      </c>
      <c r="E83">
        <v>6</v>
      </c>
      <c r="K83"/>
    </row>
    <row r="84" spans="2:11" x14ac:dyDescent="0.25">
      <c r="B84" t="s">
        <v>8219</v>
      </c>
      <c r="C84">
        <v>100</v>
      </c>
      <c r="D84" t="s">
        <v>8221</v>
      </c>
      <c r="E84">
        <v>12</v>
      </c>
      <c r="K84"/>
    </row>
    <row r="85" spans="2:11" x14ac:dyDescent="0.25">
      <c r="B85" t="s">
        <v>8219</v>
      </c>
      <c r="C85">
        <v>13</v>
      </c>
      <c r="D85" t="s">
        <v>8221</v>
      </c>
      <c r="E85">
        <v>13</v>
      </c>
      <c r="K85"/>
    </row>
    <row r="86" spans="2:11" x14ac:dyDescent="0.25">
      <c r="B86" t="s">
        <v>8219</v>
      </c>
      <c r="C86">
        <v>7</v>
      </c>
      <c r="D86" t="s">
        <v>8221</v>
      </c>
      <c r="E86">
        <v>5</v>
      </c>
      <c r="K86"/>
    </row>
    <row r="87" spans="2:11" x14ac:dyDescent="0.25">
      <c r="B87" t="s">
        <v>8219</v>
      </c>
      <c r="C87">
        <v>21</v>
      </c>
      <c r="D87" t="s">
        <v>8221</v>
      </c>
      <c r="E87">
        <v>2</v>
      </c>
      <c r="K87"/>
    </row>
    <row r="88" spans="2:11" x14ac:dyDescent="0.25">
      <c r="B88" t="s">
        <v>8219</v>
      </c>
      <c r="C88">
        <v>17</v>
      </c>
      <c r="D88" t="s">
        <v>8221</v>
      </c>
      <c r="E88">
        <v>8</v>
      </c>
      <c r="K88"/>
    </row>
    <row r="89" spans="2:11" x14ac:dyDescent="0.25">
      <c r="B89" t="s">
        <v>8219</v>
      </c>
      <c r="C89">
        <v>25</v>
      </c>
      <c r="D89" t="s">
        <v>8221</v>
      </c>
      <c r="E89">
        <v>0</v>
      </c>
      <c r="K89"/>
    </row>
    <row r="90" spans="2:11" x14ac:dyDescent="0.25">
      <c r="B90" t="s">
        <v>8219</v>
      </c>
      <c r="C90">
        <v>60</v>
      </c>
      <c r="D90" t="s">
        <v>8221</v>
      </c>
      <c r="E90">
        <v>13</v>
      </c>
      <c r="K90"/>
    </row>
    <row r="91" spans="2:11" x14ac:dyDescent="0.25">
      <c r="B91" t="s">
        <v>8219</v>
      </c>
      <c r="C91">
        <v>56</v>
      </c>
      <c r="D91" t="s">
        <v>8221</v>
      </c>
      <c r="E91">
        <v>0</v>
      </c>
      <c r="K91"/>
    </row>
    <row r="92" spans="2:11" x14ac:dyDescent="0.25">
      <c r="B92" t="s">
        <v>8219</v>
      </c>
      <c r="C92">
        <v>16</v>
      </c>
      <c r="D92" t="s">
        <v>8221</v>
      </c>
      <c r="E92">
        <v>5</v>
      </c>
      <c r="K92"/>
    </row>
    <row r="93" spans="2:11" x14ac:dyDescent="0.25">
      <c r="B93" t="s">
        <v>8219</v>
      </c>
      <c r="C93">
        <v>46</v>
      </c>
      <c r="D93" t="s">
        <v>8221</v>
      </c>
      <c r="E93">
        <v>8</v>
      </c>
      <c r="K93"/>
    </row>
    <row r="94" spans="2:11" x14ac:dyDescent="0.25">
      <c r="B94" t="s">
        <v>8219</v>
      </c>
      <c r="C94">
        <v>43</v>
      </c>
      <c r="D94" t="s">
        <v>8221</v>
      </c>
      <c r="E94">
        <v>8</v>
      </c>
      <c r="K94"/>
    </row>
    <row r="95" spans="2:11" x14ac:dyDescent="0.25">
      <c r="B95" t="s">
        <v>8219</v>
      </c>
      <c r="C95">
        <v>15</v>
      </c>
      <c r="D95" t="s">
        <v>8221</v>
      </c>
      <c r="E95">
        <v>0</v>
      </c>
      <c r="K95"/>
    </row>
    <row r="96" spans="2:11" x14ac:dyDescent="0.25">
      <c r="B96" t="s">
        <v>8219</v>
      </c>
      <c r="C96">
        <v>12</v>
      </c>
      <c r="D96" t="s">
        <v>8221</v>
      </c>
      <c r="E96">
        <v>2</v>
      </c>
      <c r="K96"/>
    </row>
    <row r="97" spans="2:11" x14ac:dyDescent="0.25">
      <c r="B97" t="s">
        <v>8219</v>
      </c>
      <c r="C97">
        <v>21</v>
      </c>
      <c r="D97" t="s">
        <v>8221</v>
      </c>
      <c r="E97">
        <v>3</v>
      </c>
      <c r="K97"/>
    </row>
    <row r="98" spans="2:11" x14ac:dyDescent="0.25">
      <c r="B98" t="s">
        <v>8219</v>
      </c>
      <c r="C98">
        <v>34</v>
      </c>
      <c r="D98" t="s">
        <v>8221</v>
      </c>
      <c r="E98">
        <v>0</v>
      </c>
      <c r="K98"/>
    </row>
    <row r="99" spans="2:11" x14ac:dyDescent="0.25">
      <c r="B99" t="s">
        <v>8219</v>
      </c>
      <c r="C99">
        <v>8</v>
      </c>
      <c r="D99" t="s">
        <v>8221</v>
      </c>
      <c r="E99">
        <v>0</v>
      </c>
      <c r="K99"/>
    </row>
    <row r="100" spans="2:11" x14ac:dyDescent="0.25">
      <c r="B100" t="s">
        <v>8219</v>
      </c>
      <c r="C100">
        <v>60</v>
      </c>
      <c r="D100" t="s">
        <v>8221</v>
      </c>
      <c r="E100">
        <v>11</v>
      </c>
      <c r="K100"/>
    </row>
    <row r="101" spans="2:11" x14ac:dyDescent="0.25">
      <c r="B101" t="s">
        <v>8219</v>
      </c>
      <c r="C101">
        <v>39</v>
      </c>
      <c r="D101" t="s">
        <v>8221</v>
      </c>
      <c r="E101">
        <v>0</v>
      </c>
      <c r="K101"/>
    </row>
    <row r="102" spans="2:11" x14ac:dyDescent="0.25">
      <c r="B102" t="s">
        <v>8219</v>
      </c>
      <c r="C102">
        <v>26</v>
      </c>
      <c r="D102" t="s">
        <v>8221</v>
      </c>
      <c r="E102">
        <v>1</v>
      </c>
      <c r="K102"/>
    </row>
    <row r="103" spans="2:11" x14ac:dyDescent="0.25">
      <c r="B103" t="s">
        <v>8219</v>
      </c>
      <c r="C103">
        <v>35</v>
      </c>
      <c r="D103" t="s">
        <v>8221</v>
      </c>
      <c r="E103">
        <v>0</v>
      </c>
      <c r="K103"/>
    </row>
    <row r="104" spans="2:11" x14ac:dyDescent="0.25">
      <c r="B104" t="s">
        <v>8219</v>
      </c>
      <c r="C104">
        <v>65</v>
      </c>
      <c r="D104" t="s">
        <v>8221</v>
      </c>
      <c r="E104">
        <v>17</v>
      </c>
      <c r="K104"/>
    </row>
    <row r="105" spans="2:11" x14ac:dyDescent="0.25">
      <c r="B105" t="s">
        <v>8219</v>
      </c>
      <c r="C105">
        <v>49</v>
      </c>
      <c r="D105" t="s">
        <v>8221</v>
      </c>
      <c r="E105">
        <v>2</v>
      </c>
      <c r="K105"/>
    </row>
    <row r="106" spans="2:11" x14ac:dyDescent="0.25">
      <c r="B106" t="s">
        <v>8219</v>
      </c>
      <c r="C106">
        <v>10</v>
      </c>
      <c r="D106" t="s">
        <v>8221</v>
      </c>
      <c r="E106">
        <v>1</v>
      </c>
      <c r="K106"/>
    </row>
    <row r="107" spans="2:11" x14ac:dyDescent="0.25">
      <c r="B107" t="s">
        <v>8219</v>
      </c>
      <c r="C107">
        <v>60</v>
      </c>
      <c r="D107" t="s">
        <v>8221</v>
      </c>
      <c r="E107">
        <v>2</v>
      </c>
      <c r="K107"/>
    </row>
    <row r="108" spans="2:11" x14ac:dyDescent="0.25">
      <c r="B108" t="s">
        <v>8219</v>
      </c>
      <c r="C108">
        <v>27</v>
      </c>
      <c r="D108" t="s">
        <v>8221</v>
      </c>
      <c r="E108">
        <v>16</v>
      </c>
      <c r="K108"/>
    </row>
    <row r="109" spans="2:11" x14ac:dyDescent="0.25">
      <c r="B109" t="s">
        <v>8219</v>
      </c>
      <c r="C109">
        <v>69</v>
      </c>
      <c r="D109" t="s">
        <v>8221</v>
      </c>
      <c r="E109">
        <v>1</v>
      </c>
      <c r="K109"/>
    </row>
    <row r="110" spans="2:11" x14ac:dyDescent="0.25">
      <c r="B110" t="s">
        <v>8219</v>
      </c>
      <c r="C110">
        <v>47</v>
      </c>
      <c r="D110" t="s">
        <v>8221</v>
      </c>
      <c r="E110">
        <v>4</v>
      </c>
      <c r="K110"/>
    </row>
    <row r="111" spans="2:11" x14ac:dyDescent="0.25">
      <c r="B111" t="s">
        <v>8219</v>
      </c>
      <c r="C111">
        <v>47</v>
      </c>
      <c r="D111" t="s">
        <v>8221</v>
      </c>
      <c r="E111">
        <v>5</v>
      </c>
      <c r="K111"/>
    </row>
    <row r="112" spans="2:11" x14ac:dyDescent="0.25">
      <c r="B112" t="s">
        <v>8219</v>
      </c>
      <c r="C112">
        <v>26</v>
      </c>
      <c r="D112" t="s">
        <v>8221</v>
      </c>
      <c r="E112">
        <v>7</v>
      </c>
      <c r="K112"/>
    </row>
    <row r="113" spans="2:11" x14ac:dyDescent="0.25">
      <c r="B113" t="s">
        <v>8219</v>
      </c>
      <c r="C113">
        <v>53</v>
      </c>
      <c r="D113" t="s">
        <v>8221</v>
      </c>
      <c r="E113">
        <v>0</v>
      </c>
      <c r="K113"/>
    </row>
    <row r="114" spans="2:11" x14ac:dyDescent="0.25">
      <c r="B114" t="s">
        <v>8219</v>
      </c>
      <c r="C114">
        <v>81</v>
      </c>
      <c r="D114" t="s">
        <v>8221</v>
      </c>
      <c r="E114">
        <v>12</v>
      </c>
      <c r="K114"/>
    </row>
    <row r="115" spans="2:11" x14ac:dyDescent="0.25">
      <c r="B115" t="s">
        <v>8219</v>
      </c>
      <c r="C115">
        <v>78</v>
      </c>
      <c r="D115" t="s">
        <v>8221</v>
      </c>
      <c r="E115">
        <v>2</v>
      </c>
      <c r="K115"/>
    </row>
    <row r="116" spans="2:11" x14ac:dyDescent="0.25">
      <c r="B116" t="s">
        <v>8219</v>
      </c>
      <c r="C116">
        <v>35</v>
      </c>
      <c r="D116" t="s">
        <v>8221</v>
      </c>
      <c r="E116">
        <v>5</v>
      </c>
      <c r="K116"/>
    </row>
    <row r="117" spans="2:11" x14ac:dyDescent="0.25">
      <c r="B117" t="s">
        <v>8219</v>
      </c>
      <c r="C117">
        <v>22</v>
      </c>
      <c r="D117" t="s">
        <v>8221</v>
      </c>
      <c r="E117">
        <v>2</v>
      </c>
      <c r="K117"/>
    </row>
    <row r="118" spans="2:11" x14ac:dyDescent="0.25">
      <c r="B118" t="s">
        <v>8219</v>
      </c>
      <c r="C118">
        <v>57</v>
      </c>
      <c r="D118" t="s">
        <v>8221</v>
      </c>
      <c r="E118">
        <v>3</v>
      </c>
      <c r="K118"/>
    </row>
    <row r="119" spans="2:11" x14ac:dyDescent="0.25">
      <c r="B119" t="s">
        <v>8219</v>
      </c>
      <c r="C119">
        <v>27</v>
      </c>
      <c r="D119" t="s">
        <v>8221</v>
      </c>
      <c r="E119">
        <v>0</v>
      </c>
      <c r="K119"/>
    </row>
    <row r="120" spans="2:11" x14ac:dyDescent="0.25">
      <c r="B120" t="s">
        <v>8219</v>
      </c>
      <c r="C120">
        <v>39</v>
      </c>
      <c r="D120" t="s">
        <v>8221</v>
      </c>
      <c r="E120">
        <v>49</v>
      </c>
      <c r="K120"/>
    </row>
    <row r="121" spans="2:11" x14ac:dyDescent="0.25">
      <c r="B121" t="s">
        <v>8219</v>
      </c>
      <c r="C121">
        <v>37</v>
      </c>
      <c r="D121" t="s">
        <v>8221</v>
      </c>
      <c r="E121">
        <v>1</v>
      </c>
      <c r="K121"/>
    </row>
    <row r="122" spans="2:11" x14ac:dyDescent="0.25">
      <c r="B122" t="s">
        <v>8219</v>
      </c>
      <c r="C122">
        <v>137</v>
      </c>
      <c r="D122" t="s">
        <v>8221</v>
      </c>
      <c r="E122">
        <v>2</v>
      </c>
      <c r="K122"/>
    </row>
    <row r="123" spans="2:11" x14ac:dyDescent="0.25">
      <c r="B123" t="s">
        <v>8219</v>
      </c>
      <c r="C123">
        <v>376</v>
      </c>
      <c r="D123" t="s">
        <v>8221</v>
      </c>
      <c r="E123">
        <v>0</v>
      </c>
      <c r="K123"/>
    </row>
    <row r="124" spans="2:11" x14ac:dyDescent="0.25">
      <c r="B124" t="s">
        <v>8219</v>
      </c>
      <c r="C124">
        <v>202</v>
      </c>
      <c r="D124" t="s">
        <v>8221</v>
      </c>
      <c r="E124">
        <v>0</v>
      </c>
      <c r="K124"/>
    </row>
    <row r="125" spans="2:11" x14ac:dyDescent="0.25">
      <c r="B125" t="s">
        <v>8219</v>
      </c>
      <c r="C125">
        <v>328</v>
      </c>
      <c r="D125" t="s">
        <v>8221</v>
      </c>
      <c r="E125">
        <v>11</v>
      </c>
      <c r="K125"/>
    </row>
    <row r="126" spans="2:11" x14ac:dyDescent="0.25">
      <c r="B126" t="s">
        <v>8219</v>
      </c>
      <c r="C126">
        <v>84</v>
      </c>
      <c r="D126" t="s">
        <v>8221</v>
      </c>
      <c r="E126">
        <v>1</v>
      </c>
      <c r="K126"/>
    </row>
    <row r="127" spans="2:11" x14ac:dyDescent="0.25">
      <c r="B127" t="s">
        <v>8219</v>
      </c>
      <c r="C127">
        <v>96</v>
      </c>
      <c r="D127" t="s">
        <v>8221</v>
      </c>
      <c r="E127">
        <v>8</v>
      </c>
      <c r="K127"/>
    </row>
    <row r="128" spans="2:11" x14ac:dyDescent="0.25">
      <c r="B128" t="s">
        <v>8219</v>
      </c>
      <c r="C128">
        <v>223</v>
      </c>
      <c r="D128" t="s">
        <v>8221</v>
      </c>
      <c r="E128">
        <v>5</v>
      </c>
      <c r="K128"/>
    </row>
    <row r="129" spans="2:11" x14ac:dyDescent="0.25">
      <c r="B129" t="s">
        <v>8219</v>
      </c>
      <c r="C129">
        <v>62</v>
      </c>
      <c r="D129" t="s">
        <v>8221</v>
      </c>
      <c r="E129">
        <v>39</v>
      </c>
      <c r="K129"/>
    </row>
    <row r="130" spans="2:11" x14ac:dyDescent="0.25">
      <c r="B130" t="s">
        <v>8219</v>
      </c>
      <c r="C130">
        <v>146</v>
      </c>
      <c r="D130" t="s">
        <v>8221</v>
      </c>
      <c r="E130">
        <v>0</v>
      </c>
      <c r="K130"/>
    </row>
    <row r="131" spans="2:11" x14ac:dyDescent="0.25">
      <c r="B131" t="s">
        <v>8219</v>
      </c>
      <c r="C131">
        <v>235</v>
      </c>
      <c r="D131" t="s">
        <v>8221</v>
      </c>
      <c r="E131">
        <v>0</v>
      </c>
      <c r="K131"/>
    </row>
    <row r="132" spans="2:11" x14ac:dyDescent="0.25">
      <c r="B132" t="s">
        <v>8219</v>
      </c>
      <c r="C132">
        <v>437</v>
      </c>
      <c r="D132" t="s">
        <v>8221</v>
      </c>
      <c r="E132">
        <v>2</v>
      </c>
      <c r="K132"/>
    </row>
    <row r="133" spans="2:11" x14ac:dyDescent="0.25">
      <c r="B133" t="s">
        <v>8219</v>
      </c>
      <c r="C133">
        <v>77</v>
      </c>
      <c r="D133" t="s">
        <v>8221</v>
      </c>
      <c r="E133">
        <v>170</v>
      </c>
      <c r="K133"/>
    </row>
    <row r="134" spans="2:11" x14ac:dyDescent="0.25">
      <c r="B134" t="s">
        <v>8219</v>
      </c>
      <c r="C134">
        <v>108</v>
      </c>
      <c r="D134" t="s">
        <v>8221</v>
      </c>
      <c r="E134">
        <v>5</v>
      </c>
      <c r="K134"/>
    </row>
    <row r="135" spans="2:11" x14ac:dyDescent="0.25">
      <c r="B135" t="s">
        <v>8219</v>
      </c>
      <c r="C135">
        <v>7</v>
      </c>
      <c r="D135" t="s">
        <v>8221</v>
      </c>
      <c r="E135">
        <v>14</v>
      </c>
      <c r="K135"/>
    </row>
    <row r="136" spans="2:11" x14ac:dyDescent="0.25">
      <c r="B136" t="s">
        <v>8219</v>
      </c>
      <c r="C136">
        <v>314</v>
      </c>
      <c r="D136" t="s">
        <v>8221</v>
      </c>
      <c r="E136">
        <v>1</v>
      </c>
      <c r="K136"/>
    </row>
    <row r="137" spans="2:11" x14ac:dyDescent="0.25">
      <c r="B137" t="s">
        <v>8219</v>
      </c>
      <c r="C137">
        <v>188</v>
      </c>
      <c r="D137" t="s">
        <v>8221</v>
      </c>
      <c r="E137">
        <v>0</v>
      </c>
      <c r="K137"/>
    </row>
    <row r="138" spans="2:11" x14ac:dyDescent="0.25">
      <c r="B138" t="s">
        <v>8219</v>
      </c>
      <c r="C138">
        <v>275</v>
      </c>
      <c r="D138" t="s">
        <v>8221</v>
      </c>
      <c r="E138">
        <v>124</v>
      </c>
      <c r="K138"/>
    </row>
    <row r="139" spans="2:11" x14ac:dyDescent="0.25">
      <c r="B139" t="s">
        <v>8219</v>
      </c>
      <c r="C139">
        <v>560</v>
      </c>
      <c r="D139" t="s">
        <v>8221</v>
      </c>
      <c r="E139">
        <v>0</v>
      </c>
      <c r="K139"/>
    </row>
    <row r="140" spans="2:11" x14ac:dyDescent="0.25">
      <c r="B140" t="s">
        <v>8219</v>
      </c>
      <c r="C140">
        <v>688</v>
      </c>
      <c r="D140" t="s">
        <v>8221</v>
      </c>
      <c r="E140">
        <v>0</v>
      </c>
      <c r="K140"/>
    </row>
    <row r="141" spans="2:11" x14ac:dyDescent="0.25">
      <c r="B141" t="s">
        <v>8219</v>
      </c>
      <c r="C141">
        <v>942</v>
      </c>
      <c r="D141" t="s">
        <v>8221</v>
      </c>
      <c r="E141">
        <v>55</v>
      </c>
      <c r="K141"/>
    </row>
    <row r="142" spans="2:11" x14ac:dyDescent="0.25">
      <c r="B142" t="s">
        <v>8219</v>
      </c>
      <c r="C142">
        <v>88</v>
      </c>
      <c r="D142" t="s">
        <v>8221</v>
      </c>
      <c r="E142">
        <v>140</v>
      </c>
      <c r="K142"/>
    </row>
    <row r="143" spans="2:11" x14ac:dyDescent="0.25">
      <c r="B143" t="s">
        <v>8219</v>
      </c>
      <c r="C143">
        <v>220</v>
      </c>
      <c r="D143" t="s">
        <v>8221</v>
      </c>
      <c r="E143">
        <v>21</v>
      </c>
      <c r="K143"/>
    </row>
    <row r="144" spans="2:11" x14ac:dyDescent="0.25">
      <c r="B144" t="s">
        <v>8219</v>
      </c>
      <c r="C144">
        <v>145</v>
      </c>
      <c r="D144" t="s">
        <v>8221</v>
      </c>
      <c r="E144">
        <v>1</v>
      </c>
      <c r="K144"/>
    </row>
    <row r="145" spans="2:11" x14ac:dyDescent="0.25">
      <c r="B145" t="s">
        <v>8219</v>
      </c>
      <c r="C145">
        <v>963</v>
      </c>
      <c r="D145" t="s">
        <v>8221</v>
      </c>
      <c r="E145">
        <v>147</v>
      </c>
      <c r="K145"/>
    </row>
    <row r="146" spans="2:11" x14ac:dyDescent="0.25">
      <c r="B146" t="s">
        <v>8219</v>
      </c>
      <c r="C146">
        <v>91</v>
      </c>
      <c r="D146" t="s">
        <v>8221</v>
      </c>
      <c r="E146">
        <v>11</v>
      </c>
      <c r="K146"/>
    </row>
    <row r="147" spans="2:11" x14ac:dyDescent="0.25">
      <c r="B147" t="s">
        <v>8219</v>
      </c>
      <c r="C147">
        <v>58</v>
      </c>
      <c r="D147" t="s">
        <v>8221</v>
      </c>
      <c r="E147">
        <v>125</v>
      </c>
      <c r="K147"/>
    </row>
    <row r="148" spans="2:11" x14ac:dyDescent="0.25">
      <c r="B148" t="s">
        <v>8219</v>
      </c>
      <c r="C148">
        <v>36</v>
      </c>
      <c r="D148" t="s">
        <v>8221</v>
      </c>
      <c r="E148">
        <v>1</v>
      </c>
      <c r="K148"/>
    </row>
    <row r="149" spans="2:11" x14ac:dyDescent="0.25">
      <c r="B149" t="s">
        <v>8219</v>
      </c>
      <c r="C149">
        <v>165</v>
      </c>
      <c r="D149" t="s">
        <v>8221</v>
      </c>
      <c r="E149">
        <v>0</v>
      </c>
      <c r="K149"/>
    </row>
    <row r="150" spans="2:11" x14ac:dyDescent="0.25">
      <c r="B150" t="s">
        <v>8219</v>
      </c>
      <c r="C150">
        <v>111</v>
      </c>
      <c r="D150" t="s">
        <v>8221</v>
      </c>
      <c r="E150">
        <v>0</v>
      </c>
      <c r="K150"/>
    </row>
    <row r="151" spans="2:11" x14ac:dyDescent="0.25">
      <c r="B151" t="s">
        <v>8219</v>
      </c>
      <c r="C151">
        <v>1596</v>
      </c>
      <c r="D151" t="s">
        <v>8221</v>
      </c>
      <c r="E151">
        <v>3</v>
      </c>
      <c r="K151"/>
    </row>
    <row r="152" spans="2:11" x14ac:dyDescent="0.25">
      <c r="B152" t="s">
        <v>8219</v>
      </c>
      <c r="C152">
        <v>61</v>
      </c>
      <c r="D152" t="s">
        <v>8221</v>
      </c>
      <c r="E152">
        <v>0</v>
      </c>
      <c r="K152"/>
    </row>
    <row r="153" spans="2:11" x14ac:dyDescent="0.25">
      <c r="B153" t="s">
        <v>8219</v>
      </c>
      <c r="C153">
        <v>287</v>
      </c>
      <c r="D153" t="s">
        <v>8221</v>
      </c>
      <c r="E153">
        <v>0</v>
      </c>
      <c r="K153"/>
    </row>
    <row r="154" spans="2:11" x14ac:dyDescent="0.25">
      <c r="B154" t="s">
        <v>8219</v>
      </c>
      <c r="C154">
        <v>65</v>
      </c>
      <c r="D154" t="s">
        <v>8221</v>
      </c>
      <c r="E154">
        <v>0</v>
      </c>
      <c r="K154"/>
    </row>
    <row r="155" spans="2:11" x14ac:dyDescent="0.25">
      <c r="B155" t="s">
        <v>8219</v>
      </c>
      <c r="C155">
        <v>118</v>
      </c>
      <c r="D155" t="s">
        <v>8221</v>
      </c>
      <c r="E155">
        <v>0</v>
      </c>
      <c r="K155"/>
    </row>
    <row r="156" spans="2:11" x14ac:dyDescent="0.25">
      <c r="B156" t="s">
        <v>8219</v>
      </c>
      <c r="C156">
        <v>113</v>
      </c>
      <c r="D156" t="s">
        <v>8221</v>
      </c>
      <c r="E156">
        <v>3</v>
      </c>
      <c r="K156"/>
    </row>
    <row r="157" spans="2:11" x14ac:dyDescent="0.25">
      <c r="B157" t="s">
        <v>8219</v>
      </c>
      <c r="C157">
        <v>332</v>
      </c>
      <c r="D157" t="s">
        <v>8221</v>
      </c>
      <c r="E157">
        <v>0</v>
      </c>
      <c r="K157"/>
    </row>
    <row r="158" spans="2:11" x14ac:dyDescent="0.25">
      <c r="B158" t="s">
        <v>8219</v>
      </c>
      <c r="C158">
        <v>62</v>
      </c>
      <c r="D158" t="s">
        <v>8221</v>
      </c>
      <c r="E158">
        <v>1</v>
      </c>
      <c r="K158"/>
    </row>
    <row r="159" spans="2:11" x14ac:dyDescent="0.25">
      <c r="B159" t="s">
        <v>8219</v>
      </c>
      <c r="C159">
        <v>951</v>
      </c>
      <c r="D159" t="s">
        <v>8221</v>
      </c>
      <c r="E159">
        <v>3</v>
      </c>
      <c r="K159"/>
    </row>
    <row r="160" spans="2:11" x14ac:dyDescent="0.25">
      <c r="B160" t="s">
        <v>8219</v>
      </c>
      <c r="C160">
        <v>415</v>
      </c>
      <c r="D160" t="s">
        <v>8221</v>
      </c>
      <c r="E160">
        <v>22</v>
      </c>
      <c r="K160"/>
    </row>
    <row r="161" spans="2:11" x14ac:dyDescent="0.25">
      <c r="B161" t="s">
        <v>8219</v>
      </c>
      <c r="C161">
        <v>305</v>
      </c>
      <c r="D161" t="s">
        <v>8221</v>
      </c>
      <c r="E161">
        <v>26</v>
      </c>
      <c r="K161"/>
    </row>
    <row r="162" spans="2:11" x14ac:dyDescent="0.25">
      <c r="B162" t="s">
        <v>8219</v>
      </c>
      <c r="C162">
        <v>2139</v>
      </c>
      <c r="D162" t="s">
        <v>8221</v>
      </c>
      <c r="E162">
        <v>4</v>
      </c>
      <c r="K162"/>
    </row>
    <row r="163" spans="2:11" x14ac:dyDescent="0.25">
      <c r="B163" t="s">
        <v>8219</v>
      </c>
      <c r="C163">
        <v>79</v>
      </c>
      <c r="D163" t="s">
        <v>8221</v>
      </c>
      <c r="E163">
        <v>0</v>
      </c>
      <c r="K163"/>
    </row>
    <row r="164" spans="2:11" x14ac:dyDescent="0.25">
      <c r="B164" t="s">
        <v>8219</v>
      </c>
      <c r="C164">
        <v>179</v>
      </c>
      <c r="D164" t="s">
        <v>8221</v>
      </c>
      <c r="E164">
        <v>4</v>
      </c>
      <c r="K164"/>
    </row>
    <row r="165" spans="2:11" x14ac:dyDescent="0.25">
      <c r="B165" t="s">
        <v>8219</v>
      </c>
      <c r="C165">
        <v>202</v>
      </c>
      <c r="D165" t="s">
        <v>8221</v>
      </c>
      <c r="E165">
        <v>9</v>
      </c>
      <c r="K165"/>
    </row>
    <row r="166" spans="2:11" x14ac:dyDescent="0.25">
      <c r="B166" t="s">
        <v>8219</v>
      </c>
      <c r="C166">
        <v>760</v>
      </c>
      <c r="D166" t="s">
        <v>8221</v>
      </c>
      <c r="E166">
        <v>5</v>
      </c>
      <c r="K166"/>
    </row>
    <row r="167" spans="2:11" x14ac:dyDescent="0.25">
      <c r="B167" t="s">
        <v>8219</v>
      </c>
      <c r="C167">
        <v>563</v>
      </c>
      <c r="D167" t="s">
        <v>8221</v>
      </c>
      <c r="E167">
        <v>14</v>
      </c>
      <c r="K167"/>
    </row>
    <row r="168" spans="2:11" x14ac:dyDescent="0.25">
      <c r="B168" t="s">
        <v>8219</v>
      </c>
      <c r="C168">
        <v>135</v>
      </c>
      <c r="D168" t="s">
        <v>8221</v>
      </c>
      <c r="E168">
        <v>1</v>
      </c>
      <c r="K168"/>
    </row>
    <row r="169" spans="2:11" x14ac:dyDescent="0.25">
      <c r="B169" t="s">
        <v>8219</v>
      </c>
      <c r="C169">
        <v>290</v>
      </c>
      <c r="D169" t="s">
        <v>8221</v>
      </c>
      <c r="E169">
        <v>10</v>
      </c>
      <c r="K169"/>
    </row>
    <row r="170" spans="2:11" x14ac:dyDescent="0.25">
      <c r="B170" t="s">
        <v>8219</v>
      </c>
      <c r="C170">
        <v>447</v>
      </c>
      <c r="D170" t="s">
        <v>8221</v>
      </c>
      <c r="E170">
        <v>3</v>
      </c>
      <c r="K170"/>
    </row>
    <row r="171" spans="2:11" x14ac:dyDescent="0.25">
      <c r="B171" t="s">
        <v>8219</v>
      </c>
      <c r="C171">
        <v>232</v>
      </c>
      <c r="D171" t="s">
        <v>8221</v>
      </c>
      <c r="E171">
        <v>1</v>
      </c>
      <c r="K171"/>
    </row>
    <row r="172" spans="2:11" x14ac:dyDescent="0.25">
      <c r="B172" t="s">
        <v>8219</v>
      </c>
      <c r="C172">
        <v>168</v>
      </c>
      <c r="D172" t="s">
        <v>8221</v>
      </c>
      <c r="E172">
        <v>0</v>
      </c>
      <c r="K172"/>
    </row>
    <row r="173" spans="2:11" x14ac:dyDescent="0.25">
      <c r="B173" t="s">
        <v>8219</v>
      </c>
      <c r="C173">
        <v>128</v>
      </c>
      <c r="D173" t="s">
        <v>8221</v>
      </c>
      <c r="E173">
        <v>5</v>
      </c>
      <c r="K173"/>
    </row>
    <row r="174" spans="2:11" x14ac:dyDescent="0.25">
      <c r="B174" t="s">
        <v>8219</v>
      </c>
      <c r="C174">
        <v>493</v>
      </c>
      <c r="D174" t="s">
        <v>8221</v>
      </c>
      <c r="E174">
        <v>2</v>
      </c>
      <c r="K174"/>
    </row>
    <row r="175" spans="2:11" x14ac:dyDescent="0.25">
      <c r="B175" t="s">
        <v>8219</v>
      </c>
      <c r="C175">
        <v>131</v>
      </c>
      <c r="D175" t="s">
        <v>8221</v>
      </c>
      <c r="E175">
        <v>68</v>
      </c>
      <c r="K175"/>
    </row>
    <row r="176" spans="2:11" x14ac:dyDescent="0.25">
      <c r="B176" t="s">
        <v>8219</v>
      </c>
      <c r="C176">
        <v>50</v>
      </c>
      <c r="D176" t="s">
        <v>8221</v>
      </c>
      <c r="E176">
        <v>3</v>
      </c>
      <c r="K176"/>
    </row>
    <row r="177" spans="2:11" x14ac:dyDescent="0.25">
      <c r="B177" t="s">
        <v>8219</v>
      </c>
      <c r="C177">
        <v>665</v>
      </c>
      <c r="D177" t="s">
        <v>8221</v>
      </c>
      <c r="E177">
        <v>34</v>
      </c>
      <c r="K177"/>
    </row>
    <row r="178" spans="2:11" x14ac:dyDescent="0.25">
      <c r="B178" t="s">
        <v>8219</v>
      </c>
      <c r="C178">
        <v>129</v>
      </c>
      <c r="D178" t="s">
        <v>8221</v>
      </c>
      <c r="E178">
        <v>0</v>
      </c>
      <c r="K178"/>
    </row>
    <row r="179" spans="2:11" x14ac:dyDescent="0.25">
      <c r="B179" t="s">
        <v>8219</v>
      </c>
      <c r="C179">
        <v>142</v>
      </c>
      <c r="D179" t="s">
        <v>8221</v>
      </c>
      <c r="E179">
        <v>3</v>
      </c>
      <c r="K179"/>
    </row>
    <row r="180" spans="2:11" x14ac:dyDescent="0.25">
      <c r="B180" t="s">
        <v>8219</v>
      </c>
      <c r="C180">
        <v>2436</v>
      </c>
      <c r="D180" t="s">
        <v>8221</v>
      </c>
      <c r="E180">
        <v>0</v>
      </c>
      <c r="K180"/>
    </row>
    <row r="181" spans="2:11" x14ac:dyDescent="0.25">
      <c r="B181" t="s">
        <v>8219</v>
      </c>
      <c r="C181">
        <v>244</v>
      </c>
      <c r="D181" t="s">
        <v>8221</v>
      </c>
      <c r="E181">
        <v>70</v>
      </c>
      <c r="K181"/>
    </row>
    <row r="182" spans="2:11" x14ac:dyDescent="0.25">
      <c r="B182" t="s">
        <v>8219</v>
      </c>
      <c r="C182">
        <v>298</v>
      </c>
      <c r="D182" t="s">
        <v>8221</v>
      </c>
      <c r="E182">
        <v>1</v>
      </c>
      <c r="K182"/>
    </row>
    <row r="183" spans="2:11" x14ac:dyDescent="0.25">
      <c r="B183" t="s">
        <v>8219</v>
      </c>
      <c r="C183">
        <v>251</v>
      </c>
      <c r="D183" t="s">
        <v>8221</v>
      </c>
      <c r="E183">
        <v>1</v>
      </c>
      <c r="K183"/>
    </row>
    <row r="184" spans="2:11" x14ac:dyDescent="0.25">
      <c r="B184" t="s">
        <v>8219</v>
      </c>
      <c r="C184">
        <v>108</v>
      </c>
      <c r="D184" t="s">
        <v>8221</v>
      </c>
      <c r="E184">
        <v>1</v>
      </c>
      <c r="K184"/>
    </row>
    <row r="185" spans="2:11" x14ac:dyDescent="0.25">
      <c r="B185" t="s">
        <v>8219</v>
      </c>
      <c r="C185">
        <v>82</v>
      </c>
      <c r="D185" t="s">
        <v>8221</v>
      </c>
      <c r="E185">
        <v>2</v>
      </c>
      <c r="K185"/>
    </row>
    <row r="186" spans="2:11" x14ac:dyDescent="0.25">
      <c r="B186" t="s">
        <v>8219</v>
      </c>
      <c r="C186">
        <v>74</v>
      </c>
      <c r="D186" t="s">
        <v>8221</v>
      </c>
      <c r="E186">
        <v>2</v>
      </c>
      <c r="K186"/>
    </row>
    <row r="187" spans="2:11" x14ac:dyDescent="0.25">
      <c r="B187" t="s">
        <v>8219</v>
      </c>
      <c r="C187">
        <v>189</v>
      </c>
      <c r="D187" t="s">
        <v>8221</v>
      </c>
      <c r="E187">
        <v>34</v>
      </c>
      <c r="K187"/>
    </row>
    <row r="188" spans="2:11" x14ac:dyDescent="0.25">
      <c r="B188" t="s">
        <v>8219</v>
      </c>
      <c r="C188">
        <v>80</v>
      </c>
      <c r="D188" t="s">
        <v>8221</v>
      </c>
      <c r="E188">
        <v>2</v>
      </c>
      <c r="K188"/>
    </row>
    <row r="189" spans="2:11" x14ac:dyDescent="0.25">
      <c r="B189" t="s">
        <v>8219</v>
      </c>
      <c r="C189">
        <v>576</v>
      </c>
      <c r="D189" t="s">
        <v>8221</v>
      </c>
      <c r="E189">
        <v>0</v>
      </c>
      <c r="K189"/>
    </row>
    <row r="190" spans="2:11" x14ac:dyDescent="0.25">
      <c r="B190" t="s">
        <v>8219</v>
      </c>
      <c r="C190">
        <v>202</v>
      </c>
      <c r="D190" t="s">
        <v>8221</v>
      </c>
      <c r="E190">
        <v>1</v>
      </c>
      <c r="K190"/>
    </row>
    <row r="191" spans="2:11" x14ac:dyDescent="0.25">
      <c r="B191" t="s">
        <v>8219</v>
      </c>
      <c r="C191">
        <v>238</v>
      </c>
      <c r="D191" t="s">
        <v>8221</v>
      </c>
      <c r="E191">
        <v>8</v>
      </c>
      <c r="K191"/>
    </row>
    <row r="192" spans="2:11" x14ac:dyDescent="0.25">
      <c r="B192" t="s">
        <v>8219</v>
      </c>
      <c r="C192">
        <v>36</v>
      </c>
      <c r="D192" t="s">
        <v>8221</v>
      </c>
      <c r="E192">
        <v>4</v>
      </c>
      <c r="K192"/>
    </row>
    <row r="193" spans="2:11" x14ac:dyDescent="0.25">
      <c r="B193" t="s">
        <v>8219</v>
      </c>
      <c r="C193">
        <v>150</v>
      </c>
      <c r="D193" t="s">
        <v>8221</v>
      </c>
      <c r="E193">
        <v>28</v>
      </c>
      <c r="K193"/>
    </row>
    <row r="194" spans="2:11" x14ac:dyDescent="0.25">
      <c r="B194" t="s">
        <v>8219</v>
      </c>
      <c r="C194">
        <v>146</v>
      </c>
      <c r="D194" t="s">
        <v>8221</v>
      </c>
      <c r="E194">
        <v>0</v>
      </c>
      <c r="K194"/>
    </row>
    <row r="195" spans="2:11" x14ac:dyDescent="0.25">
      <c r="B195" t="s">
        <v>8219</v>
      </c>
      <c r="C195">
        <v>222</v>
      </c>
      <c r="D195" t="s">
        <v>8221</v>
      </c>
      <c r="E195">
        <v>6</v>
      </c>
      <c r="K195"/>
    </row>
    <row r="196" spans="2:11" x14ac:dyDescent="0.25">
      <c r="B196" t="s">
        <v>8219</v>
      </c>
      <c r="C196">
        <v>120</v>
      </c>
      <c r="D196" t="s">
        <v>8221</v>
      </c>
      <c r="E196">
        <v>22</v>
      </c>
      <c r="K196"/>
    </row>
    <row r="197" spans="2:11" x14ac:dyDescent="0.25">
      <c r="B197" t="s">
        <v>8219</v>
      </c>
      <c r="C197">
        <v>126</v>
      </c>
      <c r="D197" t="s">
        <v>8221</v>
      </c>
      <c r="E197">
        <v>0</v>
      </c>
      <c r="K197"/>
    </row>
    <row r="198" spans="2:11" x14ac:dyDescent="0.25">
      <c r="B198" t="s">
        <v>8219</v>
      </c>
      <c r="C198">
        <v>158</v>
      </c>
      <c r="D198" t="s">
        <v>8221</v>
      </c>
      <c r="E198">
        <v>1</v>
      </c>
      <c r="K198"/>
    </row>
    <row r="199" spans="2:11" x14ac:dyDescent="0.25">
      <c r="B199" t="s">
        <v>8219</v>
      </c>
      <c r="C199">
        <v>316</v>
      </c>
      <c r="D199" t="s">
        <v>8221</v>
      </c>
      <c r="E199">
        <v>20</v>
      </c>
      <c r="K199"/>
    </row>
    <row r="200" spans="2:11" x14ac:dyDescent="0.25">
      <c r="B200" t="s">
        <v>8219</v>
      </c>
      <c r="C200">
        <v>284</v>
      </c>
      <c r="D200" t="s">
        <v>8221</v>
      </c>
      <c r="E200">
        <v>0</v>
      </c>
      <c r="K200"/>
    </row>
    <row r="201" spans="2:11" x14ac:dyDescent="0.25">
      <c r="B201" t="s">
        <v>8219</v>
      </c>
      <c r="C201">
        <v>51</v>
      </c>
      <c r="D201" t="s">
        <v>8221</v>
      </c>
      <c r="E201">
        <v>1</v>
      </c>
      <c r="K201"/>
    </row>
    <row r="202" spans="2:11" x14ac:dyDescent="0.25">
      <c r="B202" t="s">
        <v>8219</v>
      </c>
      <c r="C202">
        <v>158</v>
      </c>
      <c r="D202" t="s">
        <v>8221</v>
      </c>
      <c r="E202">
        <v>3</v>
      </c>
      <c r="K202"/>
    </row>
    <row r="203" spans="2:11" x14ac:dyDescent="0.25">
      <c r="B203" t="s">
        <v>8219</v>
      </c>
      <c r="C203">
        <v>337</v>
      </c>
      <c r="D203" t="s">
        <v>8221</v>
      </c>
      <c r="E203">
        <v>2</v>
      </c>
      <c r="K203"/>
    </row>
    <row r="204" spans="2:11" x14ac:dyDescent="0.25">
      <c r="B204" t="s">
        <v>8219</v>
      </c>
      <c r="C204">
        <v>186</v>
      </c>
      <c r="D204" t="s">
        <v>8221</v>
      </c>
      <c r="E204">
        <v>0</v>
      </c>
      <c r="K204"/>
    </row>
    <row r="205" spans="2:11" x14ac:dyDescent="0.25">
      <c r="B205" t="s">
        <v>8219</v>
      </c>
      <c r="C205">
        <v>58</v>
      </c>
      <c r="D205" t="s">
        <v>8221</v>
      </c>
      <c r="E205">
        <v>2</v>
      </c>
      <c r="K205"/>
    </row>
    <row r="206" spans="2:11" x14ac:dyDescent="0.25">
      <c r="B206" t="s">
        <v>8219</v>
      </c>
      <c r="C206">
        <v>82</v>
      </c>
      <c r="D206" t="s">
        <v>8221</v>
      </c>
      <c r="E206">
        <v>1</v>
      </c>
      <c r="K206"/>
    </row>
    <row r="207" spans="2:11" x14ac:dyDescent="0.25">
      <c r="B207" t="s">
        <v>8219</v>
      </c>
      <c r="C207">
        <v>736</v>
      </c>
      <c r="D207" t="s">
        <v>8221</v>
      </c>
      <c r="E207">
        <v>0</v>
      </c>
      <c r="K207"/>
    </row>
    <row r="208" spans="2:11" x14ac:dyDescent="0.25">
      <c r="B208" t="s">
        <v>8219</v>
      </c>
      <c r="C208">
        <v>1151</v>
      </c>
      <c r="D208" t="s">
        <v>8221</v>
      </c>
      <c r="E208">
        <v>1</v>
      </c>
      <c r="K208"/>
    </row>
    <row r="209" spans="2:11" x14ac:dyDescent="0.25">
      <c r="B209" t="s">
        <v>8219</v>
      </c>
      <c r="C209">
        <v>34</v>
      </c>
      <c r="D209" t="s">
        <v>8221</v>
      </c>
      <c r="E209">
        <v>0</v>
      </c>
      <c r="K209"/>
    </row>
    <row r="210" spans="2:11" x14ac:dyDescent="0.25">
      <c r="B210" t="s">
        <v>8219</v>
      </c>
      <c r="C210">
        <v>498</v>
      </c>
      <c r="D210" t="s">
        <v>8221</v>
      </c>
      <c r="E210">
        <v>5</v>
      </c>
      <c r="K210"/>
    </row>
    <row r="211" spans="2:11" x14ac:dyDescent="0.25">
      <c r="B211" t="s">
        <v>8219</v>
      </c>
      <c r="C211">
        <v>167</v>
      </c>
      <c r="D211" t="s">
        <v>8221</v>
      </c>
      <c r="E211">
        <v>1</v>
      </c>
      <c r="K211"/>
    </row>
    <row r="212" spans="2:11" x14ac:dyDescent="0.25">
      <c r="B212" t="s">
        <v>8219</v>
      </c>
      <c r="C212">
        <v>340</v>
      </c>
      <c r="D212" t="s">
        <v>8221</v>
      </c>
      <c r="E212">
        <v>1</v>
      </c>
      <c r="K212"/>
    </row>
    <row r="213" spans="2:11" x14ac:dyDescent="0.25">
      <c r="B213" t="s">
        <v>8219</v>
      </c>
      <c r="C213">
        <v>438</v>
      </c>
      <c r="D213" t="s">
        <v>8221</v>
      </c>
      <c r="E213">
        <v>2</v>
      </c>
      <c r="K213"/>
    </row>
    <row r="214" spans="2:11" x14ac:dyDescent="0.25">
      <c r="B214" t="s">
        <v>8219</v>
      </c>
      <c r="C214">
        <v>555</v>
      </c>
      <c r="D214" t="s">
        <v>8221</v>
      </c>
      <c r="E214">
        <v>0</v>
      </c>
      <c r="K214"/>
    </row>
    <row r="215" spans="2:11" x14ac:dyDescent="0.25">
      <c r="B215" t="s">
        <v>8219</v>
      </c>
      <c r="C215">
        <v>266</v>
      </c>
      <c r="D215" t="s">
        <v>8221</v>
      </c>
      <c r="E215">
        <v>9</v>
      </c>
      <c r="K215"/>
    </row>
    <row r="216" spans="2:11" x14ac:dyDescent="0.25">
      <c r="B216" t="s">
        <v>8219</v>
      </c>
      <c r="C216">
        <v>69</v>
      </c>
      <c r="D216" t="s">
        <v>8221</v>
      </c>
      <c r="E216">
        <v>4</v>
      </c>
      <c r="K216"/>
    </row>
    <row r="217" spans="2:11" x14ac:dyDescent="0.25">
      <c r="B217" t="s">
        <v>8219</v>
      </c>
      <c r="C217">
        <v>80</v>
      </c>
      <c r="D217" t="s">
        <v>8221</v>
      </c>
      <c r="E217">
        <v>4</v>
      </c>
      <c r="K217"/>
    </row>
    <row r="218" spans="2:11" x14ac:dyDescent="0.25">
      <c r="B218" t="s">
        <v>8219</v>
      </c>
      <c r="C218">
        <v>493</v>
      </c>
      <c r="D218" t="s">
        <v>8221</v>
      </c>
      <c r="E218">
        <v>1</v>
      </c>
      <c r="K218"/>
    </row>
    <row r="219" spans="2:11" x14ac:dyDescent="0.25">
      <c r="B219" t="s">
        <v>8219</v>
      </c>
      <c r="C219">
        <v>31</v>
      </c>
      <c r="D219" t="s">
        <v>8221</v>
      </c>
      <c r="E219">
        <v>1</v>
      </c>
      <c r="K219"/>
    </row>
    <row r="220" spans="2:11" x14ac:dyDescent="0.25">
      <c r="B220" t="s">
        <v>8219</v>
      </c>
      <c r="C220">
        <v>236</v>
      </c>
      <c r="D220" t="s">
        <v>8221</v>
      </c>
      <c r="E220">
        <v>7</v>
      </c>
      <c r="K220"/>
    </row>
    <row r="221" spans="2:11" x14ac:dyDescent="0.25">
      <c r="B221" t="s">
        <v>8219</v>
      </c>
      <c r="C221">
        <v>89</v>
      </c>
      <c r="D221" t="s">
        <v>8221</v>
      </c>
      <c r="E221">
        <v>5</v>
      </c>
      <c r="K221"/>
    </row>
    <row r="222" spans="2:11" x14ac:dyDescent="0.25">
      <c r="B222" t="s">
        <v>8219</v>
      </c>
      <c r="C222">
        <v>299</v>
      </c>
      <c r="D222" t="s">
        <v>8221</v>
      </c>
      <c r="E222">
        <v>1</v>
      </c>
      <c r="K222"/>
    </row>
    <row r="223" spans="2:11" x14ac:dyDescent="0.25">
      <c r="B223" t="s">
        <v>8219</v>
      </c>
      <c r="C223">
        <v>55</v>
      </c>
      <c r="D223" t="s">
        <v>8221</v>
      </c>
      <c r="E223">
        <v>0</v>
      </c>
      <c r="K223"/>
    </row>
    <row r="224" spans="2:11" x14ac:dyDescent="0.25">
      <c r="B224" t="s">
        <v>8219</v>
      </c>
      <c r="C224">
        <v>325</v>
      </c>
      <c r="D224" t="s">
        <v>8221</v>
      </c>
      <c r="E224">
        <v>0</v>
      </c>
      <c r="K224"/>
    </row>
    <row r="225" spans="2:11" x14ac:dyDescent="0.25">
      <c r="B225" t="s">
        <v>8219</v>
      </c>
      <c r="C225">
        <v>524</v>
      </c>
      <c r="D225" t="s">
        <v>8221</v>
      </c>
      <c r="E225">
        <v>1</v>
      </c>
      <c r="K225"/>
    </row>
    <row r="226" spans="2:11" x14ac:dyDescent="0.25">
      <c r="B226" t="s">
        <v>8219</v>
      </c>
      <c r="C226">
        <v>285</v>
      </c>
      <c r="D226" t="s">
        <v>8221</v>
      </c>
      <c r="E226">
        <v>2</v>
      </c>
      <c r="K226"/>
    </row>
    <row r="227" spans="2:11" x14ac:dyDescent="0.25">
      <c r="B227" t="s">
        <v>8219</v>
      </c>
      <c r="C227">
        <v>179</v>
      </c>
      <c r="D227" t="s">
        <v>8221</v>
      </c>
      <c r="E227">
        <v>0</v>
      </c>
      <c r="K227"/>
    </row>
    <row r="228" spans="2:11" x14ac:dyDescent="0.25">
      <c r="B228" t="s">
        <v>8219</v>
      </c>
      <c r="C228">
        <v>188</v>
      </c>
      <c r="D228" t="s">
        <v>8221</v>
      </c>
      <c r="E228">
        <v>4</v>
      </c>
      <c r="K228"/>
    </row>
    <row r="229" spans="2:11" x14ac:dyDescent="0.25">
      <c r="B229" t="s">
        <v>8219</v>
      </c>
      <c r="C229">
        <v>379</v>
      </c>
      <c r="D229" t="s">
        <v>8221</v>
      </c>
      <c r="E229">
        <v>7</v>
      </c>
      <c r="K229"/>
    </row>
    <row r="230" spans="2:11" x14ac:dyDescent="0.25">
      <c r="B230" t="s">
        <v>8219</v>
      </c>
      <c r="C230">
        <v>119</v>
      </c>
      <c r="D230" t="s">
        <v>8221</v>
      </c>
      <c r="E230">
        <v>2</v>
      </c>
      <c r="K230"/>
    </row>
    <row r="231" spans="2:11" x14ac:dyDescent="0.25">
      <c r="B231" t="s">
        <v>8219</v>
      </c>
      <c r="C231">
        <v>167</v>
      </c>
      <c r="D231" t="s">
        <v>8221</v>
      </c>
      <c r="E231">
        <v>1</v>
      </c>
      <c r="K231"/>
    </row>
    <row r="232" spans="2:11" x14ac:dyDescent="0.25">
      <c r="B232" t="s">
        <v>8219</v>
      </c>
      <c r="C232">
        <v>221</v>
      </c>
      <c r="D232" t="s">
        <v>8221</v>
      </c>
      <c r="E232">
        <v>9</v>
      </c>
      <c r="K232"/>
    </row>
    <row r="233" spans="2:11" x14ac:dyDescent="0.25">
      <c r="B233" t="s">
        <v>8219</v>
      </c>
      <c r="C233">
        <v>964</v>
      </c>
      <c r="D233" t="s">
        <v>8221</v>
      </c>
      <c r="E233">
        <v>2</v>
      </c>
      <c r="K233"/>
    </row>
    <row r="234" spans="2:11" x14ac:dyDescent="0.25">
      <c r="B234" t="s">
        <v>8219</v>
      </c>
      <c r="C234">
        <v>286</v>
      </c>
      <c r="D234" t="s">
        <v>8221</v>
      </c>
      <c r="E234">
        <v>1</v>
      </c>
      <c r="K234"/>
    </row>
    <row r="235" spans="2:11" x14ac:dyDescent="0.25">
      <c r="B235" t="s">
        <v>8219</v>
      </c>
      <c r="C235">
        <v>613</v>
      </c>
      <c r="D235" t="s">
        <v>8221</v>
      </c>
      <c r="E235">
        <v>7</v>
      </c>
      <c r="K235"/>
    </row>
    <row r="236" spans="2:11" x14ac:dyDescent="0.25">
      <c r="B236" t="s">
        <v>8219</v>
      </c>
      <c r="C236">
        <v>29</v>
      </c>
      <c r="D236" t="s">
        <v>8221</v>
      </c>
      <c r="E236">
        <v>2</v>
      </c>
      <c r="K236"/>
    </row>
    <row r="237" spans="2:11" x14ac:dyDescent="0.25">
      <c r="B237" t="s">
        <v>8219</v>
      </c>
      <c r="C237">
        <v>165</v>
      </c>
      <c r="D237" t="s">
        <v>8221</v>
      </c>
      <c r="E237">
        <v>8</v>
      </c>
      <c r="K237"/>
    </row>
    <row r="238" spans="2:11" x14ac:dyDescent="0.25">
      <c r="B238" t="s">
        <v>8219</v>
      </c>
      <c r="C238">
        <v>97</v>
      </c>
      <c r="D238" t="s">
        <v>8221</v>
      </c>
      <c r="E238">
        <v>2</v>
      </c>
      <c r="K238"/>
    </row>
    <row r="239" spans="2:11" x14ac:dyDescent="0.25">
      <c r="B239" t="s">
        <v>8219</v>
      </c>
      <c r="C239">
        <v>303</v>
      </c>
      <c r="D239" t="s">
        <v>8221</v>
      </c>
      <c r="E239">
        <v>2</v>
      </c>
      <c r="K239"/>
    </row>
    <row r="240" spans="2:11" x14ac:dyDescent="0.25">
      <c r="B240" t="s">
        <v>8219</v>
      </c>
      <c r="C240">
        <v>267</v>
      </c>
      <c r="D240" t="s">
        <v>8221</v>
      </c>
      <c r="E240">
        <v>7</v>
      </c>
      <c r="K240"/>
    </row>
    <row r="241" spans="2:11" x14ac:dyDescent="0.25">
      <c r="B241" t="s">
        <v>8219</v>
      </c>
      <c r="C241">
        <v>302</v>
      </c>
      <c r="D241" t="s">
        <v>8221</v>
      </c>
      <c r="E241">
        <v>2</v>
      </c>
      <c r="K241"/>
    </row>
    <row r="242" spans="2:11" x14ac:dyDescent="0.25">
      <c r="B242" t="s">
        <v>8219</v>
      </c>
      <c r="C242">
        <v>87</v>
      </c>
      <c r="D242" t="s">
        <v>8221</v>
      </c>
      <c r="E242">
        <v>18</v>
      </c>
      <c r="K242"/>
    </row>
    <row r="243" spans="2:11" x14ac:dyDescent="0.25">
      <c r="B243" t="s">
        <v>8219</v>
      </c>
      <c r="C243">
        <v>354</v>
      </c>
      <c r="D243" t="s">
        <v>8221</v>
      </c>
      <c r="E243">
        <v>9</v>
      </c>
      <c r="K243"/>
    </row>
    <row r="244" spans="2:11" x14ac:dyDescent="0.25">
      <c r="B244" t="s">
        <v>8219</v>
      </c>
      <c r="C244">
        <v>86</v>
      </c>
      <c r="D244" t="s">
        <v>8221</v>
      </c>
      <c r="E244">
        <v>4</v>
      </c>
      <c r="K244"/>
    </row>
    <row r="245" spans="2:11" x14ac:dyDescent="0.25">
      <c r="B245" t="s">
        <v>8219</v>
      </c>
      <c r="C245">
        <v>26</v>
      </c>
      <c r="D245" t="s">
        <v>8221</v>
      </c>
      <c r="E245">
        <v>7</v>
      </c>
      <c r="K245"/>
    </row>
    <row r="246" spans="2:11" x14ac:dyDescent="0.25">
      <c r="B246" t="s">
        <v>8219</v>
      </c>
      <c r="C246">
        <v>113</v>
      </c>
      <c r="D246" t="s">
        <v>8221</v>
      </c>
      <c r="E246">
        <v>29</v>
      </c>
      <c r="K246"/>
    </row>
    <row r="247" spans="2:11" x14ac:dyDescent="0.25">
      <c r="B247" t="s">
        <v>8219</v>
      </c>
      <c r="C247">
        <v>65</v>
      </c>
      <c r="D247" t="s">
        <v>8221</v>
      </c>
      <c r="E247">
        <v>12</v>
      </c>
      <c r="K247"/>
    </row>
    <row r="248" spans="2:11" x14ac:dyDescent="0.25">
      <c r="B248" t="s">
        <v>8219</v>
      </c>
      <c r="C248">
        <v>134</v>
      </c>
      <c r="D248" t="s">
        <v>8221</v>
      </c>
      <c r="E248">
        <v>4</v>
      </c>
      <c r="K248"/>
    </row>
    <row r="249" spans="2:11" x14ac:dyDescent="0.25">
      <c r="B249" t="s">
        <v>8219</v>
      </c>
      <c r="C249">
        <v>119</v>
      </c>
      <c r="D249" t="s">
        <v>8221</v>
      </c>
      <c r="E249">
        <v>28</v>
      </c>
      <c r="K249"/>
    </row>
    <row r="250" spans="2:11" x14ac:dyDescent="0.25">
      <c r="B250" t="s">
        <v>8219</v>
      </c>
      <c r="C250">
        <v>159</v>
      </c>
      <c r="D250" t="s">
        <v>8221</v>
      </c>
      <c r="E250">
        <v>25</v>
      </c>
      <c r="K250"/>
    </row>
    <row r="251" spans="2:11" x14ac:dyDescent="0.25">
      <c r="B251" t="s">
        <v>8219</v>
      </c>
      <c r="C251">
        <v>167</v>
      </c>
      <c r="D251" t="s">
        <v>8221</v>
      </c>
      <c r="E251">
        <v>28</v>
      </c>
      <c r="K251"/>
    </row>
    <row r="252" spans="2:11" x14ac:dyDescent="0.25">
      <c r="B252" t="s">
        <v>8219</v>
      </c>
      <c r="C252">
        <v>43</v>
      </c>
      <c r="D252" t="s">
        <v>8221</v>
      </c>
      <c r="E252">
        <v>310</v>
      </c>
      <c r="K252"/>
    </row>
    <row r="253" spans="2:11" x14ac:dyDescent="0.25">
      <c r="B253" t="s">
        <v>8219</v>
      </c>
      <c r="C253">
        <v>1062</v>
      </c>
      <c r="D253" t="s">
        <v>8221</v>
      </c>
      <c r="E253">
        <v>15</v>
      </c>
      <c r="K253"/>
    </row>
    <row r="254" spans="2:11" x14ac:dyDescent="0.25">
      <c r="B254" t="s">
        <v>8219</v>
      </c>
      <c r="C254">
        <v>9</v>
      </c>
      <c r="D254" t="s">
        <v>8221</v>
      </c>
      <c r="E254">
        <v>215</v>
      </c>
      <c r="K254"/>
    </row>
    <row r="255" spans="2:11" x14ac:dyDescent="0.25">
      <c r="B255" t="s">
        <v>8219</v>
      </c>
      <c r="C255">
        <v>89</v>
      </c>
      <c r="D255" t="s">
        <v>8221</v>
      </c>
      <c r="E255">
        <v>3</v>
      </c>
      <c r="K255"/>
    </row>
    <row r="256" spans="2:11" x14ac:dyDescent="0.25">
      <c r="B256" t="s">
        <v>8219</v>
      </c>
      <c r="C256">
        <v>174</v>
      </c>
      <c r="D256" t="s">
        <v>8221</v>
      </c>
      <c r="E256">
        <v>2</v>
      </c>
      <c r="K256"/>
    </row>
    <row r="257" spans="2:11" x14ac:dyDescent="0.25">
      <c r="B257" t="s">
        <v>8219</v>
      </c>
      <c r="C257">
        <v>14</v>
      </c>
      <c r="D257" t="s">
        <v>8221</v>
      </c>
      <c r="E257">
        <v>26</v>
      </c>
      <c r="K257"/>
    </row>
    <row r="258" spans="2:11" x14ac:dyDescent="0.25">
      <c r="B258" t="s">
        <v>8219</v>
      </c>
      <c r="C258">
        <v>48</v>
      </c>
      <c r="D258" t="s">
        <v>8221</v>
      </c>
      <c r="E258">
        <v>24</v>
      </c>
      <c r="K258"/>
    </row>
    <row r="259" spans="2:11" x14ac:dyDescent="0.25">
      <c r="B259" t="s">
        <v>8219</v>
      </c>
      <c r="C259">
        <v>133</v>
      </c>
      <c r="D259" t="s">
        <v>8221</v>
      </c>
      <c r="E259">
        <v>96</v>
      </c>
      <c r="K259"/>
    </row>
    <row r="260" spans="2:11" x14ac:dyDescent="0.25">
      <c r="B260" t="s">
        <v>8219</v>
      </c>
      <c r="C260">
        <v>83</v>
      </c>
      <c r="D260" t="s">
        <v>8221</v>
      </c>
      <c r="E260">
        <v>17</v>
      </c>
      <c r="K260"/>
    </row>
    <row r="261" spans="2:11" x14ac:dyDescent="0.25">
      <c r="B261" t="s">
        <v>8219</v>
      </c>
      <c r="C261">
        <v>149</v>
      </c>
      <c r="D261" t="s">
        <v>8221</v>
      </c>
      <c r="E261">
        <v>94</v>
      </c>
      <c r="K261"/>
    </row>
    <row r="262" spans="2:11" x14ac:dyDescent="0.25">
      <c r="B262" t="s">
        <v>8219</v>
      </c>
      <c r="C262">
        <v>49</v>
      </c>
      <c r="D262" t="s">
        <v>8221</v>
      </c>
      <c r="E262">
        <v>129</v>
      </c>
      <c r="K262"/>
    </row>
    <row r="263" spans="2:11" x14ac:dyDescent="0.25">
      <c r="B263" t="s">
        <v>8219</v>
      </c>
      <c r="C263">
        <v>251</v>
      </c>
      <c r="D263" t="s">
        <v>8221</v>
      </c>
      <c r="E263">
        <v>1</v>
      </c>
      <c r="K263"/>
    </row>
    <row r="264" spans="2:11" x14ac:dyDescent="0.25">
      <c r="B264" t="s">
        <v>8219</v>
      </c>
      <c r="C264">
        <v>22</v>
      </c>
      <c r="D264" t="s">
        <v>8221</v>
      </c>
      <c r="E264">
        <v>4</v>
      </c>
      <c r="K264"/>
    </row>
    <row r="265" spans="2:11" x14ac:dyDescent="0.25">
      <c r="B265" t="s">
        <v>8219</v>
      </c>
      <c r="C265">
        <v>48</v>
      </c>
      <c r="D265" t="s">
        <v>8221</v>
      </c>
      <c r="E265">
        <v>3</v>
      </c>
      <c r="K265"/>
    </row>
    <row r="266" spans="2:11" x14ac:dyDescent="0.25">
      <c r="B266" t="s">
        <v>8219</v>
      </c>
      <c r="C266">
        <v>383</v>
      </c>
      <c r="D266" t="s">
        <v>8221</v>
      </c>
      <c r="E266">
        <v>135</v>
      </c>
      <c r="K266"/>
    </row>
    <row r="267" spans="2:11" x14ac:dyDescent="0.25">
      <c r="B267" t="s">
        <v>8219</v>
      </c>
      <c r="C267">
        <v>237</v>
      </c>
      <c r="D267" t="s">
        <v>8221</v>
      </c>
      <c r="E267">
        <v>10</v>
      </c>
      <c r="K267"/>
    </row>
    <row r="268" spans="2:11" x14ac:dyDescent="0.25">
      <c r="B268" t="s">
        <v>8219</v>
      </c>
      <c r="C268">
        <v>13</v>
      </c>
      <c r="D268" t="s">
        <v>8221</v>
      </c>
      <c r="E268">
        <v>0</v>
      </c>
      <c r="K268"/>
    </row>
    <row r="269" spans="2:11" x14ac:dyDescent="0.25">
      <c r="B269" t="s">
        <v>8219</v>
      </c>
      <c r="C269">
        <v>562</v>
      </c>
      <c r="D269" t="s">
        <v>8221</v>
      </c>
      <c r="E269">
        <v>6</v>
      </c>
      <c r="K269"/>
    </row>
    <row r="270" spans="2:11" x14ac:dyDescent="0.25">
      <c r="B270" t="s">
        <v>8219</v>
      </c>
      <c r="C270">
        <v>71</v>
      </c>
      <c r="D270" t="s">
        <v>8221</v>
      </c>
      <c r="E270">
        <v>36</v>
      </c>
      <c r="K270"/>
    </row>
    <row r="271" spans="2:11" x14ac:dyDescent="0.25">
      <c r="B271" t="s">
        <v>8219</v>
      </c>
      <c r="C271">
        <v>1510</v>
      </c>
      <c r="D271" t="s">
        <v>8221</v>
      </c>
      <c r="E271">
        <v>336</v>
      </c>
      <c r="K271"/>
    </row>
    <row r="272" spans="2:11" x14ac:dyDescent="0.25">
      <c r="B272" t="s">
        <v>8219</v>
      </c>
      <c r="C272">
        <v>14</v>
      </c>
      <c r="D272" t="s">
        <v>8221</v>
      </c>
      <c r="E272">
        <v>34</v>
      </c>
      <c r="K272"/>
    </row>
    <row r="273" spans="2:11" x14ac:dyDescent="0.25">
      <c r="B273" t="s">
        <v>8219</v>
      </c>
      <c r="C273">
        <v>193</v>
      </c>
      <c r="D273" t="s">
        <v>8221</v>
      </c>
      <c r="E273">
        <v>10</v>
      </c>
      <c r="K273"/>
    </row>
    <row r="274" spans="2:11" x14ac:dyDescent="0.25">
      <c r="B274" t="s">
        <v>8219</v>
      </c>
      <c r="C274">
        <v>206</v>
      </c>
      <c r="D274" t="s">
        <v>8221</v>
      </c>
      <c r="E274">
        <v>201</v>
      </c>
      <c r="K274"/>
    </row>
    <row r="275" spans="2:11" x14ac:dyDescent="0.25">
      <c r="B275" t="s">
        <v>8219</v>
      </c>
      <c r="C275">
        <v>351</v>
      </c>
      <c r="D275" t="s">
        <v>8221</v>
      </c>
      <c r="E275">
        <v>296</v>
      </c>
      <c r="K275"/>
    </row>
    <row r="276" spans="2:11" x14ac:dyDescent="0.25">
      <c r="B276" t="s">
        <v>8219</v>
      </c>
      <c r="C276">
        <v>50</v>
      </c>
      <c r="D276" t="s">
        <v>8221</v>
      </c>
      <c r="E276">
        <v>7</v>
      </c>
      <c r="K276"/>
    </row>
    <row r="277" spans="2:11" x14ac:dyDescent="0.25">
      <c r="B277" t="s">
        <v>8219</v>
      </c>
      <c r="C277">
        <v>184</v>
      </c>
      <c r="D277" t="s">
        <v>8221</v>
      </c>
      <c r="E277">
        <v>7</v>
      </c>
      <c r="K277"/>
    </row>
    <row r="278" spans="2:11" x14ac:dyDescent="0.25">
      <c r="B278" t="s">
        <v>8219</v>
      </c>
      <c r="C278">
        <v>196</v>
      </c>
      <c r="D278" t="s">
        <v>8221</v>
      </c>
      <c r="E278">
        <v>1</v>
      </c>
      <c r="K278"/>
    </row>
    <row r="279" spans="2:11" x14ac:dyDescent="0.25">
      <c r="B279" t="s">
        <v>8219</v>
      </c>
      <c r="C279">
        <v>229</v>
      </c>
      <c r="D279" t="s">
        <v>8221</v>
      </c>
      <c r="E279">
        <v>114</v>
      </c>
      <c r="K279"/>
    </row>
    <row r="280" spans="2:11" x14ac:dyDescent="0.25">
      <c r="B280" t="s">
        <v>8219</v>
      </c>
      <c r="C280">
        <v>67</v>
      </c>
      <c r="D280" t="s">
        <v>8221</v>
      </c>
      <c r="E280">
        <v>29</v>
      </c>
      <c r="K280"/>
    </row>
    <row r="281" spans="2:11" x14ac:dyDescent="0.25">
      <c r="B281" t="s">
        <v>8219</v>
      </c>
      <c r="C281">
        <v>95</v>
      </c>
      <c r="D281" t="s">
        <v>8221</v>
      </c>
      <c r="E281">
        <v>890</v>
      </c>
      <c r="K281"/>
    </row>
    <row r="282" spans="2:11" x14ac:dyDescent="0.25">
      <c r="B282" t="s">
        <v>8219</v>
      </c>
      <c r="C282">
        <v>62</v>
      </c>
      <c r="D282" t="s">
        <v>8221</v>
      </c>
      <c r="E282">
        <v>31</v>
      </c>
      <c r="K282"/>
    </row>
    <row r="283" spans="2:11" x14ac:dyDescent="0.25">
      <c r="B283" t="s">
        <v>8219</v>
      </c>
      <c r="C283">
        <v>73</v>
      </c>
      <c r="D283" t="s">
        <v>8221</v>
      </c>
      <c r="E283">
        <v>21</v>
      </c>
      <c r="K283"/>
    </row>
    <row r="284" spans="2:11" x14ac:dyDescent="0.25">
      <c r="B284" t="s">
        <v>8219</v>
      </c>
      <c r="C284">
        <v>43</v>
      </c>
      <c r="D284" t="s">
        <v>8221</v>
      </c>
      <c r="E284">
        <v>37</v>
      </c>
      <c r="K284"/>
    </row>
    <row r="285" spans="2:11" x14ac:dyDescent="0.25">
      <c r="B285" t="s">
        <v>8219</v>
      </c>
      <c r="C285">
        <v>70</v>
      </c>
      <c r="D285" t="s">
        <v>8221</v>
      </c>
      <c r="E285">
        <v>7</v>
      </c>
      <c r="K285"/>
    </row>
    <row r="286" spans="2:11" x14ac:dyDescent="0.25">
      <c r="B286" t="s">
        <v>8219</v>
      </c>
      <c r="C286">
        <v>271</v>
      </c>
      <c r="D286" t="s">
        <v>8221</v>
      </c>
      <c r="E286">
        <v>4</v>
      </c>
      <c r="K286"/>
    </row>
    <row r="287" spans="2:11" x14ac:dyDescent="0.25">
      <c r="B287" t="s">
        <v>8219</v>
      </c>
      <c r="C287">
        <v>55</v>
      </c>
      <c r="D287" t="s">
        <v>8221</v>
      </c>
      <c r="E287">
        <v>5</v>
      </c>
      <c r="K287"/>
    </row>
    <row r="288" spans="2:11" x14ac:dyDescent="0.25">
      <c r="B288" t="s">
        <v>8219</v>
      </c>
      <c r="C288">
        <v>35</v>
      </c>
      <c r="D288" t="s">
        <v>8221</v>
      </c>
      <c r="E288">
        <v>0</v>
      </c>
      <c r="K288"/>
    </row>
    <row r="289" spans="2:11" x14ac:dyDescent="0.25">
      <c r="B289" t="s">
        <v>8219</v>
      </c>
      <c r="C289">
        <v>22</v>
      </c>
      <c r="D289" t="s">
        <v>8221</v>
      </c>
      <c r="E289">
        <v>456</v>
      </c>
      <c r="K289"/>
    </row>
    <row r="290" spans="2:11" x14ac:dyDescent="0.25">
      <c r="B290" t="s">
        <v>8219</v>
      </c>
      <c r="C290">
        <v>38</v>
      </c>
      <c r="D290" t="s">
        <v>8221</v>
      </c>
      <c r="E290">
        <v>369</v>
      </c>
      <c r="K290"/>
    </row>
    <row r="291" spans="2:11" x14ac:dyDescent="0.25">
      <c r="B291" t="s">
        <v>8219</v>
      </c>
      <c r="C291">
        <v>15</v>
      </c>
      <c r="D291" t="s">
        <v>8221</v>
      </c>
      <c r="E291">
        <v>2</v>
      </c>
      <c r="K291"/>
    </row>
    <row r="292" spans="2:11" x14ac:dyDescent="0.25">
      <c r="B292" t="s">
        <v>8219</v>
      </c>
      <c r="C292">
        <v>7</v>
      </c>
      <c r="D292" t="s">
        <v>8221</v>
      </c>
      <c r="E292">
        <v>0</v>
      </c>
      <c r="K292"/>
    </row>
    <row r="293" spans="2:11" x14ac:dyDescent="0.25">
      <c r="B293" t="s">
        <v>8219</v>
      </c>
      <c r="C293">
        <v>241</v>
      </c>
      <c r="D293" t="s">
        <v>8221</v>
      </c>
      <c r="E293">
        <v>338</v>
      </c>
      <c r="K293"/>
    </row>
    <row r="294" spans="2:11" x14ac:dyDescent="0.25">
      <c r="B294" t="s">
        <v>8219</v>
      </c>
      <c r="C294">
        <v>55</v>
      </c>
      <c r="D294" t="s">
        <v>8221</v>
      </c>
      <c r="E294">
        <v>4</v>
      </c>
      <c r="K294"/>
    </row>
    <row r="295" spans="2:11" x14ac:dyDescent="0.25">
      <c r="B295" t="s">
        <v>8219</v>
      </c>
      <c r="C295">
        <v>171</v>
      </c>
      <c r="D295" t="s">
        <v>8221</v>
      </c>
      <c r="E295">
        <v>1</v>
      </c>
      <c r="K295"/>
    </row>
    <row r="296" spans="2:11" x14ac:dyDescent="0.25">
      <c r="B296" t="s">
        <v>8219</v>
      </c>
      <c r="C296">
        <v>208</v>
      </c>
      <c r="D296" t="s">
        <v>8221</v>
      </c>
      <c r="E296">
        <v>28</v>
      </c>
      <c r="K296"/>
    </row>
    <row r="297" spans="2:11" x14ac:dyDescent="0.25">
      <c r="B297" t="s">
        <v>8219</v>
      </c>
      <c r="C297">
        <v>21</v>
      </c>
      <c r="D297" t="s">
        <v>8221</v>
      </c>
      <c r="E297">
        <v>12</v>
      </c>
      <c r="K297"/>
    </row>
    <row r="298" spans="2:11" x14ac:dyDescent="0.25">
      <c r="B298" t="s">
        <v>8219</v>
      </c>
      <c r="C298">
        <v>25</v>
      </c>
      <c r="D298" t="s">
        <v>8221</v>
      </c>
      <c r="E298">
        <v>16</v>
      </c>
      <c r="K298"/>
    </row>
    <row r="299" spans="2:11" x14ac:dyDescent="0.25">
      <c r="B299" t="s">
        <v>8219</v>
      </c>
      <c r="C299">
        <v>52</v>
      </c>
      <c r="D299" t="s">
        <v>8221</v>
      </c>
      <c r="E299">
        <v>4</v>
      </c>
      <c r="K299"/>
    </row>
    <row r="300" spans="2:11" x14ac:dyDescent="0.25">
      <c r="B300" t="s">
        <v>8219</v>
      </c>
      <c r="C300">
        <v>104</v>
      </c>
      <c r="D300" t="s">
        <v>8221</v>
      </c>
      <c r="E300">
        <v>4</v>
      </c>
      <c r="K300"/>
    </row>
    <row r="301" spans="2:11" x14ac:dyDescent="0.25">
      <c r="B301" t="s">
        <v>8219</v>
      </c>
      <c r="C301">
        <v>73</v>
      </c>
      <c r="D301" t="s">
        <v>8221</v>
      </c>
      <c r="E301">
        <v>10</v>
      </c>
      <c r="K301"/>
    </row>
    <row r="302" spans="2:11" x14ac:dyDescent="0.25">
      <c r="B302" t="s">
        <v>8219</v>
      </c>
      <c r="C302">
        <v>34</v>
      </c>
      <c r="D302" t="s">
        <v>8221</v>
      </c>
      <c r="E302">
        <v>0</v>
      </c>
      <c r="K302"/>
    </row>
    <row r="303" spans="2:11" x14ac:dyDescent="0.25">
      <c r="B303" t="s">
        <v>8219</v>
      </c>
      <c r="C303">
        <v>56</v>
      </c>
      <c r="D303" t="s">
        <v>8221</v>
      </c>
      <c r="E303">
        <v>6</v>
      </c>
      <c r="K303"/>
    </row>
    <row r="304" spans="2:11" x14ac:dyDescent="0.25">
      <c r="B304" t="s">
        <v>8219</v>
      </c>
      <c r="C304">
        <v>31</v>
      </c>
      <c r="D304" t="s">
        <v>8221</v>
      </c>
      <c r="E304">
        <v>0</v>
      </c>
      <c r="K304"/>
    </row>
    <row r="305" spans="2:11" x14ac:dyDescent="0.25">
      <c r="B305" t="s">
        <v>8219</v>
      </c>
      <c r="C305">
        <v>84</v>
      </c>
      <c r="D305" t="s">
        <v>8221</v>
      </c>
      <c r="E305">
        <v>1</v>
      </c>
      <c r="K305"/>
    </row>
    <row r="306" spans="2:11" x14ac:dyDescent="0.25">
      <c r="B306" t="s">
        <v>8219</v>
      </c>
      <c r="C306">
        <v>130</v>
      </c>
      <c r="D306" t="s">
        <v>8221</v>
      </c>
      <c r="E306">
        <v>0</v>
      </c>
      <c r="K306"/>
    </row>
    <row r="307" spans="2:11" x14ac:dyDescent="0.25">
      <c r="B307" t="s">
        <v>8219</v>
      </c>
      <c r="C307">
        <v>12</v>
      </c>
      <c r="D307" t="s">
        <v>8221</v>
      </c>
      <c r="E307">
        <v>44</v>
      </c>
      <c r="K307"/>
    </row>
    <row r="308" spans="2:11" x14ac:dyDescent="0.25">
      <c r="B308" t="s">
        <v>8219</v>
      </c>
      <c r="C308">
        <v>23</v>
      </c>
      <c r="D308" t="s">
        <v>8221</v>
      </c>
      <c r="E308">
        <v>0</v>
      </c>
      <c r="K308"/>
    </row>
    <row r="309" spans="2:11" x14ac:dyDescent="0.25">
      <c r="B309" t="s">
        <v>8219</v>
      </c>
      <c r="C309">
        <v>158</v>
      </c>
      <c r="D309" t="s">
        <v>8221</v>
      </c>
      <c r="E309">
        <v>3</v>
      </c>
      <c r="K309"/>
    </row>
    <row r="310" spans="2:11" x14ac:dyDescent="0.25">
      <c r="B310" t="s">
        <v>8219</v>
      </c>
      <c r="C310">
        <v>30</v>
      </c>
      <c r="D310" t="s">
        <v>8221</v>
      </c>
      <c r="E310">
        <v>0</v>
      </c>
      <c r="K310"/>
    </row>
    <row r="311" spans="2:11" x14ac:dyDescent="0.25">
      <c r="B311" t="s">
        <v>8219</v>
      </c>
      <c r="C311">
        <v>18</v>
      </c>
      <c r="D311" t="s">
        <v>8221</v>
      </c>
      <c r="E311">
        <v>52</v>
      </c>
      <c r="K311"/>
    </row>
    <row r="312" spans="2:11" x14ac:dyDescent="0.25">
      <c r="B312" t="s">
        <v>8219</v>
      </c>
      <c r="C312">
        <v>29</v>
      </c>
      <c r="D312" t="s">
        <v>8221</v>
      </c>
      <c r="E312">
        <v>0</v>
      </c>
      <c r="K312"/>
    </row>
    <row r="313" spans="2:11" x14ac:dyDescent="0.25">
      <c r="B313" t="s">
        <v>8219</v>
      </c>
      <c r="C313">
        <v>31</v>
      </c>
      <c r="D313" t="s">
        <v>8221</v>
      </c>
      <c r="E313">
        <v>1</v>
      </c>
      <c r="K313"/>
    </row>
    <row r="314" spans="2:11" x14ac:dyDescent="0.25">
      <c r="B314" t="s">
        <v>8219</v>
      </c>
      <c r="C314">
        <v>173</v>
      </c>
      <c r="D314" t="s">
        <v>8221</v>
      </c>
      <c r="E314">
        <v>1</v>
      </c>
      <c r="K314"/>
    </row>
    <row r="315" spans="2:11" x14ac:dyDescent="0.25">
      <c r="B315" t="s">
        <v>8219</v>
      </c>
      <c r="C315">
        <v>17</v>
      </c>
      <c r="D315" t="s">
        <v>8221</v>
      </c>
      <c r="E315">
        <v>2</v>
      </c>
      <c r="K315"/>
    </row>
    <row r="316" spans="2:11" x14ac:dyDescent="0.25">
      <c r="B316" t="s">
        <v>8219</v>
      </c>
      <c r="C316">
        <v>48</v>
      </c>
      <c r="D316" t="s">
        <v>8221</v>
      </c>
      <c r="E316">
        <v>9</v>
      </c>
      <c r="K316"/>
    </row>
    <row r="317" spans="2:11" x14ac:dyDescent="0.25">
      <c r="B317" t="s">
        <v>8219</v>
      </c>
      <c r="C317">
        <v>59</v>
      </c>
      <c r="D317" t="s">
        <v>8221</v>
      </c>
      <c r="E317">
        <v>5</v>
      </c>
      <c r="K317"/>
    </row>
    <row r="318" spans="2:11" x14ac:dyDescent="0.25">
      <c r="B318" t="s">
        <v>8219</v>
      </c>
      <c r="C318">
        <v>39</v>
      </c>
      <c r="D318" t="s">
        <v>8221</v>
      </c>
      <c r="E318">
        <v>57</v>
      </c>
      <c r="K318"/>
    </row>
    <row r="319" spans="2:11" x14ac:dyDescent="0.25">
      <c r="B319" t="s">
        <v>8219</v>
      </c>
      <c r="C319">
        <v>59</v>
      </c>
      <c r="D319" t="s">
        <v>8221</v>
      </c>
      <c r="E319">
        <v>3</v>
      </c>
      <c r="K319"/>
    </row>
    <row r="320" spans="2:11" x14ac:dyDescent="0.25">
      <c r="B320" t="s">
        <v>8219</v>
      </c>
      <c r="C320">
        <v>60</v>
      </c>
      <c r="D320" t="s">
        <v>8221</v>
      </c>
      <c r="E320">
        <v>1</v>
      </c>
      <c r="K320"/>
    </row>
    <row r="321" spans="2:11" x14ac:dyDescent="0.25">
      <c r="B321" t="s">
        <v>8219</v>
      </c>
      <c r="C321">
        <v>20</v>
      </c>
      <c r="D321" t="s">
        <v>8221</v>
      </c>
      <c r="E321">
        <v>6</v>
      </c>
      <c r="K321"/>
    </row>
    <row r="322" spans="2:11" x14ac:dyDescent="0.25">
      <c r="B322" t="s">
        <v>8219</v>
      </c>
      <c r="C322">
        <v>2</v>
      </c>
      <c r="D322" t="s">
        <v>8221</v>
      </c>
      <c r="E322">
        <v>48</v>
      </c>
      <c r="K322"/>
    </row>
    <row r="323" spans="2:11" x14ac:dyDescent="0.25">
      <c r="B323" t="s">
        <v>8219</v>
      </c>
      <c r="C323">
        <v>315</v>
      </c>
      <c r="D323" t="s">
        <v>8221</v>
      </c>
      <c r="E323">
        <v>2</v>
      </c>
      <c r="K323"/>
    </row>
    <row r="324" spans="2:11" x14ac:dyDescent="0.25">
      <c r="B324" t="s">
        <v>8219</v>
      </c>
      <c r="C324">
        <v>2174</v>
      </c>
      <c r="D324" t="s">
        <v>8221</v>
      </c>
      <c r="E324">
        <v>4</v>
      </c>
      <c r="K324"/>
    </row>
    <row r="325" spans="2:11" x14ac:dyDescent="0.25">
      <c r="B325" t="s">
        <v>8219</v>
      </c>
      <c r="C325">
        <v>152</v>
      </c>
      <c r="D325" t="s">
        <v>8221</v>
      </c>
      <c r="E325">
        <v>5</v>
      </c>
      <c r="K325"/>
    </row>
    <row r="326" spans="2:11" x14ac:dyDescent="0.25">
      <c r="B326" t="s">
        <v>8219</v>
      </c>
      <c r="C326">
        <v>1021</v>
      </c>
      <c r="D326" t="s">
        <v>8221</v>
      </c>
      <c r="E326">
        <v>79</v>
      </c>
      <c r="K326"/>
    </row>
    <row r="327" spans="2:11" x14ac:dyDescent="0.25">
      <c r="B327" t="s">
        <v>8219</v>
      </c>
      <c r="C327">
        <v>237</v>
      </c>
      <c r="D327" t="s">
        <v>8221</v>
      </c>
      <c r="E327">
        <v>2</v>
      </c>
      <c r="K327"/>
    </row>
    <row r="328" spans="2:11" x14ac:dyDescent="0.25">
      <c r="B328" t="s">
        <v>8219</v>
      </c>
      <c r="C328">
        <v>27</v>
      </c>
      <c r="D328" t="s">
        <v>8221</v>
      </c>
      <c r="E328">
        <v>11</v>
      </c>
      <c r="K328"/>
    </row>
    <row r="329" spans="2:11" x14ac:dyDescent="0.25">
      <c r="B329" t="s">
        <v>8219</v>
      </c>
      <c r="C329">
        <v>17</v>
      </c>
      <c r="D329" t="s">
        <v>8221</v>
      </c>
      <c r="E329">
        <v>11</v>
      </c>
      <c r="K329"/>
    </row>
    <row r="330" spans="2:11" x14ac:dyDescent="0.25">
      <c r="B330" t="s">
        <v>8219</v>
      </c>
      <c r="C330">
        <v>27</v>
      </c>
      <c r="D330" t="s">
        <v>8221</v>
      </c>
      <c r="E330">
        <v>1</v>
      </c>
      <c r="K330"/>
    </row>
    <row r="331" spans="2:11" x14ac:dyDescent="0.25">
      <c r="B331" t="s">
        <v>8219</v>
      </c>
      <c r="C331">
        <v>82</v>
      </c>
      <c r="D331" t="s">
        <v>8221</v>
      </c>
      <c r="E331">
        <v>3</v>
      </c>
      <c r="K331"/>
    </row>
    <row r="332" spans="2:11" x14ac:dyDescent="0.25">
      <c r="B332" t="s">
        <v>8219</v>
      </c>
      <c r="C332">
        <v>48</v>
      </c>
      <c r="D332" t="s">
        <v>8221</v>
      </c>
      <c r="E332">
        <v>5</v>
      </c>
      <c r="K332"/>
    </row>
    <row r="333" spans="2:11" x14ac:dyDescent="0.25">
      <c r="B333" t="s">
        <v>8219</v>
      </c>
      <c r="C333">
        <v>105</v>
      </c>
      <c r="D333" t="s">
        <v>8221</v>
      </c>
      <c r="E333">
        <v>12</v>
      </c>
      <c r="K333"/>
    </row>
    <row r="334" spans="2:11" x14ac:dyDescent="0.25">
      <c r="B334" t="s">
        <v>8219</v>
      </c>
      <c r="C334">
        <v>28</v>
      </c>
      <c r="D334" t="s">
        <v>8221</v>
      </c>
      <c r="E334">
        <v>2</v>
      </c>
      <c r="K334"/>
    </row>
    <row r="335" spans="2:11" x14ac:dyDescent="0.25">
      <c r="B335" t="s">
        <v>8219</v>
      </c>
      <c r="C335">
        <v>1107</v>
      </c>
      <c r="D335" t="s">
        <v>8221</v>
      </c>
      <c r="E335">
        <v>5</v>
      </c>
      <c r="K335"/>
    </row>
    <row r="336" spans="2:11" x14ac:dyDescent="0.25">
      <c r="B336" t="s">
        <v>8219</v>
      </c>
      <c r="C336">
        <v>1013</v>
      </c>
      <c r="D336" t="s">
        <v>8221</v>
      </c>
      <c r="E336">
        <v>21</v>
      </c>
      <c r="K336"/>
    </row>
    <row r="337" spans="2:11" x14ac:dyDescent="0.25">
      <c r="B337" t="s">
        <v>8219</v>
      </c>
      <c r="C337">
        <v>274</v>
      </c>
      <c r="D337" t="s">
        <v>8221</v>
      </c>
      <c r="E337">
        <v>0</v>
      </c>
      <c r="K337"/>
    </row>
    <row r="338" spans="2:11" x14ac:dyDescent="0.25">
      <c r="B338" t="s">
        <v>8219</v>
      </c>
      <c r="C338">
        <v>87</v>
      </c>
      <c r="D338" t="s">
        <v>8221</v>
      </c>
      <c r="E338">
        <v>45</v>
      </c>
      <c r="K338"/>
    </row>
    <row r="339" spans="2:11" x14ac:dyDescent="0.25">
      <c r="B339" t="s">
        <v>8219</v>
      </c>
      <c r="C339">
        <v>99</v>
      </c>
      <c r="D339" t="s">
        <v>8221</v>
      </c>
      <c r="E339">
        <v>29</v>
      </c>
      <c r="K339"/>
    </row>
    <row r="340" spans="2:11" x14ac:dyDescent="0.25">
      <c r="B340" t="s">
        <v>8219</v>
      </c>
      <c r="C340">
        <v>276</v>
      </c>
      <c r="D340" t="s">
        <v>8221</v>
      </c>
      <c r="E340">
        <v>2</v>
      </c>
      <c r="K340"/>
    </row>
    <row r="341" spans="2:11" x14ac:dyDescent="0.25">
      <c r="B341" t="s">
        <v>8219</v>
      </c>
      <c r="C341">
        <v>21</v>
      </c>
      <c r="D341" t="s">
        <v>8221</v>
      </c>
      <c r="E341">
        <v>30</v>
      </c>
      <c r="K341"/>
    </row>
    <row r="342" spans="2:11" x14ac:dyDescent="0.25">
      <c r="B342" t="s">
        <v>8219</v>
      </c>
      <c r="C342">
        <v>41</v>
      </c>
      <c r="D342" t="s">
        <v>8221</v>
      </c>
      <c r="E342">
        <v>8</v>
      </c>
      <c r="K342"/>
    </row>
    <row r="343" spans="2:11" x14ac:dyDescent="0.25">
      <c r="B343" t="s">
        <v>8219</v>
      </c>
      <c r="C343">
        <v>119</v>
      </c>
      <c r="D343" t="s">
        <v>8221</v>
      </c>
      <c r="E343">
        <v>1</v>
      </c>
      <c r="K343"/>
    </row>
    <row r="344" spans="2:11" x14ac:dyDescent="0.25">
      <c r="B344" t="s">
        <v>8219</v>
      </c>
      <c r="C344">
        <v>153</v>
      </c>
      <c r="D344" t="s">
        <v>8221</v>
      </c>
      <c r="E344">
        <v>14</v>
      </c>
      <c r="K344"/>
    </row>
    <row r="345" spans="2:11" x14ac:dyDescent="0.25">
      <c r="B345" t="s">
        <v>8219</v>
      </c>
      <c r="C345">
        <v>100</v>
      </c>
      <c r="D345" t="s">
        <v>8221</v>
      </c>
      <c r="E345">
        <v>24</v>
      </c>
      <c r="K345"/>
    </row>
    <row r="346" spans="2:11" x14ac:dyDescent="0.25">
      <c r="B346" t="s">
        <v>8219</v>
      </c>
      <c r="C346">
        <v>143</v>
      </c>
      <c r="D346" t="s">
        <v>8221</v>
      </c>
      <c r="E346">
        <v>2</v>
      </c>
      <c r="K346"/>
    </row>
    <row r="347" spans="2:11" x14ac:dyDescent="0.25">
      <c r="B347" t="s">
        <v>8219</v>
      </c>
      <c r="C347">
        <v>140</v>
      </c>
      <c r="D347" t="s">
        <v>8221</v>
      </c>
      <c r="E347">
        <v>21</v>
      </c>
      <c r="K347"/>
    </row>
    <row r="348" spans="2:11" x14ac:dyDescent="0.25">
      <c r="B348" t="s">
        <v>8219</v>
      </c>
      <c r="C348">
        <v>35</v>
      </c>
      <c r="D348" t="s">
        <v>8221</v>
      </c>
      <c r="E348">
        <v>7</v>
      </c>
      <c r="K348"/>
    </row>
    <row r="349" spans="2:11" x14ac:dyDescent="0.25">
      <c r="B349" t="s">
        <v>8219</v>
      </c>
      <c r="C349">
        <v>149</v>
      </c>
      <c r="D349" t="s">
        <v>8221</v>
      </c>
      <c r="E349">
        <v>0</v>
      </c>
      <c r="K349"/>
    </row>
    <row r="350" spans="2:11" x14ac:dyDescent="0.25">
      <c r="B350" t="s">
        <v>8219</v>
      </c>
      <c r="C350">
        <v>130</v>
      </c>
      <c r="D350" t="s">
        <v>8221</v>
      </c>
      <c r="E350">
        <v>4</v>
      </c>
      <c r="K350"/>
    </row>
    <row r="351" spans="2:11" x14ac:dyDescent="0.25">
      <c r="B351" t="s">
        <v>8219</v>
      </c>
      <c r="C351">
        <v>120</v>
      </c>
      <c r="D351" t="s">
        <v>8221</v>
      </c>
      <c r="E351">
        <v>32</v>
      </c>
      <c r="K351"/>
    </row>
    <row r="352" spans="2:11" x14ac:dyDescent="0.25">
      <c r="B352" t="s">
        <v>8219</v>
      </c>
      <c r="C352">
        <v>265</v>
      </c>
      <c r="D352" t="s">
        <v>8221</v>
      </c>
      <c r="E352">
        <v>4</v>
      </c>
      <c r="K352"/>
    </row>
    <row r="353" spans="2:11" x14ac:dyDescent="0.25">
      <c r="B353" t="s">
        <v>8219</v>
      </c>
      <c r="C353">
        <v>71</v>
      </c>
      <c r="D353" t="s">
        <v>8221</v>
      </c>
      <c r="E353">
        <v>9</v>
      </c>
      <c r="K353"/>
    </row>
    <row r="354" spans="2:11" x14ac:dyDescent="0.25">
      <c r="B354" t="s">
        <v>8219</v>
      </c>
      <c r="C354">
        <v>13</v>
      </c>
      <c r="D354" t="s">
        <v>8221</v>
      </c>
      <c r="E354">
        <v>17</v>
      </c>
      <c r="K354"/>
    </row>
    <row r="355" spans="2:11" x14ac:dyDescent="0.25">
      <c r="B355" t="s">
        <v>8219</v>
      </c>
      <c r="C355">
        <v>169</v>
      </c>
      <c r="D355" t="s">
        <v>8221</v>
      </c>
      <c r="E355">
        <v>5</v>
      </c>
      <c r="K355"/>
    </row>
    <row r="356" spans="2:11" x14ac:dyDescent="0.25">
      <c r="B356" t="s">
        <v>8219</v>
      </c>
      <c r="C356">
        <v>57</v>
      </c>
      <c r="D356" t="s">
        <v>8221</v>
      </c>
      <c r="E356">
        <v>53</v>
      </c>
      <c r="K356"/>
    </row>
    <row r="357" spans="2:11" x14ac:dyDescent="0.25">
      <c r="B357" t="s">
        <v>8219</v>
      </c>
      <c r="C357">
        <v>229</v>
      </c>
      <c r="D357" t="s">
        <v>8221</v>
      </c>
      <c r="E357">
        <v>7</v>
      </c>
      <c r="K357"/>
    </row>
    <row r="358" spans="2:11" x14ac:dyDescent="0.25">
      <c r="B358" t="s">
        <v>8219</v>
      </c>
      <c r="C358">
        <v>108</v>
      </c>
      <c r="D358" t="s">
        <v>8221</v>
      </c>
      <c r="E358">
        <v>72</v>
      </c>
      <c r="K358"/>
    </row>
    <row r="359" spans="2:11" x14ac:dyDescent="0.25">
      <c r="B359" t="s">
        <v>8219</v>
      </c>
      <c r="C359">
        <v>108</v>
      </c>
      <c r="D359" t="s">
        <v>8221</v>
      </c>
      <c r="E359">
        <v>0</v>
      </c>
      <c r="K359"/>
    </row>
    <row r="360" spans="2:11" x14ac:dyDescent="0.25">
      <c r="B360" t="s">
        <v>8219</v>
      </c>
      <c r="C360">
        <v>41</v>
      </c>
      <c r="D360" t="s">
        <v>8221</v>
      </c>
      <c r="E360">
        <v>2</v>
      </c>
      <c r="K360"/>
    </row>
    <row r="361" spans="2:11" x14ac:dyDescent="0.25">
      <c r="B361" t="s">
        <v>8219</v>
      </c>
      <c r="C361">
        <v>139</v>
      </c>
      <c r="D361" t="s">
        <v>8221</v>
      </c>
      <c r="E361">
        <v>8</v>
      </c>
      <c r="K361"/>
    </row>
    <row r="362" spans="2:11" x14ac:dyDescent="0.25">
      <c r="B362" t="s">
        <v>8219</v>
      </c>
      <c r="C362">
        <v>19</v>
      </c>
      <c r="D362" t="s">
        <v>8221</v>
      </c>
      <c r="E362">
        <v>2</v>
      </c>
      <c r="K362"/>
    </row>
    <row r="363" spans="2:11" x14ac:dyDescent="0.25">
      <c r="B363" t="s">
        <v>8219</v>
      </c>
      <c r="C363">
        <v>94</v>
      </c>
      <c r="D363" t="s">
        <v>8221</v>
      </c>
      <c r="E363">
        <v>0</v>
      </c>
      <c r="K363"/>
    </row>
    <row r="364" spans="2:11" x14ac:dyDescent="0.25">
      <c r="B364" t="s">
        <v>8219</v>
      </c>
      <c r="C364">
        <v>23</v>
      </c>
      <c r="D364" t="s">
        <v>8221</v>
      </c>
      <c r="E364">
        <v>3</v>
      </c>
      <c r="K364"/>
    </row>
    <row r="365" spans="2:11" x14ac:dyDescent="0.25">
      <c r="B365" t="s">
        <v>8219</v>
      </c>
      <c r="C365">
        <v>15</v>
      </c>
      <c r="D365" t="s">
        <v>8221</v>
      </c>
      <c r="E365">
        <v>4</v>
      </c>
      <c r="K365"/>
    </row>
    <row r="366" spans="2:11" x14ac:dyDescent="0.25">
      <c r="B366" t="s">
        <v>8219</v>
      </c>
      <c r="C366">
        <v>62</v>
      </c>
      <c r="D366" t="s">
        <v>8221</v>
      </c>
      <c r="E366">
        <v>3</v>
      </c>
      <c r="K366"/>
    </row>
    <row r="367" spans="2:11" x14ac:dyDescent="0.25">
      <c r="B367" t="s">
        <v>8219</v>
      </c>
      <c r="C367">
        <v>74</v>
      </c>
      <c r="D367" t="s">
        <v>8221</v>
      </c>
      <c r="E367">
        <v>6</v>
      </c>
      <c r="K367"/>
    </row>
    <row r="368" spans="2:11" x14ac:dyDescent="0.25">
      <c r="B368" t="s">
        <v>8219</v>
      </c>
      <c r="C368">
        <v>97</v>
      </c>
      <c r="D368" t="s">
        <v>8221</v>
      </c>
      <c r="E368">
        <v>0</v>
      </c>
      <c r="K368"/>
    </row>
    <row r="369" spans="2:11" x14ac:dyDescent="0.25">
      <c r="B369" t="s">
        <v>8219</v>
      </c>
      <c r="C369">
        <v>55</v>
      </c>
      <c r="D369" t="s">
        <v>8221</v>
      </c>
      <c r="E369">
        <v>0</v>
      </c>
      <c r="K369"/>
    </row>
    <row r="370" spans="2:11" x14ac:dyDescent="0.25">
      <c r="B370" t="s">
        <v>8219</v>
      </c>
      <c r="C370">
        <v>44</v>
      </c>
      <c r="D370" t="s">
        <v>8221</v>
      </c>
      <c r="E370">
        <v>0</v>
      </c>
      <c r="K370"/>
    </row>
    <row r="371" spans="2:11" x14ac:dyDescent="0.25">
      <c r="B371" t="s">
        <v>8219</v>
      </c>
      <c r="C371">
        <v>110</v>
      </c>
      <c r="D371" t="s">
        <v>8221</v>
      </c>
      <c r="E371">
        <v>8</v>
      </c>
      <c r="K371"/>
    </row>
    <row r="372" spans="2:11" x14ac:dyDescent="0.25">
      <c r="B372" t="s">
        <v>8219</v>
      </c>
      <c r="C372">
        <v>59</v>
      </c>
      <c r="D372" t="s">
        <v>8221</v>
      </c>
      <c r="E372">
        <v>5</v>
      </c>
      <c r="K372"/>
    </row>
    <row r="373" spans="2:11" x14ac:dyDescent="0.25">
      <c r="B373" t="s">
        <v>8219</v>
      </c>
      <c r="C373">
        <v>62</v>
      </c>
      <c r="D373" t="s">
        <v>8221</v>
      </c>
      <c r="E373">
        <v>0</v>
      </c>
      <c r="K373"/>
    </row>
    <row r="374" spans="2:11" x14ac:dyDescent="0.25">
      <c r="B374" t="s">
        <v>8219</v>
      </c>
      <c r="C374">
        <v>105</v>
      </c>
      <c r="D374" t="s">
        <v>8221</v>
      </c>
      <c r="E374">
        <v>2</v>
      </c>
      <c r="K374"/>
    </row>
    <row r="375" spans="2:11" x14ac:dyDescent="0.25">
      <c r="B375" t="s">
        <v>8219</v>
      </c>
      <c r="C375">
        <v>26</v>
      </c>
      <c r="D375" t="s">
        <v>8221</v>
      </c>
      <c r="E375">
        <v>24</v>
      </c>
      <c r="K375"/>
    </row>
    <row r="376" spans="2:11" x14ac:dyDescent="0.25">
      <c r="B376" t="s">
        <v>8219</v>
      </c>
      <c r="C376">
        <v>49</v>
      </c>
      <c r="D376" t="s">
        <v>8221</v>
      </c>
      <c r="E376">
        <v>0</v>
      </c>
      <c r="K376"/>
    </row>
    <row r="377" spans="2:11" x14ac:dyDescent="0.25">
      <c r="B377" t="s">
        <v>8219</v>
      </c>
      <c r="C377">
        <v>68</v>
      </c>
      <c r="D377" t="s">
        <v>8221</v>
      </c>
      <c r="E377">
        <v>9</v>
      </c>
      <c r="K377"/>
    </row>
    <row r="378" spans="2:11" x14ac:dyDescent="0.25">
      <c r="B378" t="s">
        <v>8219</v>
      </c>
      <c r="C378">
        <v>22</v>
      </c>
      <c r="D378" t="s">
        <v>8221</v>
      </c>
      <c r="E378">
        <v>0</v>
      </c>
      <c r="K378"/>
    </row>
    <row r="379" spans="2:11" x14ac:dyDescent="0.25">
      <c r="B379" t="s">
        <v>8219</v>
      </c>
      <c r="C379">
        <v>18</v>
      </c>
      <c r="D379" t="s">
        <v>8221</v>
      </c>
      <c r="E379">
        <v>1</v>
      </c>
      <c r="K379"/>
    </row>
    <row r="380" spans="2:11" x14ac:dyDescent="0.25">
      <c r="B380" t="s">
        <v>8219</v>
      </c>
      <c r="C380">
        <v>19</v>
      </c>
      <c r="D380" t="s">
        <v>8221</v>
      </c>
      <c r="E380">
        <v>10</v>
      </c>
      <c r="K380"/>
    </row>
    <row r="381" spans="2:11" x14ac:dyDescent="0.25">
      <c r="B381" t="s">
        <v>8219</v>
      </c>
      <c r="C381">
        <v>99</v>
      </c>
      <c r="D381" t="s">
        <v>8221</v>
      </c>
      <c r="E381">
        <v>1</v>
      </c>
      <c r="K381"/>
    </row>
    <row r="382" spans="2:11" x14ac:dyDescent="0.25">
      <c r="B382" t="s">
        <v>8219</v>
      </c>
      <c r="C382">
        <v>27</v>
      </c>
      <c r="D382" t="s">
        <v>8221</v>
      </c>
      <c r="E382">
        <v>0</v>
      </c>
      <c r="K382"/>
    </row>
    <row r="383" spans="2:11" x14ac:dyDescent="0.25">
      <c r="B383" t="s">
        <v>8219</v>
      </c>
      <c r="C383">
        <v>25</v>
      </c>
      <c r="D383" t="s">
        <v>8221</v>
      </c>
      <c r="E383">
        <v>20</v>
      </c>
      <c r="K383"/>
    </row>
    <row r="384" spans="2:11" x14ac:dyDescent="0.25">
      <c r="B384" t="s">
        <v>8219</v>
      </c>
      <c r="C384">
        <v>14</v>
      </c>
      <c r="D384" t="s">
        <v>8221</v>
      </c>
      <c r="E384">
        <v>30</v>
      </c>
      <c r="K384"/>
    </row>
    <row r="385" spans="2:11" x14ac:dyDescent="0.25">
      <c r="B385" t="s">
        <v>8219</v>
      </c>
      <c r="C385">
        <v>35</v>
      </c>
      <c r="D385" t="s">
        <v>8221</v>
      </c>
      <c r="E385">
        <v>6</v>
      </c>
      <c r="K385"/>
    </row>
    <row r="386" spans="2:11" x14ac:dyDescent="0.25">
      <c r="B386" t="s">
        <v>8219</v>
      </c>
      <c r="C386">
        <v>10</v>
      </c>
      <c r="D386" t="s">
        <v>8221</v>
      </c>
      <c r="E386">
        <v>15</v>
      </c>
      <c r="K386"/>
    </row>
    <row r="387" spans="2:11" x14ac:dyDescent="0.25">
      <c r="B387" t="s">
        <v>8219</v>
      </c>
      <c r="C387">
        <v>29</v>
      </c>
      <c r="D387" t="s">
        <v>8221</v>
      </c>
      <c r="E387">
        <v>5</v>
      </c>
      <c r="K387"/>
    </row>
    <row r="388" spans="2:11" x14ac:dyDescent="0.25">
      <c r="B388" t="s">
        <v>8219</v>
      </c>
      <c r="C388">
        <v>44</v>
      </c>
      <c r="D388" t="s">
        <v>8221</v>
      </c>
      <c r="E388">
        <v>0</v>
      </c>
      <c r="K388"/>
    </row>
    <row r="389" spans="2:11" x14ac:dyDescent="0.25">
      <c r="B389" t="s">
        <v>8219</v>
      </c>
      <c r="C389">
        <v>17</v>
      </c>
      <c r="D389" t="s">
        <v>8221</v>
      </c>
      <c r="E389">
        <v>0</v>
      </c>
      <c r="K389"/>
    </row>
    <row r="390" spans="2:11" x14ac:dyDescent="0.25">
      <c r="B390" t="s">
        <v>8219</v>
      </c>
      <c r="C390">
        <v>34</v>
      </c>
      <c r="D390" t="s">
        <v>8221</v>
      </c>
      <c r="E390">
        <v>28</v>
      </c>
      <c r="K390"/>
    </row>
    <row r="391" spans="2:11" x14ac:dyDescent="0.25">
      <c r="B391" t="s">
        <v>8219</v>
      </c>
      <c r="C391">
        <v>14</v>
      </c>
      <c r="D391" t="s">
        <v>8221</v>
      </c>
      <c r="E391">
        <v>0</v>
      </c>
      <c r="K391"/>
    </row>
    <row r="392" spans="2:11" x14ac:dyDescent="0.25">
      <c r="B392" t="s">
        <v>8219</v>
      </c>
      <c r="C392">
        <v>156</v>
      </c>
      <c r="D392" t="s">
        <v>8221</v>
      </c>
      <c r="E392">
        <v>5</v>
      </c>
      <c r="K392"/>
    </row>
    <row r="393" spans="2:11" x14ac:dyDescent="0.25">
      <c r="B393" t="s">
        <v>8219</v>
      </c>
      <c r="C393">
        <v>128</v>
      </c>
      <c r="D393" t="s">
        <v>8221</v>
      </c>
      <c r="E393">
        <v>7</v>
      </c>
      <c r="K393"/>
    </row>
    <row r="394" spans="2:11" x14ac:dyDescent="0.25">
      <c r="B394" t="s">
        <v>8219</v>
      </c>
      <c r="C394">
        <v>60</v>
      </c>
      <c r="D394" t="s">
        <v>8221</v>
      </c>
      <c r="E394">
        <v>30</v>
      </c>
      <c r="K394"/>
    </row>
    <row r="395" spans="2:11" x14ac:dyDescent="0.25">
      <c r="B395" t="s">
        <v>8219</v>
      </c>
      <c r="C395">
        <v>32</v>
      </c>
      <c r="D395" t="s">
        <v>8221</v>
      </c>
      <c r="E395">
        <v>2</v>
      </c>
      <c r="K395"/>
    </row>
    <row r="396" spans="2:11" x14ac:dyDescent="0.25">
      <c r="B396" t="s">
        <v>8219</v>
      </c>
      <c r="C396">
        <v>53</v>
      </c>
      <c r="D396" t="s">
        <v>8221</v>
      </c>
      <c r="E396">
        <v>30</v>
      </c>
      <c r="K396"/>
    </row>
    <row r="397" spans="2:11" x14ac:dyDescent="0.25">
      <c r="B397" t="s">
        <v>8219</v>
      </c>
      <c r="C397">
        <v>184</v>
      </c>
      <c r="D397" t="s">
        <v>8221</v>
      </c>
      <c r="E397">
        <v>2</v>
      </c>
      <c r="K397"/>
    </row>
    <row r="398" spans="2:11" x14ac:dyDescent="0.25">
      <c r="B398" t="s">
        <v>8219</v>
      </c>
      <c r="C398">
        <v>90</v>
      </c>
      <c r="D398" t="s">
        <v>8221</v>
      </c>
      <c r="E398">
        <v>0</v>
      </c>
      <c r="K398"/>
    </row>
    <row r="399" spans="2:11" x14ac:dyDescent="0.25">
      <c r="B399" t="s">
        <v>8219</v>
      </c>
      <c r="C399">
        <v>71</v>
      </c>
      <c r="D399" t="s">
        <v>8221</v>
      </c>
      <c r="E399">
        <v>2</v>
      </c>
      <c r="K399"/>
    </row>
    <row r="400" spans="2:11" x14ac:dyDescent="0.25">
      <c r="B400" t="s">
        <v>8219</v>
      </c>
      <c r="C400">
        <v>87</v>
      </c>
      <c r="D400" t="s">
        <v>8221</v>
      </c>
      <c r="E400">
        <v>1</v>
      </c>
      <c r="K400"/>
    </row>
    <row r="401" spans="2:11" x14ac:dyDescent="0.25">
      <c r="B401" t="s">
        <v>8219</v>
      </c>
      <c r="C401">
        <v>28</v>
      </c>
      <c r="D401" t="s">
        <v>8221</v>
      </c>
      <c r="E401">
        <v>2</v>
      </c>
      <c r="K401"/>
    </row>
    <row r="402" spans="2:11" x14ac:dyDescent="0.25">
      <c r="B402" t="s">
        <v>8219</v>
      </c>
      <c r="C402">
        <v>56</v>
      </c>
      <c r="D402" t="s">
        <v>8221</v>
      </c>
      <c r="E402">
        <v>14</v>
      </c>
      <c r="K402"/>
    </row>
    <row r="403" spans="2:11" x14ac:dyDescent="0.25">
      <c r="B403" t="s">
        <v>8219</v>
      </c>
      <c r="C403">
        <v>51</v>
      </c>
      <c r="D403" t="s">
        <v>8221</v>
      </c>
      <c r="E403">
        <v>31</v>
      </c>
      <c r="K403"/>
    </row>
    <row r="404" spans="2:11" x14ac:dyDescent="0.25">
      <c r="B404" t="s">
        <v>8219</v>
      </c>
      <c r="C404">
        <v>75</v>
      </c>
      <c r="D404" t="s">
        <v>8221</v>
      </c>
      <c r="E404">
        <v>16</v>
      </c>
      <c r="K404"/>
    </row>
    <row r="405" spans="2:11" x14ac:dyDescent="0.25">
      <c r="B405" t="s">
        <v>8219</v>
      </c>
      <c r="C405">
        <v>38</v>
      </c>
      <c r="D405" t="s">
        <v>8221</v>
      </c>
      <c r="E405">
        <v>12</v>
      </c>
      <c r="K405"/>
    </row>
    <row r="406" spans="2:11" x14ac:dyDescent="0.25">
      <c r="B406" t="s">
        <v>8219</v>
      </c>
      <c r="C406">
        <v>18</v>
      </c>
      <c r="D406" t="s">
        <v>8221</v>
      </c>
      <c r="E406">
        <v>96</v>
      </c>
      <c r="K406"/>
    </row>
    <row r="407" spans="2:11" x14ac:dyDescent="0.25">
      <c r="B407" t="s">
        <v>8219</v>
      </c>
      <c r="C407">
        <v>54</v>
      </c>
      <c r="D407" t="s">
        <v>8221</v>
      </c>
      <c r="E407">
        <v>16</v>
      </c>
      <c r="K407"/>
    </row>
    <row r="408" spans="2:11" x14ac:dyDescent="0.25">
      <c r="B408" t="s">
        <v>8219</v>
      </c>
      <c r="C408">
        <v>71</v>
      </c>
      <c r="D408" t="s">
        <v>8221</v>
      </c>
      <c r="E408">
        <v>5</v>
      </c>
      <c r="K408"/>
    </row>
    <row r="409" spans="2:11" x14ac:dyDescent="0.25">
      <c r="B409" t="s">
        <v>8219</v>
      </c>
      <c r="C409">
        <v>57</v>
      </c>
      <c r="D409" t="s">
        <v>8221</v>
      </c>
      <c r="E409">
        <v>0</v>
      </c>
      <c r="K409"/>
    </row>
    <row r="410" spans="2:11" x14ac:dyDescent="0.25">
      <c r="B410" t="s">
        <v>8219</v>
      </c>
      <c r="C410">
        <v>43</v>
      </c>
      <c r="D410" t="s">
        <v>8221</v>
      </c>
      <c r="E410">
        <v>8</v>
      </c>
      <c r="K410"/>
    </row>
    <row r="411" spans="2:11" x14ac:dyDescent="0.25">
      <c r="B411" t="s">
        <v>8219</v>
      </c>
      <c r="C411">
        <v>52</v>
      </c>
      <c r="D411" t="s">
        <v>8221</v>
      </c>
      <c r="E411">
        <v>7</v>
      </c>
      <c r="K411"/>
    </row>
    <row r="412" spans="2:11" x14ac:dyDescent="0.25">
      <c r="B412" t="s">
        <v>8219</v>
      </c>
      <c r="C412">
        <v>27</v>
      </c>
      <c r="D412" t="s">
        <v>8221</v>
      </c>
      <c r="E412">
        <v>24</v>
      </c>
      <c r="K412"/>
    </row>
    <row r="413" spans="2:11" x14ac:dyDescent="0.25">
      <c r="B413" t="s">
        <v>8219</v>
      </c>
      <c r="C413">
        <v>12</v>
      </c>
      <c r="D413" t="s">
        <v>8221</v>
      </c>
      <c r="E413">
        <v>121</v>
      </c>
      <c r="K413"/>
    </row>
    <row r="414" spans="2:11" x14ac:dyDescent="0.25">
      <c r="B414" t="s">
        <v>8219</v>
      </c>
      <c r="C414">
        <v>33</v>
      </c>
      <c r="D414" t="s">
        <v>8221</v>
      </c>
      <c r="E414">
        <v>196</v>
      </c>
      <c r="K414"/>
    </row>
    <row r="415" spans="2:11" x14ac:dyDescent="0.25">
      <c r="B415" t="s">
        <v>8219</v>
      </c>
      <c r="C415">
        <v>96</v>
      </c>
      <c r="D415" t="s">
        <v>8221</v>
      </c>
      <c r="E415">
        <v>5</v>
      </c>
      <c r="K415"/>
    </row>
    <row r="416" spans="2:11" x14ac:dyDescent="0.25">
      <c r="B416" t="s">
        <v>8219</v>
      </c>
      <c r="C416">
        <v>28</v>
      </c>
      <c r="D416" t="s">
        <v>8221</v>
      </c>
      <c r="E416">
        <v>73</v>
      </c>
      <c r="K416"/>
    </row>
    <row r="417" spans="2:11" x14ac:dyDescent="0.25">
      <c r="B417" t="s">
        <v>8219</v>
      </c>
      <c r="C417">
        <v>43</v>
      </c>
      <c r="D417" t="s">
        <v>8221</v>
      </c>
      <c r="E417">
        <v>93</v>
      </c>
      <c r="K417"/>
    </row>
    <row r="418" spans="2:11" x14ac:dyDescent="0.25">
      <c r="B418" t="s">
        <v>8219</v>
      </c>
      <c r="C418">
        <v>205</v>
      </c>
      <c r="D418" t="s">
        <v>8221</v>
      </c>
      <c r="E418">
        <v>17</v>
      </c>
      <c r="K418"/>
    </row>
    <row r="419" spans="2:11" x14ac:dyDescent="0.25">
      <c r="B419" t="s">
        <v>8219</v>
      </c>
      <c r="C419">
        <v>23</v>
      </c>
      <c r="D419" t="s">
        <v>8221</v>
      </c>
      <c r="E419">
        <v>7</v>
      </c>
      <c r="K419"/>
    </row>
    <row r="420" spans="2:11" x14ac:dyDescent="0.25">
      <c r="B420" t="s">
        <v>8219</v>
      </c>
      <c r="C420">
        <v>19</v>
      </c>
      <c r="D420" t="s">
        <v>8221</v>
      </c>
      <c r="E420">
        <v>17</v>
      </c>
      <c r="K420"/>
    </row>
    <row r="421" spans="2:11" x14ac:dyDescent="0.25">
      <c r="B421" t="s">
        <v>8219</v>
      </c>
      <c r="C421">
        <v>14</v>
      </c>
      <c r="D421" t="s">
        <v>8221</v>
      </c>
      <c r="E421">
        <v>171</v>
      </c>
      <c r="K421"/>
    </row>
    <row r="422" spans="2:11" x14ac:dyDescent="0.25">
      <c r="B422" t="s">
        <v>8219</v>
      </c>
      <c r="C422">
        <v>38</v>
      </c>
      <c r="D422" t="s">
        <v>8221</v>
      </c>
      <c r="E422">
        <v>188</v>
      </c>
      <c r="K422"/>
    </row>
    <row r="423" spans="2:11" x14ac:dyDescent="0.25">
      <c r="B423" t="s">
        <v>8219</v>
      </c>
      <c r="C423">
        <v>78</v>
      </c>
      <c r="D423" t="s">
        <v>8221</v>
      </c>
      <c r="E423">
        <v>110</v>
      </c>
      <c r="K423"/>
    </row>
    <row r="424" spans="2:11" x14ac:dyDescent="0.25">
      <c r="B424" t="s">
        <v>8219</v>
      </c>
      <c r="C424">
        <v>69</v>
      </c>
      <c r="D424" t="s">
        <v>8221</v>
      </c>
      <c r="E424">
        <v>37</v>
      </c>
      <c r="K424"/>
    </row>
    <row r="425" spans="2:11" x14ac:dyDescent="0.25">
      <c r="B425" t="s">
        <v>8219</v>
      </c>
      <c r="C425">
        <v>33</v>
      </c>
      <c r="D425" t="s">
        <v>8221</v>
      </c>
      <c r="E425">
        <v>9</v>
      </c>
      <c r="K425"/>
    </row>
    <row r="426" spans="2:11" x14ac:dyDescent="0.25">
      <c r="B426" t="s">
        <v>8219</v>
      </c>
      <c r="C426">
        <v>54</v>
      </c>
      <c r="D426" t="s">
        <v>8221</v>
      </c>
      <c r="E426">
        <v>29</v>
      </c>
      <c r="K426"/>
    </row>
    <row r="427" spans="2:11" x14ac:dyDescent="0.25">
      <c r="B427" t="s">
        <v>8219</v>
      </c>
      <c r="C427">
        <v>99</v>
      </c>
      <c r="D427" t="s">
        <v>8221</v>
      </c>
      <c r="E427">
        <v>6</v>
      </c>
      <c r="K427"/>
    </row>
    <row r="428" spans="2:11" x14ac:dyDescent="0.25">
      <c r="B428" t="s">
        <v>8219</v>
      </c>
      <c r="C428">
        <v>49</v>
      </c>
      <c r="D428" t="s">
        <v>8221</v>
      </c>
      <c r="E428">
        <v>30</v>
      </c>
      <c r="K428"/>
    </row>
    <row r="429" spans="2:11" x14ac:dyDescent="0.25">
      <c r="B429" t="s">
        <v>8219</v>
      </c>
      <c r="C429">
        <v>11</v>
      </c>
      <c r="D429" t="s">
        <v>8221</v>
      </c>
      <c r="E429">
        <v>81</v>
      </c>
      <c r="K429"/>
    </row>
    <row r="430" spans="2:11" x14ac:dyDescent="0.25">
      <c r="B430" t="s">
        <v>8219</v>
      </c>
      <c r="C430">
        <v>38</v>
      </c>
      <c r="D430" t="s">
        <v>8221</v>
      </c>
      <c r="E430">
        <v>4</v>
      </c>
      <c r="K430"/>
    </row>
    <row r="431" spans="2:11" x14ac:dyDescent="0.25">
      <c r="B431" t="s">
        <v>8219</v>
      </c>
      <c r="C431">
        <v>16</v>
      </c>
      <c r="D431" t="s">
        <v>8221</v>
      </c>
      <c r="E431">
        <v>11</v>
      </c>
      <c r="K431"/>
    </row>
    <row r="432" spans="2:11" x14ac:dyDescent="0.25">
      <c r="B432" t="s">
        <v>8219</v>
      </c>
      <c r="C432">
        <v>32</v>
      </c>
      <c r="D432" t="s">
        <v>8221</v>
      </c>
      <c r="E432">
        <v>14</v>
      </c>
      <c r="K432"/>
    </row>
    <row r="433" spans="2:11" x14ac:dyDescent="0.25">
      <c r="B433" t="s">
        <v>8219</v>
      </c>
      <c r="C433">
        <v>20</v>
      </c>
      <c r="D433" t="s">
        <v>8221</v>
      </c>
      <c r="E433">
        <v>5</v>
      </c>
      <c r="K433"/>
    </row>
    <row r="434" spans="2:11" x14ac:dyDescent="0.25">
      <c r="B434" t="s">
        <v>8219</v>
      </c>
      <c r="C434">
        <v>154</v>
      </c>
      <c r="D434" t="s">
        <v>8221</v>
      </c>
      <c r="E434">
        <v>45</v>
      </c>
      <c r="K434"/>
    </row>
    <row r="435" spans="2:11" x14ac:dyDescent="0.25">
      <c r="B435" t="s">
        <v>8219</v>
      </c>
      <c r="C435">
        <v>41</v>
      </c>
      <c r="D435" t="s">
        <v>8221</v>
      </c>
      <c r="E435">
        <v>8</v>
      </c>
      <c r="K435"/>
    </row>
    <row r="436" spans="2:11" x14ac:dyDescent="0.25">
      <c r="B436" t="s">
        <v>8219</v>
      </c>
      <c r="C436">
        <v>75</v>
      </c>
      <c r="D436" t="s">
        <v>8221</v>
      </c>
      <c r="E436">
        <v>3</v>
      </c>
      <c r="K436"/>
    </row>
    <row r="437" spans="2:11" x14ac:dyDescent="0.25">
      <c r="B437" t="s">
        <v>8219</v>
      </c>
      <c r="C437">
        <v>40</v>
      </c>
      <c r="D437" t="s">
        <v>8221</v>
      </c>
      <c r="E437">
        <v>24</v>
      </c>
      <c r="K437"/>
    </row>
    <row r="438" spans="2:11" x14ac:dyDescent="0.25">
      <c r="B438" t="s">
        <v>8219</v>
      </c>
      <c r="C438">
        <v>46</v>
      </c>
      <c r="D438" t="s">
        <v>8221</v>
      </c>
      <c r="E438">
        <v>18</v>
      </c>
      <c r="K438"/>
    </row>
    <row r="439" spans="2:11" x14ac:dyDescent="0.25">
      <c r="B439" t="s">
        <v>8219</v>
      </c>
      <c r="C439">
        <v>62</v>
      </c>
      <c r="D439" t="s">
        <v>8221</v>
      </c>
      <c r="E439">
        <v>12</v>
      </c>
      <c r="K439"/>
    </row>
    <row r="440" spans="2:11" x14ac:dyDescent="0.25">
      <c r="B440" t="s">
        <v>8219</v>
      </c>
      <c r="C440">
        <v>61</v>
      </c>
      <c r="D440" t="s">
        <v>8221</v>
      </c>
      <c r="E440">
        <v>123</v>
      </c>
      <c r="K440"/>
    </row>
    <row r="441" spans="2:11" x14ac:dyDescent="0.25">
      <c r="B441" t="s">
        <v>8219</v>
      </c>
      <c r="C441">
        <v>96</v>
      </c>
      <c r="D441" t="s">
        <v>8221</v>
      </c>
      <c r="E441">
        <v>96</v>
      </c>
      <c r="K441"/>
    </row>
    <row r="442" spans="2:11" x14ac:dyDescent="0.25">
      <c r="B442" t="s">
        <v>8219</v>
      </c>
      <c r="C442">
        <v>190</v>
      </c>
      <c r="D442" t="s">
        <v>8221</v>
      </c>
      <c r="E442">
        <v>31</v>
      </c>
      <c r="K442"/>
    </row>
    <row r="443" spans="2:11" x14ac:dyDescent="0.25">
      <c r="B443" t="s">
        <v>8219</v>
      </c>
      <c r="C443">
        <v>94</v>
      </c>
      <c r="D443" t="s">
        <v>8221</v>
      </c>
      <c r="E443">
        <v>4</v>
      </c>
      <c r="K443"/>
    </row>
    <row r="444" spans="2:11" x14ac:dyDescent="0.25">
      <c r="B444" t="s">
        <v>8219</v>
      </c>
      <c r="C444">
        <v>39</v>
      </c>
      <c r="D444" t="s">
        <v>8221</v>
      </c>
      <c r="E444">
        <v>3</v>
      </c>
      <c r="K444"/>
    </row>
    <row r="445" spans="2:11" x14ac:dyDescent="0.25">
      <c r="B445" t="s">
        <v>8219</v>
      </c>
      <c r="C445">
        <v>127</v>
      </c>
      <c r="D445" t="s">
        <v>8221</v>
      </c>
      <c r="E445">
        <v>179</v>
      </c>
      <c r="K445"/>
    </row>
    <row r="446" spans="2:11" x14ac:dyDescent="0.25">
      <c r="B446" t="s">
        <v>8219</v>
      </c>
      <c r="C446">
        <v>159</v>
      </c>
      <c r="D446" t="s">
        <v>8221</v>
      </c>
      <c r="E446">
        <v>3</v>
      </c>
      <c r="K446"/>
    </row>
    <row r="447" spans="2:11" x14ac:dyDescent="0.25">
      <c r="B447" t="s">
        <v>8219</v>
      </c>
      <c r="C447">
        <v>177</v>
      </c>
      <c r="D447" t="s">
        <v>8221</v>
      </c>
      <c r="E447">
        <v>23</v>
      </c>
      <c r="K447"/>
    </row>
    <row r="448" spans="2:11" x14ac:dyDescent="0.25">
      <c r="B448" t="s">
        <v>8219</v>
      </c>
      <c r="C448">
        <v>47</v>
      </c>
      <c r="D448" t="s">
        <v>8221</v>
      </c>
      <c r="E448">
        <v>23</v>
      </c>
      <c r="K448"/>
    </row>
    <row r="449" spans="2:11" x14ac:dyDescent="0.25">
      <c r="B449" t="s">
        <v>8219</v>
      </c>
      <c r="C449">
        <v>1</v>
      </c>
      <c r="D449" t="s">
        <v>8221</v>
      </c>
      <c r="E449">
        <v>41</v>
      </c>
      <c r="K449"/>
    </row>
    <row r="450" spans="2:11" x14ac:dyDescent="0.25">
      <c r="B450" t="s">
        <v>8219</v>
      </c>
      <c r="C450">
        <v>16</v>
      </c>
      <c r="D450" t="s">
        <v>8221</v>
      </c>
      <c r="E450">
        <v>0</v>
      </c>
      <c r="K450"/>
    </row>
    <row r="451" spans="2:11" x14ac:dyDescent="0.25">
      <c r="B451" t="s">
        <v>8219</v>
      </c>
      <c r="C451">
        <v>115</v>
      </c>
      <c r="D451" t="s">
        <v>8221</v>
      </c>
      <c r="E451">
        <v>32</v>
      </c>
      <c r="K451"/>
    </row>
    <row r="452" spans="2:11" x14ac:dyDescent="0.25">
      <c r="B452" t="s">
        <v>8219</v>
      </c>
      <c r="C452">
        <v>133</v>
      </c>
      <c r="D452" t="s">
        <v>8221</v>
      </c>
      <c r="E452">
        <v>2</v>
      </c>
      <c r="K452"/>
    </row>
    <row r="453" spans="2:11" x14ac:dyDescent="0.25">
      <c r="B453" t="s">
        <v>8219</v>
      </c>
      <c r="C453">
        <v>70</v>
      </c>
      <c r="D453" t="s">
        <v>8221</v>
      </c>
      <c r="E453">
        <v>7</v>
      </c>
      <c r="K453"/>
    </row>
    <row r="454" spans="2:11" x14ac:dyDescent="0.25">
      <c r="B454" t="s">
        <v>8219</v>
      </c>
      <c r="C454">
        <v>62</v>
      </c>
      <c r="D454" t="s">
        <v>8221</v>
      </c>
      <c r="E454">
        <v>4</v>
      </c>
      <c r="K454"/>
    </row>
    <row r="455" spans="2:11" x14ac:dyDescent="0.25">
      <c r="B455" t="s">
        <v>8219</v>
      </c>
      <c r="C455">
        <v>10</v>
      </c>
      <c r="D455" t="s">
        <v>8221</v>
      </c>
      <c r="E455">
        <v>196</v>
      </c>
      <c r="K455"/>
    </row>
    <row r="456" spans="2:11" x14ac:dyDescent="0.25">
      <c r="B456" t="s">
        <v>8219</v>
      </c>
      <c r="C456">
        <v>499</v>
      </c>
      <c r="D456" t="s">
        <v>8221</v>
      </c>
      <c r="E456">
        <v>11</v>
      </c>
      <c r="K456"/>
    </row>
    <row r="457" spans="2:11" x14ac:dyDescent="0.25">
      <c r="B457" t="s">
        <v>8219</v>
      </c>
      <c r="C457">
        <v>47</v>
      </c>
      <c r="D457" t="s">
        <v>8221</v>
      </c>
      <c r="E457">
        <v>9</v>
      </c>
      <c r="K457"/>
    </row>
    <row r="458" spans="2:11" x14ac:dyDescent="0.25">
      <c r="B458" t="s">
        <v>8219</v>
      </c>
      <c r="C458">
        <v>28</v>
      </c>
      <c r="D458" t="s">
        <v>8221</v>
      </c>
      <c r="E458">
        <v>5</v>
      </c>
      <c r="K458"/>
    </row>
    <row r="459" spans="2:11" x14ac:dyDescent="0.25">
      <c r="B459" t="s">
        <v>8219</v>
      </c>
      <c r="C459">
        <v>24</v>
      </c>
      <c r="D459" t="s">
        <v>8221</v>
      </c>
      <c r="E459">
        <v>8</v>
      </c>
      <c r="K459"/>
    </row>
    <row r="460" spans="2:11" x14ac:dyDescent="0.25">
      <c r="B460" t="s">
        <v>8219</v>
      </c>
      <c r="C460">
        <v>76</v>
      </c>
      <c r="D460" t="s">
        <v>8221</v>
      </c>
      <c r="E460">
        <v>229</v>
      </c>
      <c r="K460"/>
    </row>
    <row r="461" spans="2:11" x14ac:dyDescent="0.25">
      <c r="B461" t="s">
        <v>8219</v>
      </c>
      <c r="C461">
        <v>98</v>
      </c>
      <c r="D461" t="s">
        <v>8221</v>
      </c>
      <c r="E461">
        <v>40</v>
      </c>
      <c r="K461"/>
    </row>
    <row r="462" spans="2:11" x14ac:dyDescent="0.25">
      <c r="B462" t="s">
        <v>8219</v>
      </c>
      <c r="C462">
        <v>30</v>
      </c>
      <c r="D462" t="s">
        <v>8221</v>
      </c>
      <c r="E462">
        <v>123</v>
      </c>
      <c r="K462"/>
    </row>
    <row r="463" spans="2:11" x14ac:dyDescent="0.25">
      <c r="B463" t="s">
        <v>8219</v>
      </c>
      <c r="C463">
        <v>478</v>
      </c>
      <c r="D463" t="s">
        <v>8221</v>
      </c>
      <c r="E463">
        <v>5</v>
      </c>
      <c r="K463"/>
    </row>
    <row r="464" spans="2:11" x14ac:dyDescent="0.25">
      <c r="B464" t="s">
        <v>8219</v>
      </c>
      <c r="C464">
        <v>74</v>
      </c>
      <c r="D464" t="s">
        <v>8221</v>
      </c>
      <c r="E464">
        <v>148</v>
      </c>
      <c r="K464"/>
    </row>
    <row r="465" spans="2:11" x14ac:dyDescent="0.25">
      <c r="B465" t="s">
        <v>8219</v>
      </c>
      <c r="C465">
        <v>131</v>
      </c>
      <c r="D465" t="s">
        <v>8221</v>
      </c>
      <c r="E465">
        <v>10</v>
      </c>
      <c r="K465"/>
    </row>
    <row r="466" spans="2:11" x14ac:dyDescent="0.25">
      <c r="B466" t="s">
        <v>8219</v>
      </c>
      <c r="C466">
        <v>61</v>
      </c>
      <c r="D466" t="s">
        <v>8221</v>
      </c>
      <c r="E466">
        <v>4</v>
      </c>
      <c r="K466"/>
    </row>
    <row r="467" spans="2:11" x14ac:dyDescent="0.25">
      <c r="B467" t="s">
        <v>8219</v>
      </c>
      <c r="C467">
        <v>1071</v>
      </c>
      <c r="D467" t="s">
        <v>8221</v>
      </c>
      <c r="E467">
        <v>21</v>
      </c>
      <c r="K467"/>
    </row>
    <row r="468" spans="2:11" x14ac:dyDescent="0.25">
      <c r="B468" t="s">
        <v>8219</v>
      </c>
      <c r="C468">
        <v>122</v>
      </c>
      <c r="D468" t="s">
        <v>8221</v>
      </c>
      <c r="E468">
        <v>2</v>
      </c>
      <c r="K468"/>
    </row>
    <row r="469" spans="2:11" x14ac:dyDescent="0.25">
      <c r="B469" t="s">
        <v>8219</v>
      </c>
      <c r="C469">
        <v>111</v>
      </c>
      <c r="D469" t="s">
        <v>8221</v>
      </c>
      <c r="E469">
        <v>0</v>
      </c>
      <c r="K469"/>
    </row>
    <row r="470" spans="2:11" x14ac:dyDescent="0.25">
      <c r="B470" t="s">
        <v>8219</v>
      </c>
      <c r="C470">
        <v>255</v>
      </c>
      <c r="D470" t="s">
        <v>8221</v>
      </c>
      <c r="E470">
        <v>4</v>
      </c>
      <c r="K470"/>
    </row>
    <row r="471" spans="2:11" x14ac:dyDescent="0.25">
      <c r="B471" t="s">
        <v>8219</v>
      </c>
      <c r="C471">
        <v>141</v>
      </c>
      <c r="D471" t="s">
        <v>8221</v>
      </c>
      <c r="E471">
        <v>1</v>
      </c>
      <c r="K471"/>
    </row>
    <row r="472" spans="2:11" x14ac:dyDescent="0.25">
      <c r="B472" t="s">
        <v>8219</v>
      </c>
      <c r="C472">
        <v>159</v>
      </c>
      <c r="D472" t="s">
        <v>8221</v>
      </c>
      <c r="E472">
        <v>30</v>
      </c>
      <c r="K472"/>
    </row>
    <row r="473" spans="2:11" x14ac:dyDescent="0.25">
      <c r="B473" t="s">
        <v>8219</v>
      </c>
      <c r="C473">
        <v>99</v>
      </c>
      <c r="D473" t="s">
        <v>8221</v>
      </c>
      <c r="E473">
        <v>3</v>
      </c>
      <c r="K473"/>
    </row>
    <row r="474" spans="2:11" x14ac:dyDescent="0.25">
      <c r="B474" t="s">
        <v>8219</v>
      </c>
      <c r="C474">
        <v>96</v>
      </c>
      <c r="D474" t="s">
        <v>8221</v>
      </c>
      <c r="E474">
        <v>975</v>
      </c>
      <c r="K474"/>
    </row>
    <row r="475" spans="2:11" x14ac:dyDescent="0.25">
      <c r="B475" t="s">
        <v>8219</v>
      </c>
      <c r="C475">
        <v>27</v>
      </c>
      <c r="D475" t="s">
        <v>8221</v>
      </c>
      <c r="E475">
        <v>167</v>
      </c>
      <c r="K475"/>
    </row>
    <row r="476" spans="2:11" x14ac:dyDescent="0.25">
      <c r="B476" t="s">
        <v>8219</v>
      </c>
      <c r="C476">
        <v>166</v>
      </c>
      <c r="D476" t="s">
        <v>8221</v>
      </c>
      <c r="E476">
        <v>5</v>
      </c>
      <c r="K476"/>
    </row>
    <row r="477" spans="2:11" x14ac:dyDescent="0.25">
      <c r="B477" t="s">
        <v>8219</v>
      </c>
      <c r="C477">
        <v>76</v>
      </c>
      <c r="D477" t="s">
        <v>8221</v>
      </c>
      <c r="E477">
        <v>18</v>
      </c>
      <c r="K477"/>
    </row>
    <row r="478" spans="2:11" x14ac:dyDescent="0.25">
      <c r="B478" t="s">
        <v>8219</v>
      </c>
      <c r="C478">
        <v>211</v>
      </c>
      <c r="D478" t="s">
        <v>8221</v>
      </c>
      <c r="E478">
        <v>98</v>
      </c>
      <c r="K478"/>
    </row>
    <row r="479" spans="2:11" x14ac:dyDescent="0.25">
      <c r="B479" t="s">
        <v>8219</v>
      </c>
      <c r="C479">
        <v>21</v>
      </c>
      <c r="D479" t="s">
        <v>8221</v>
      </c>
      <c r="E479">
        <v>4</v>
      </c>
      <c r="K479"/>
    </row>
    <row r="480" spans="2:11" x14ac:dyDescent="0.25">
      <c r="B480" t="s">
        <v>8219</v>
      </c>
      <c r="C480">
        <v>61</v>
      </c>
      <c r="D480" t="s">
        <v>8221</v>
      </c>
      <c r="E480">
        <v>3</v>
      </c>
      <c r="K480"/>
    </row>
    <row r="481" spans="2:11" x14ac:dyDescent="0.25">
      <c r="B481" t="s">
        <v>8219</v>
      </c>
      <c r="C481">
        <v>30</v>
      </c>
      <c r="D481" t="s">
        <v>8221</v>
      </c>
      <c r="E481">
        <v>1</v>
      </c>
      <c r="K481"/>
    </row>
    <row r="482" spans="2:11" x14ac:dyDescent="0.25">
      <c r="B482" t="s">
        <v>8219</v>
      </c>
      <c r="C482">
        <v>375</v>
      </c>
      <c r="D482" t="s">
        <v>8221</v>
      </c>
      <c r="E482">
        <v>0</v>
      </c>
      <c r="K482"/>
    </row>
    <row r="483" spans="2:11" x14ac:dyDescent="0.25">
      <c r="B483" t="s">
        <v>8219</v>
      </c>
      <c r="C483">
        <v>111</v>
      </c>
      <c r="D483" t="s">
        <v>8221</v>
      </c>
      <c r="E483">
        <v>9</v>
      </c>
      <c r="K483"/>
    </row>
    <row r="484" spans="2:11" x14ac:dyDescent="0.25">
      <c r="B484" t="s">
        <v>8219</v>
      </c>
      <c r="C484">
        <v>123</v>
      </c>
      <c r="D484" t="s">
        <v>8221</v>
      </c>
      <c r="E484">
        <v>2</v>
      </c>
      <c r="K484"/>
    </row>
    <row r="485" spans="2:11" x14ac:dyDescent="0.25">
      <c r="B485" t="s">
        <v>8219</v>
      </c>
      <c r="C485">
        <v>70</v>
      </c>
      <c r="D485" t="s">
        <v>8221</v>
      </c>
      <c r="E485">
        <v>0</v>
      </c>
      <c r="K485"/>
    </row>
    <row r="486" spans="2:11" x14ac:dyDescent="0.25">
      <c r="B486" t="s">
        <v>8219</v>
      </c>
      <c r="C486">
        <v>85</v>
      </c>
      <c r="D486" t="s">
        <v>8221</v>
      </c>
      <c r="E486">
        <v>147</v>
      </c>
      <c r="K486"/>
    </row>
    <row r="487" spans="2:11" x14ac:dyDescent="0.25">
      <c r="B487" t="s">
        <v>8219</v>
      </c>
      <c r="C487">
        <v>86</v>
      </c>
      <c r="D487" t="s">
        <v>8221</v>
      </c>
      <c r="E487">
        <v>49</v>
      </c>
      <c r="K487"/>
    </row>
    <row r="488" spans="2:11" x14ac:dyDescent="0.25">
      <c r="B488" t="s">
        <v>8219</v>
      </c>
      <c r="C488">
        <v>13</v>
      </c>
      <c r="D488" t="s">
        <v>8221</v>
      </c>
      <c r="E488">
        <v>1</v>
      </c>
      <c r="K488"/>
    </row>
    <row r="489" spans="2:11" x14ac:dyDescent="0.25">
      <c r="B489" t="s">
        <v>8219</v>
      </c>
      <c r="C489">
        <v>33</v>
      </c>
      <c r="D489" t="s">
        <v>8221</v>
      </c>
      <c r="E489">
        <v>2</v>
      </c>
      <c r="K489"/>
    </row>
    <row r="490" spans="2:11" x14ac:dyDescent="0.25">
      <c r="B490" t="s">
        <v>8219</v>
      </c>
      <c r="C490">
        <v>15</v>
      </c>
      <c r="D490" t="s">
        <v>8221</v>
      </c>
      <c r="E490">
        <v>7</v>
      </c>
      <c r="K490"/>
    </row>
    <row r="491" spans="2:11" x14ac:dyDescent="0.25">
      <c r="B491" t="s">
        <v>8219</v>
      </c>
      <c r="C491">
        <v>273</v>
      </c>
      <c r="D491" t="s">
        <v>8221</v>
      </c>
      <c r="E491">
        <v>4</v>
      </c>
      <c r="K491"/>
    </row>
    <row r="492" spans="2:11" x14ac:dyDescent="0.25">
      <c r="B492" t="s">
        <v>8219</v>
      </c>
      <c r="C492">
        <v>714</v>
      </c>
      <c r="D492" t="s">
        <v>8221</v>
      </c>
      <c r="E492">
        <v>27</v>
      </c>
      <c r="K492"/>
    </row>
    <row r="493" spans="2:11" x14ac:dyDescent="0.25">
      <c r="B493" t="s">
        <v>8219</v>
      </c>
      <c r="C493">
        <v>170</v>
      </c>
      <c r="D493" t="s">
        <v>8221</v>
      </c>
      <c r="E493">
        <v>94</v>
      </c>
      <c r="K493"/>
    </row>
    <row r="494" spans="2:11" x14ac:dyDescent="0.25">
      <c r="B494" t="s">
        <v>8219</v>
      </c>
      <c r="C494">
        <v>512</v>
      </c>
      <c r="D494" t="s">
        <v>8221</v>
      </c>
      <c r="E494">
        <v>29</v>
      </c>
      <c r="K494"/>
    </row>
    <row r="495" spans="2:11" x14ac:dyDescent="0.25">
      <c r="B495" t="s">
        <v>8219</v>
      </c>
      <c r="C495">
        <v>314</v>
      </c>
      <c r="D495" t="s">
        <v>8221</v>
      </c>
      <c r="E495">
        <v>7</v>
      </c>
      <c r="K495"/>
    </row>
    <row r="496" spans="2:11" x14ac:dyDescent="0.25">
      <c r="B496" t="s">
        <v>8219</v>
      </c>
      <c r="C496">
        <v>167</v>
      </c>
      <c r="D496" t="s">
        <v>8221</v>
      </c>
      <c r="E496">
        <v>22</v>
      </c>
      <c r="K496"/>
    </row>
    <row r="497" spans="2:11" x14ac:dyDescent="0.25">
      <c r="B497" t="s">
        <v>8219</v>
      </c>
      <c r="C497">
        <v>9</v>
      </c>
      <c r="D497" t="s">
        <v>8221</v>
      </c>
      <c r="E497">
        <v>1</v>
      </c>
      <c r="K497"/>
    </row>
    <row r="498" spans="2:11" x14ac:dyDescent="0.25">
      <c r="B498" t="s">
        <v>8219</v>
      </c>
      <c r="C498">
        <v>103</v>
      </c>
      <c r="D498" t="s">
        <v>8221</v>
      </c>
      <c r="E498">
        <v>10</v>
      </c>
      <c r="K498"/>
    </row>
    <row r="499" spans="2:11" x14ac:dyDescent="0.25">
      <c r="B499" t="s">
        <v>8219</v>
      </c>
      <c r="C499">
        <v>111</v>
      </c>
      <c r="D499" t="s">
        <v>8221</v>
      </c>
      <c r="E499">
        <v>6</v>
      </c>
      <c r="K499"/>
    </row>
    <row r="500" spans="2:11" x14ac:dyDescent="0.25">
      <c r="B500" t="s">
        <v>8219</v>
      </c>
      <c r="C500">
        <v>271</v>
      </c>
      <c r="D500" t="s">
        <v>8221</v>
      </c>
      <c r="E500">
        <v>24</v>
      </c>
      <c r="K500"/>
    </row>
    <row r="501" spans="2:11" x14ac:dyDescent="0.25">
      <c r="B501" t="s">
        <v>8219</v>
      </c>
      <c r="C501">
        <v>101</v>
      </c>
      <c r="D501" t="s">
        <v>8221</v>
      </c>
      <c r="E501">
        <v>15</v>
      </c>
      <c r="K501"/>
    </row>
    <row r="502" spans="2:11" x14ac:dyDescent="0.25">
      <c r="B502" t="s">
        <v>8219</v>
      </c>
      <c r="C502">
        <v>57</v>
      </c>
      <c r="D502" t="s">
        <v>8221</v>
      </c>
      <c r="E502">
        <v>37</v>
      </c>
      <c r="K502"/>
    </row>
    <row r="503" spans="2:11" x14ac:dyDescent="0.25">
      <c r="B503" t="s">
        <v>8219</v>
      </c>
      <c r="C503">
        <v>62</v>
      </c>
      <c r="D503" t="s">
        <v>8221</v>
      </c>
      <c r="E503">
        <v>20</v>
      </c>
      <c r="K503"/>
    </row>
    <row r="504" spans="2:11" x14ac:dyDescent="0.25">
      <c r="B504" t="s">
        <v>8219</v>
      </c>
      <c r="C504">
        <v>32</v>
      </c>
      <c r="D504" t="s">
        <v>8221</v>
      </c>
      <c r="E504">
        <v>7</v>
      </c>
      <c r="K504"/>
    </row>
    <row r="505" spans="2:11" x14ac:dyDescent="0.25">
      <c r="B505" t="s">
        <v>8219</v>
      </c>
      <c r="C505">
        <v>141</v>
      </c>
      <c r="D505" t="s">
        <v>8221</v>
      </c>
      <c r="E505">
        <v>0</v>
      </c>
      <c r="K505"/>
    </row>
    <row r="506" spans="2:11" x14ac:dyDescent="0.25">
      <c r="B506" t="s">
        <v>8219</v>
      </c>
      <c r="C506">
        <v>75</v>
      </c>
      <c r="D506" t="s">
        <v>8221</v>
      </c>
      <c r="E506">
        <v>21</v>
      </c>
      <c r="K506"/>
    </row>
    <row r="507" spans="2:11" x14ac:dyDescent="0.25">
      <c r="B507" t="s">
        <v>8219</v>
      </c>
      <c r="C507">
        <v>46</v>
      </c>
      <c r="D507" t="s">
        <v>8221</v>
      </c>
      <c r="E507">
        <v>3</v>
      </c>
      <c r="K507"/>
    </row>
    <row r="508" spans="2:11" x14ac:dyDescent="0.25">
      <c r="B508" t="s">
        <v>8219</v>
      </c>
      <c r="C508">
        <v>103</v>
      </c>
      <c r="D508" t="s">
        <v>8221</v>
      </c>
      <c r="E508">
        <v>11</v>
      </c>
      <c r="K508"/>
    </row>
    <row r="509" spans="2:11" x14ac:dyDescent="0.25">
      <c r="B509" t="s">
        <v>8219</v>
      </c>
      <c r="C509">
        <v>6</v>
      </c>
      <c r="D509" t="s">
        <v>8221</v>
      </c>
      <c r="E509">
        <v>1</v>
      </c>
      <c r="K509"/>
    </row>
    <row r="510" spans="2:11" x14ac:dyDescent="0.25">
      <c r="B510" t="s">
        <v>8219</v>
      </c>
      <c r="C510">
        <v>83</v>
      </c>
      <c r="D510" t="s">
        <v>8221</v>
      </c>
      <c r="E510">
        <v>312</v>
      </c>
      <c r="K510"/>
    </row>
    <row r="511" spans="2:11" x14ac:dyDescent="0.25">
      <c r="B511" t="s">
        <v>8219</v>
      </c>
      <c r="C511">
        <v>108</v>
      </c>
      <c r="D511" t="s">
        <v>8221</v>
      </c>
      <c r="E511">
        <v>1</v>
      </c>
      <c r="K511"/>
    </row>
    <row r="512" spans="2:11" x14ac:dyDescent="0.25">
      <c r="B512" t="s">
        <v>8219</v>
      </c>
      <c r="C512">
        <v>25</v>
      </c>
      <c r="D512" t="s">
        <v>8221</v>
      </c>
      <c r="E512">
        <v>3</v>
      </c>
      <c r="K512"/>
    </row>
    <row r="513" spans="2:11" x14ac:dyDescent="0.25">
      <c r="B513" t="s">
        <v>8219</v>
      </c>
      <c r="C513">
        <v>549</v>
      </c>
      <c r="D513" t="s">
        <v>8221</v>
      </c>
      <c r="E513">
        <v>4</v>
      </c>
      <c r="K513"/>
    </row>
    <row r="514" spans="2:11" x14ac:dyDescent="0.25">
      <c r="B514" t="s">
        <v>8219</v>
      </c>
      <c r="C514">
        <v>222</v>
      </c>
      <c r="D514" t="s">
        <v>8221</v>
      </c>
      <c r="E514">
        <v>10</v>
      </c>
      <c r="K514"/>
    </row>
    <row r="515" spans="2:11" x14ac:dyDescent="0.25">
      <c r="B515" t="s">
        <v>8219</v>
      </c>
      <c r="C515">
        <v>183</v>
      </c>
      <c r="D515" t="s">
        <v>8221</v>
      </c>
      <c r="E515">
        <v>8</v>
      </c>
      <c r="K515"/>
    </row>
    <row r="516" spans="2:11" x14ac:dyDescent="0.25">
      <c r="B516" t="s">
        <v>8219</v>
      </c>
      <c r="C516">
        <v>89</v>
      </c>
      <c r="D516" t="s">
        <v>8221</v>
      </c>
      <c r="E516">
        <v>3</v>
      </c>
      <c r="K516"/>
    </row>
    <row r="517" spans="2:11" x14ac:dyDescent="0.25">
      <c r="B517" t="s">
        <v>8219</v>
      </c>
      <c r="C517">
        <v>253</v>
      </c>
      <c r="D517" t="s">
        <v>8221</v>
      </c>
      <c r="E517">
        <v>1</v>
      </c>
      <c r="K517"/>
    </row>
    <row r="518" spans="2:11" x14ac:dyDescent="0.25">
      <c r="B518" t="s">
        <v>8219</v>
      </c>
      <c r="C518">
        <v>140</v>
      </c>
      <c r="D518" t="s">
        <v>8221</v>
      </c>
      <c r="E518">
        <v>0</v>
      </c>
      <c r="K518"/>
    </row>
    <row r="519" spans="2:11" x14ac:dyDescent="0.25">
      <c r="B519" t="s">
        <v>8219</v>
      </c>
      <c r="C519">
        <v>103</v>
      </c>
      <c r="D519" t="s">
        <v>8221</v>
      </c>
      <c r="E519">
        <v>5</v>
      </c>
      <c r="K519"/>
    </row>
    <row r="520" spans="2:11" x14ac:dyDescent="0.25">
      <c r="B520" t="s">
        <v>8219</v>
      </c>
      <c r="C520">
        <v>138</v>
      </c>
      <c r="D520" t="s">
        <v>8221</v>
      </c>
      <c r="E520">
        <v>0</v>
      </c>
      <c r="K520"/>
    </row>
    <row r="521" spans="2:11" x14ac:dyDescent="0.25">
      <c r="B521" t="s">
        <v>8219</v>
      </c>
      <c r="C521">
        <v>191</v>
      </c>
      <c r="D521" t="s">
        <v>8221</v>
      </c>
      <c r="E521">
        <v>3</v>
      </c>
      <c r="K521"/>
    </row>
    <row r="522" spans="2:11" x14ac:dyDescent="0.25">
      <c r="B522" t="s">
        <v>8219</v>
      </c>
      <c r="C522">
        <v>45</v>
      </c>
      <c r="D522" t="s">
        <v>8221</v>
      </c>
      <c r="E522">
        <v>7</v>
      </c>
      <c r="K522"/>
    </row>
    <row r="523" spans="2:11" x14ac:dyDescent="0.25">
      <c r="B523" t="s">
        <v>8219</v>
      </c>
      <c r="C523">
        <v>17</v>
      </c>
      <c r="D523" t="s">
        <v>8221</v>
      </c>
      <c r="E523">
        <v>0</v>
      </c>
      <c r="K523"/>
    </row>
    <row r="524" spans="2:11" x14ac:dyDescent="0.25">
      <c r="B524" t="s">
        <v>8219</v>
      </c>
      <c r="C524">
        <v>31</v>
      </c>
      <c r="D524" t="s">
        <v>8221</v>
      </c>
      <c r="E524">
        <v>2</v>
      </c>
      <c r="K524"/>
    </row>
    <row r="525" spans="2:11" x14ac:dyDescent="0.25">
      <c r="B525" t="s">
        <v>8219</v>
      </c>
      <c r="C525">
        <v>50</v>
      </c>
      <c r="D525" t="s">
        <v>8221</v>
      </c>
      <c r="E525">
        <v>23</v>
      </c>
      <c r="K525"/>
    </row>
    <row r="526" spans="2:11" x14ac:dyDescent="0.25">
      <c r="B526" t="s">
        <v>8219</v>
      </c>
      <c r="C526">
        <v>59</v>
      </c>
      <c r="D526" t="s">
        <v>8221</v>
      </c>
      <c r="E526">
        <v>1</v>
      </c>
      <c r="K526"/>
    </row>
    <row r="527" spans="2:11" x14ac:dyDescent="0.25">
      <c r="B527" t="s">
        <v>8219</v>
      </c>
      <c r="C527">
        <v>81</v>
      </c>
      <c r="D527" t="s">
        <v>8221</v>
      </c>
      <c r="E527">
        <v>2</v>
      </c>
      <c r="K527"/>
    </row>
    <row r="528" spans="2:11" x14ac:dyDescent="0.25">
      <c r="B528" t="s">
        <v>8219</v>
      </c>
      <c r="C528">
        <v>508</v>
      </c>
      <c r="D528" t="s">
        <v>8221</v>
      </c>
      <c r="E528">
        <v>3</v>
      </c>
      <c r="K528"/>
    </row>
    <row r="529" spans="2:11" x14ac:dyDescent="0.25">
      <c r="B529" t="s">
        <v>8219</v>
      </c>
      <c r="C529">
        <v>74</v>
      </c>
      <c r="D529" t="s">
        <v>8221</v>
      </c>
      <c r="E529">
        <v>0</v>
      </c>
      <c r="K529"/>
    </row>
    <row r="530" spans="2:11" x14ac:dyDescent="0.25">
      <c r="B530" t="s">
        <v>8219</v>
      </c>
      <c r="C530">
        <v>141</v>
      </c>
      <c r="D530" t="s">
        <v>8221</v>
      </c>
      <c r="E530">
        <v>13</v>
      </c>
      <c r="K530"/>
    </row>
    <row r="531" spans="2:11" x14ac:dyDescent="0.25">
      <c r="B531" t="s">
        <v>8219</v>
      </c>
      <c r="C531">
        <v>711</v>
      </c>
      <c r="D531" t="s">
        <v>8221</v>
      </c>
      <c r="E531">
        <v>1</v>
      </c>
      <c r="K531"/>
    </row>
    <row r="532" spans="2:11" x14ac:dyDescent="0.25">
      <c r="B532" t="s">
        <v>8219</v>
      </c>
      <c r="C532">
        <v>141</v>
      </c>
      <c r="D532" t="s">
        <v>8221</v>
      </c>
      <c r="E532">
        <v>1</v>
      </c>
      <c r="K532"/>
    </row>
    <row r="533" spans="2:11" x14ac:dyDescent="0.25">
      <c r="B533" t="s">
        <v>8219</v>
      </c>
      <c r="C533">
        <v>109</v>
      </c>
      <c r="D533" t="s">
        <v>8221</v>
      </c>
      <c r="E533">
        <v>1</v>
      </c>
      <c r="K533"/>
    </row>
    <row r="534" spans="2:11" x14ac:dyDescent="0.25">
      <c r="B534" t="s">
        <v>8219</v>
      </c>
      <c r="C534">
        <v>361</v>
      </c>
      <c r="D534" t="s">
        <v>8221</v>
      </c>
      <c r="E534">
        <v>6</v>
      </c>
      <c r="K534"/>
    </row>
    <row r="535" spans="2:11" x14ac:dyDescent="0.25">
      <c r="B535" t="s">
        <v>8219</v>
      </c>
      <c r="C535">
        <v>176</v>
      </c>
      <c r="D535" t="s">
        <v>8221</v>
      </c>
      <c r="E535">
        <v>39</v>
      </c>
      <c r="K535"/>
    </row>
    <row r="536" spans="2:11" x14ac:dyDescent="0.25">
      <c r="B536" t="s">
        <v>8219</v>
      </c>
      <c r="C536">
        <v>670</v>
      </c>
      <c r="D536" t="s">
        <v>8221</v>
      </c>
      <c r="E536">
        <v>4</v>
      </c>
      <c r="K536"/>
    </row>
    <row r="537" spans="2:11" x14ac:dyDescent="0.25">
      <c r="B537" t="s">
        <v>8219</v>
      </c>
      <c r="C537">
        <v>96</v>
      </c>
      <c r="D537" t="s">
        <v>8221</v>
      </c>
      <c r="E537">
        <v>1</v>
      </c>
      <c r="K537"/>
    </row>
    <row r="538" spans="2:11" x14ac:dyDescent="0.25">
      <c r="B538" t="s">
        <v>8219</v>
      </c>
      <c r="C538">
        <v>74</v>
      </c>
      <c r="D538" t="s">
        <v>8221</v>
      </c>
      <c r="E538">
        <v>0</v>
      </c>
      <c r="K538"/>
    </row>
    <row r="539" spans="2:11" x14ac:dyDescent="0.25">
      <c r="B539" t="s">
        <v>8219</v>
      </c>
      <c r="C539">
        <v>52</v>
      </c>
      <c r="D539" t="s">
        <v>8221</v>
      </c>
      <c r="E539">
        <v>0</v>
      </c>
      <c r="K539"/>
    </row>
    <row r="540" spans="2:11" x14ac:dyDescent="0.25">
      <c r="B540" t="s">
        <v>8219</v>
      </c>
      <c r="C540">
        <v>105</v>
      </c>
      <c r="D540" t="s">
        <v>8221</v>
      </c>
      <c r="E540">
        <v>0</v>
      </c>
      <c r="K540"/>
    </row>
    <row r="541" spans="2:11" x14ac:dyDescent="0.25">
      <c r="B541" t="s">
        <v>8219</v>
      </c>
      <c r="C541">
        <v>41</v>
      </c>
      <c r="D541" t="s">
        <v>8221</v>
      </c>
      <c r="E541">
        <v>8</v>
      </c>
      <c r="K541"/>
    </row>
    <row r="542" spans="2:11" x14ac:dyDescent="0.25">
      <c r="B542" t="s">
        <v>8219</v>
      </c>
      <c r="C542">
        <v>34</v>
      </c>
      <c r="D542" t="s">
        <v>8221</v>
      </c>
      <c r="E542">
        <v>0</v>
      </c>
      <c r="K542"/>
    </row>
    <row r="543" spans="2:11" x14ac:dyDescent="0.25">
      <c r="B543" t="s">
        <v>8219</v>
      </c>
      <c r="C543">
        <v>66</v>
      </c>
      <c r="D543" t="s">
        <v>8221</v>
      </c>
      <c r="E543">
        <v>1</v>
      </c>
      <c r="K543"/>
    </row>
    <row r="544" spans="2:11" x14ac:dyDescent="0.25">
      <c r="B544" t="s">
        <v>8219</v>
      </c>
      <c r="C544">
        <v>50</v>
      </c>
      <c r="D544" t="s">
        <v>8221</v>
      </c>
      <c r="E544">
        <v>12</v>
      </c>
      <c r="K544"/>
    </row>
    <row r="545" spans="2:11" x14ac:dyDescent="0.25">
      <c r="B545" t="s">
        <v>8219</v>
      </c>
      <c r="C545">
        <v>159</v>
      </c>
      <c r="D545" t="s">
        <v>8221</v>
      </c>
      <c r="E545">
        <v>0</v>
      </c>
      <c r="K545"/>
    </row>
    <row r="546" spans="2:11" x14ac:dyDescent="0.25">
      <c r="B546" t="s">
        <v>8219</v>
      </c>
      <c r="C546">
        <v>182</v>
      </c>
      <c r="D546" t="s">
        <v>8221</v>
      </c>
      <c r="E546">
        <v>3</v>
      </c>
      <c r="K546"/>
    </row>
    <row r="547" spans="2:11" x14ac:dyDescent="0.25">
      <c r="B547" t="s">
        <v>8219</v>
      </c>
      <c r="C547">
        <v>206</v>
      </c>
      <c r="D547" t="s">
        <v>8221</v>
      </c>
      <c r="E547">
        <v>2</v>
      </c>
      <c r="K547"/>
    </row>
    <row r="548" spans="2:11" x14ac:dyDescent="0.25">
      <c r="B548" t="s">
        <v>8219</v>
      </c>
      <c r="C548">
        <v>169</v>
      </c>
      <c r="D548" t="s">
        <v>8221</v>
      </c>
      <c r="E548">
        <v>6</v>
      </c>
      <c r="K548"/>
    </row>
    <row r="549" spans="2:11" x14ac:dyDescent="0.25">
      <c r="B549" t="s">
        <v>8219</v>
      </c>
      <c r="C549">
        <v>31</v>
      </c>
      <c r="D549" t="s">
        <v>8221</v>
      </c>
      <c r="E549">
        <v>0</v>
      </c>
      <c r="K549"/>
    </row>
    <row r="550" spans="2:11" x14ac:dyDescent="0.25">
      <c r="B550" t="s">
        <v>8219</v>
      </c>
      <c r="C550">
        <v>28</v>
      </c>
      <c r="D550" t="s">
        <v>8221</v>
      </c>
      <c r="E550">
        <v>15</v>
      </c>
      <c r="K550"/>
    </row>
    <row r="551" spans="2:11" x14ac:dyDescent="0.25">
      <c r="B551" t="s">
        <v>8219</v>
      </c>
      <c r="C551">
        <v>54</v>
      </c>
      <c r="D551" t="s">
        <v>8221</v>
      </c>
      <c r="E551">
        <v>1</v>
      </c>
      <c r="K551"/>
    </row>
    <row r="552" spans="2:11" x14ac:dyDescent="0.25">
      <c r="B552" t="s">
        <v>8219</v>
      </c>
      <c r="C552">
        <v>467</v>
      </c>
      <c r="D552" t="s">
        <v>8221</v>
      </c>
      <c r="E552">
        <v>3</v>
      </c>
      <c r="K552"/>
    </row>
    <row r="553" spans="2:11" x14ac:dyDescent="0.25">
      <c r="B553" t="s">
        <v>8219</v>
      </c>
      <c r="C553">
        <v>389</v>
      </c>
      <c r="D553" t="s">
        <v>8221</v>
      </c>
      <c r="E553">
        <v>8</v>
      </c>
      <c r="K553"/>
    </row>
    <row r="554" spans="2:11" x14ac:dyDescent="0.25">
      <c r="B554" t="s">
        <v>8219</v>
      </c>
      <c r="C554">
        <v>68</v>
      </c>
      <c r="D554" t="s">
        <v>8221</v>
      </c>
      <c r="E554">
        <v>0</v>
      </c>
      <c r="K554"/>
    </row>
    <row r="555" spans="2:11" x14ac:dyDescent="0.25">
      <c r="B555" t="s">
        <v>8219</v>
      </c>
      <c r="C555">
        <v>413</v>
      </c>
      <c r="D555" t="s">
        <v>8221</v>
      </c>
      <c r="E555">
        <v>3</v>
      </c>
      <c r="K555"/>
    </row>
    <row r="556" spans="2:11" x14ac:dyDescent="0.25">
      <c r="B556" t="s">
        <v>8219</v>
      </c>
      <c r="C556">
        <v>190</v>
      </c>
      <c r="D556" t="s">
        <v>8221</v>
      </c>
      <c r="E556">
        <v>3</v>
      </c>
      <c r="K556"/>
    </row>
    <row r="557" spans="2:11" x14ac:dyDescent="0.25">
      <c r="B557" t="s">
        <v>8219</v>
      </c>
      <c r="C557">
        <v>189</v>
      </c>
      <c r="D557" t="s">
        <v>8221</v>
      </c>
      <c r="E557">
        <v>0</v>
      </c>
      <c r="K557"/>
    </row>
    <row r="558" spans="2:11" x14ac:dyDescent="0.25">
      <c r="B558" t="s">
        <v>8219</v>
      </c>
      <c r="C558">
        <v>130</v>
      </c>
      <c r="D558" t="s">
        <v>8221</v>
      </c>
      <c r="E558">
        <v>19</v>
      </c>
      <c r="K558"/>
    </row>
    <row r="559" spans="2:11" x14ac:dyDescent="0.25">
      <c r="B559" t="s">
        <v>8219</v>
      </c>
      <c r="C559">
        <v>74</v>
      </c>
      <c r="D559" t="s">
        <v>8221</v>
      </c>
      <c r="E559">
        <v>0</v>
      </c>
      <c r="K559"/>
    </row>
    <row r="560" spans="2:11" x14ac:dyDescent="0.25">
      <c r="B560" t="s">
        <v>8219</v>
      </c>
      <c r="C560">
        <v>274</v>
      </c>
      <c r="D560" t="s">
        <v>8221</v>
      </c>
      <c r="E560">
        <v>2</v>
      </c>
      <c r="K560"/>
    </row>
    <row r="561" spans="2:11" x14ac:dyDescent="0.25">
      <c r="B561" t="s">
        <v>8219</v>
      </c>
      <c r="C561">
        <v>22</v>
      </c>
      <c r="D561" t="s">
        <v>8221</v>
      </c>
      <c r="E561">
        <v>0</v>
      </c>
      <c r="K561"/>
    </row>
    <row r="562" spans="2:11" x14ac:dyDescent="0.25">
      <c r="B562" t="s">
        <v>8219</v>
      </c>
      <c r="C562">
        <v>31</v>
      </c>
      <c r="D562" t="s">
        <v>8221</v>
      </c>
      <c r="E562">
        <v>0</v>
      </c>
      <c r="K562"/>
    </row>
    <row r="563" spans="2:11" x14ac:dyDescent="0.25">
      <c r="B563" t="s">
        <v>8219</v>
      </c>
      <c r="C563">
        <v>63</v>
      </c>
      <c r="D563" t="s">
        <v>8221</v>
      </c>
      <c r="E563">
        <v>25</v>
      </c>
      <c r="K563"/>
    </row>
    <row r="564" spans="2:11" x14ac:dyDescent="0.25">
      <c r="B564" t="s">
        <v>8219</v>
      </c>
      <c r="C564">
        <v>20</v>
      </c>
      <c r="D564" t="s">
        <v>8221</v>
      </c>
      <c r="E564">
        <v>8</v>
      </c>
      <c r="K564"/>
    </row>
    <row r="565" spans="2:11" x14ac:dyDescent="0.25">
      <c r="B565" t="s">
        <v>8219</v>
      </c>
      <c r="C565">
        <v>25</v>
      </c>
      <c r="D565" t="s">
        <v>8221</v>
      </c>
      <c r="E565">
        <v>16</v>
      </c>
      <c r="K565"/>
    </row>
    <row r="566" spans="2:11" x14ac:dyDescent="0.25">
      <c r="B566" t="s">
        <v>8219</v>
      </c>
      <c r="C566">
        <v>61</v>
      </c>
      <c r="D566" t="s">
        <v>8221</v>
      </c>
      <c r="E566">
        <v>3</v>
      </c>
      <c r="K566"/>
    </row>
    <row r="567" spans="2:11" x14ac:dyDescent="0.25">
      <c r="B567" t="s">
        <v>8219</v>
      </c>
      <c r="C567">
        <v>52</v>
      </c>
      <c r="D567" t="s">
        <v>8221</v>
      </c>
      <c r="E567">
        <v>3</v>
      </c>
      <c r="K567"/>
    </row>
    <row r="568" spans="2:11" x14ac:dyDescent="0.25">
      <c r="B568" t="s">
        <v>8219</v>
      </c>
      <c r="C568">
        <v>86</v>
      </c>
      <c r="D568" t="s">
        <v>8221</v>
      </c>
      <c r="E568">
        <v>2</v>
      </c>
      <c r="K568"/>
    </row>
    <row r="569" spans="2:11" x14ac:dyDescent="0.25">
      <c r="B569" t="s">
        <v>8219</v>
      </c>
      <c r="C569">
        <v>42</v>
      </c>
      <c r="D569" t="s">
        <v>8221</v>
      </c>
      <c r="E569">
        <v>1</v>
      </c>
      <c r="K569"/>
    </row>
    <row r="570" spans="2:11" x14ac:dyDescent="0.25">
      <c r="B570" t="s">
        <v>8219</v>
      </c>
      <c r="C570">
        <v>52</v>
      </c>
      <c r="D570" t="s">
        <v>8221</v>
      </c>
      <c r="E570">
        <v>0</v>
      </c>
      <c r="K570"/>
    </row>
    <row r="571" spans="2:11" x14ac:dyDescent="0.25">
      <c r="B571" t="s">
        <v>8219</v>
      </c>
      <c r="C571">
        <v>120</v>
      </c>
      <c r="D571" t="s">
        <v>8221</v>
      </c>
      <c r="E571">
        <v>1</v>
      </c>
      <c r="K571"/>
    </row>
    <row r="572" spans="2:11" x14ac:dyDescent="0.25">
      <c r="B572" t="s">
        <v>8219</v>
      </c>
      <c r="C572">
        <v>22</v>
      </c>
      <c r="D572" t="s">
        <v>8221</v>
      </c>
      <c r="E572">
        <v>19</v>
      </c>
      <c r="K572"/>
    </row>
    <row r="573" spans="2:11" x14ac:dyDescent="0.25">
      <c r="B573" t="s">
        <v>8219</v>
      </c>
      <c r="C573">
        <v>64</v>
      </c>
      <c r="D573" t="s">
        <v>8221</v>
      </c>
      <c r="E573">
        <v>9</v>
      </c>
      <c r="K573"/>
    </row>
    <row r="574" spans="2:11" x14ac:dyDescent="0.25">
      <c r="B574" t="s">
        <v>8219</v>
      </c>
      <c r="C574">
        <v>23</v>
      </c>
      <c r="D574" t="s">
        <v>8221</v>
      </c>
      <c r="E574">
        <v>1</v>
      </c>
      <c r="K574"/>
    </row>
    <row r="575" spans="2:11" x14ac:dyDescent="0.25">
      <c r="B575" t="s">
        <v>8219</v>
      </c>
      <c r="C575">
        <v>238</v>
      </c>
      <c r="D575" t="s">
        <v>8221</v>
      </c>
      <c r="E575">
        <v>0</v>
      </c>
      <c r="K575"/>
    </row>
    <row r="576" spans="2:11" x14ac:dyDescent="0.25">
      <c r="B576" t="s">
        <v>8219</v>
      </c>
      <c r="C576">
        <v>33</v>
      </c>
      <c r="D576" t="s">
        <v>8221</v>
      </c>
      <c r="E576">
        <v>1</v>
      </c>
      <c r="K576"/>
    </row>
    <row r="577" spans="2:11" x14ac:dyDescent="0.25">
      <c r="B577" t="s">
        <v>8219</v>
      </c>
      <c r="C577">
        <v>32</v>
      </c>
      <c r="D577" t="s">
        <v>8221</v>
      </c>
      <c r="E577">
        <v>5</v>
      </c>
      <c r="K577"/>
    </row>
    <row r="578" spans="2:11" x14ac:dyDescent="0.25">
      <c r="B578" t="s">
        <v>8219</v>
      </c>
      <c r="C578">
        <v>24</v>
      </c>
      <c r="D578" t="s">
        <v>8221</v>
      </c>
      <c r="E578">
        <v>85</v>
      </c>
      <c r="K578"/>
    </row>
    <row r="579" spans="2:11" x14ac:dyDescent="0.25">
      <c r="B579" t="s">
        <v>8219</v>
      </c>
      <c r="C579">
        <v>29</v>
      </c>
      <c r="D579" t="s">
        <v>8221</v>
      </c>
      <c r="E579">
        <v>3</v>
      </c>
      <c r="K579"/>
    </row>
    <row r="580" spans="2:11" x14ac:dyDescent="0.25">
      <c r="B580" t="s">
        <v>8219</v>
      </c>
      <c r="C580">
        <v>50</v>
      </c>
      <c r="D580" t="s">
        <v>8221</v>
      </c>
      <c r="E580">
        <v>4</v>
      </c>
      <c r="K580"/>
    </row>
    <row r="581" spans="2:11" x14ac:dyDescent="0.25">
      <c r="B581" t="s">
        <v>8219</v>
      </c>
      <c r="C581">
        <v>108</v>
      </c>
      <c r="D581" t="s">
        <v>8221</v>
      </c>
      <c r="E581">
        <v>3</v>
      </c>
      <c r="K581"/>
    </row>
    <row r="582" spans="2:11" x14ac:dyDescent="0.25">
      <c r="B582" t="s">
        <v>8219</v>
      </c>
      <c r="C582">
        <v>139</v>
      </c>
      <c r="D582" t="s">
        <v>8221</v>
      </c>
      <c r="E582">
        <v>5</v>
      </c>
      <c r="K582"/>
    </row>
    <row r="583" spans="2:11" x14ac:dyDescent="0.25">
      <c r="B583" t="s">
        <v>8219</v>
      </c>
      <c r="C583">
        <v>7</v>
      </c>
      <c r="D583" t="s">
        <v>8221</v>
      </c>
      <c r="E583">
        <v>17</v>
      </c>
      <c r="K583"/>
    </row>
    <row r="584" spans="2:11" x14ac:dyDescent="0.25">
      <c r="B584" t="s">
        <v>8219</v>
      </c>
      <c r="C584">
        <v>149</v>
      </c>
      <c r="D584" t="s">
        <v>8221</v>
      </c>
      <c r="E584">
        <v>3</v>
      </c>
      <c r="K584"/>
    </row>
    <row r="585" spans="2:11" x14ac:dyDescent="0.25">
      <c r="B585" t="s">
        <v>8219</v>
      </c>
      <c r="C585">
        <v>31</v>
      </c>
      <c r="D585" t="s">
        <v>8221</v>
      </c>
      <c r="E585">
        <v>2</v>
      </c>
      <c r="K585"/>
    </row>
    <row r="586" spans="2:11" x14ac:dyDescent="0.25">
      <c r="B586" t="s">
        <v>8219</v>
      </c>
      <c r="C586">
        <v>26</v>
      </c>
      <c r="D586" t="s">
        <v>8221</v>
      </c>
      <c r="E586">
        <v>6</v>
      </c>
      <c r="K586"/>
    </row>
    <row r="587" spans="2:11" x14ac:dyDescent="0.25">
      <c r="B587" t="s">
        <v>8219</v>
      </c>
      <c r="C587">
        <v>172</v>
      </c>
      <c r="D587" t="s">
        <v>8221</v>
      </c>
      <c r="E587">
        <v>0</v>
      </c>
      <c r="K587"/>
    </row>
    <row r="588" spans="2:11" x14ac:dyDescent="0.25">
      <c r="B588" t="s">
        <v>8219</v>
      </c>
      <c r="C588">
        <v>78</v>
      </c>
      <c r="D588" t="s">
        <v>8221</v>
      </c>
      <c r="E588">
        <v>1</v>
      </c>
      <c r="K588"/>
    </row>
    <row r="589" spans="2:11" x14ac:dyDescent="0.25">
      <c r="B589" t="s">
        <v>8219</v>
      </c>
      <c r="C589">
        <v>120</v>
      </c>
      <c r="D589" t="s">
        <v>8221</v>
      </c>
      <c r="E589">
        <v>3</v>
      </c>
      <c r="K589"/>
    </row>
    <row r="590" spans="2:11" x14ac:dyDescent="0.25">
      <c r="B590" t="s">
        <v>8219</v>
      </c>
      <c r="C590">
        <v>227</v>
      </c>
      <c r="D590" t="s">
        <v>8221</v>
      </c>
      <c r="E590">
        <v>13</v>
      </c>
      <c r="K590"/>
    </row>
    <row r="591" spans="2:11" x14ac:dyDescent="0.25">
      <c r="B591" t="s">
        <v>8219</v>
      </c>
      <c r="C591">
        <v>42</v>
      </c>
      <c r="D591" t="s">
        <v>8221</v>
      </c>
      <c r="E591">
        <v>1</v>
      </c>
      <c r="K591"/>
    </row>
    <row r="592" spans="2:11" x14ac:dyDescent="0.25">
      <c r="B592" t="s">
        <v>8219</v>
      </c>
      <c r="C592">
        <v>64</v>
      </c>
      <c r="D592" t="s">
        <v>8221</v>
      </c>
      <c r="E592">
        <v>1</v>
      </c>
      <c r="K592"/>
    </row>
    <row r="593" spans="2:11" x14ac:dyDescent="0.25">
      <c r="B593" t="s">
        <v>8219</v>
      </c>
      <c r="C593">
        <v>121</v>
      </c>
      <c r="D593" t="s">
        <v>8221</v>
      </c>
      <c r="E593">
        <v>9</v>
      </c>
      <c r="K593"/>
    </row>
    <row r="594" spans="2:11" x14ac:dyDescent="0.25">
      <c r="B594" t="s">
        <v>8219</v>
      </c>
      <c r="C594">
        <v>87</v>
      </c>
      <c r="D594" t="s">
        <v>8221</v>
      </c>
      <c r="E594">
        <v>0</v>
      </c>
      <c r="K594"/>
    </row>
    <row r="595" spans="2:11" x14ac:dyDescent="0.25">
      <c r="B595" t="s">
        <v>8219</v>
      </c>
      <c r="C595">
        <v>65</v>
      </c>
      <c r="D595" t="s">
        <v>8221</v>
      </c>
      <c r="E595">
        <v>2</v>
      </c>
      <c r="K595"/>
    </row>
    <row r="596" spans="2:11" x14ac:dyDescent="0.25">
      <c r="B596" t="s">
        <v>8219</v>
      </c>
      <c r="C596">
        <v>49</v>
      </c>
      <c r="D596" t="s">
        <v>8221</v>
      </c>
      <c r="E596">
        <v>1</v>
      </c>
      <c r="K596"/>
    </row>
    <row r="597" spans="2:11" x14ac:dyDescent="0.25">
      <c r="B597" t="s">
        <v>8219</v>
      </c>
      <c r="C597">
        <v>19</v>
      </c>
      <c r="D597" t="s">
        <v>8221</v>
      </c>
      <c r="E597">
        <v>10</v>
      </c>
      <c r="K597"/>
    </row>
    <row r="598" spans="2:11" x14ac:dyDescent="0.25">
      <c r="B598" t="s">
        <v>8219</v>
      </c>
      <c r="C598">
        <v>81</v>
      </c>
      <c r="D598" t="s">
        <v>8221</v>
      </c>
      <c r="E598">
        <v>3</v>
      </c>
      <c r="K598"/>
    </row>
    <row r="599" spans="2:11" x14ac:dyDescent="0.25">
      <c r="B599" t="s">
        <v>8219</v>
      </c>
      <c r="C599">
        <v>264</v>
      </c>
      <c r="D599" t="s">
        <v>8221</v>
      </c>
      <c r="E599">
        <v>2</v>
      </c>
      <c r="K599"/>
    </row>
    <row r="600" spans="2:11" x14ac:dyDescent="0.25">
      <c r="B600" t="s">
        <v>8219</v>
      </c>
      <c r="C600">
        <v>25</v>
      </c>
      <c r="D600" t="s">
        <v>8221</v>
      </c>
      <c r="E600">
        <v>2</v>
      </c>
      <c r="K600"/>
    </row>
    <row r="601" spans="2:11" x14ac:dyDescent="0.25">
      <c r="B601" t="s">
        <v>8219</v>
      </c>
      <c r="C601">
        <v>5</v>
      </c>
      <c r="D601" t="s">
        <v>8221</v>
      </c>
      <c r="E601">
        <v>1</v>
      </c>
      <c r="K601"/>
    </row>
    <row r="602" spans="2:11" x14ac:dyDescent="0.25">
      <c r="B602" t="s">
        <v>8219</v>
      </c>
      <c r="C602">
        <v>144</v>
      </c>
      <c r="D602" t="s">
        <v>8221</v>
      </c>
      <c r="E602">
        <v>14</v>
      </c>
      <c r="K602"/>
    </row>
    <row r="603" spans="2:11" x14ac:dyDescent="0.25">
      <c r="B603" t="s">
        <v>8219</v>
      </c>
      <c r="C603">
        <v>92</v>
      </c>
      <c r="D603" t="s">
        <v>8221</v>
      </c>
      <c r="E603">
        <v>0</v>
      </c>
      <c r="K603"/>
    </row>
    <row r="604" spans="2:11" x14ac:dyDescent="0.25">
      <c r="B604" t="s">
        <v>8219</v>
      </c>
      <c r="C604">
        <v>147</v>
      </c>
      <c r="D604" t="s">
        <v>8221</v>
      </c>
      <c r="E604">
        <v>0</v>
      </c>
      <c r="K604"/>
    </row>
    <row r="605" spans="2:11" x14ac:dyDescent="0.25">
      <c r="B605" t="s">
        <v>8219</v>
      </c>
      <c r="C605">
        <v>90</v>
      </c>
      <c r="D605" t="s">
        <v>8221</v>
      </c>
      <c r="E605">
        <v>4</v>
      </c>
      <c r="K605"/>
    </row>
    <row r="606" spans="2:11" x14ac:dyDescent="0.25">
      <c r="B606" t="s">
        <v>8219</v>
      </c>
      <c r="C606">
        <v>87</v>
      </c>
      <c r="D606" t="s">
        <v>8221</v>
      </c>
      <c r="E606">
        <v>3</v>
      </c>
      <c r="K606"/>
    </row>
    <row r="607" spans="2:11" x14ac:dyDescent="0.25">
      <c r="B607" t="s">
        <v>8219</v>
      </c>
      <c r="C607">
        <v>406</v>
      </c>
      <c r="D607" t="s">
        <v>8221</v>
      </c>
      <c r="E607">
        <v>0</v>
      </c>
      <c r="K607"/>
    </row>
    <row r="608" spans="2:11" x14ac:dyDescent="0.25">
      <c r="B608" t="s">
        <v>8219</v>
      </c>
      <c r="C608">
        <v>20</v>
      </c>
      <c r="D608" t="s">
        <v>8221</v>
      </c>
      <c r="E608">
        <v>5</v>
      </c>
      <c r="K608"/>
    </row>
    <row r="609" spans="2:11" x14ac:dyDescent="0.25">
      <c r="B609" t="s">
        <v>8219</v>
      </c>
      <c r="C609">
        <v>70</v>
      </c>
      <c r="D609" t="s">
        <v>8221</v>
      </c>
      <c r="E609">
        <v>47</v>
      </c>
      <c r="K609"/>
    </row>
    <row r="610" spans="2:11" x14ac:dyDescent="0.25">
      <c r="B610" t="s">
        <v>8219</v>
      </c>
      <c r="C610">
        <v>16</v>
      </c>
      <c r="D610" t="s">
        <v>8221</v>
      </c>
      <c r="E610">
        <v>0</v>
      </c>
      <c r="K610"/>
    </row>
    <row r="611" spans="2:11" x14ac:dyDescent="0.25">
      <c r="B611" t="s">
        <v>8219</v>
      </c>
      <c r="C611">
        <v>52</v>
      </c>
      <c r="D611" t="s">
        <v>8221</v>
      </c>
      <c r="E611">
        <v>10</v>
      </c>
      <c r="K611"/>
    </row>
    <row r="612" spans="2:11" x14ac:dyDescent="0.25">
      <c r="B612" t="s">
        <v>8219</v>
      </c>
      <c r="C612">
        <v>66</v>
      </c>
      <c r="D612" t="s">
        <v>8221</v>
      </c>
      <c r="E612">
        <v>11</v>
      </c>
      <c r="K612"/>
    </row>
    <row r="613" spans="2:11" x14ac:dyDescent="0.25">
      <c r="B613" t="s">
        <v>8219</v>
      </c>
      <c r="C613">
        <v>109</v>
      </c>
      <c r="D613" t="s">
        <v>8221</v>
      </c>
      <c r="E613">
        <v>2</v>
      </c>
      <c r="K613"/>
    </row>
    <row r="614" spans="2:11" x14ac:dyDescent="0.25">
      <c r="B614" t="s">
        <v>8219</v>
      </c>
      <c r="C614">
        <v>168</v>
      </c>
      <c r="D614" t="s">
        <v>8221</v>
      </c>
      <c r="E614">
        <v>2</v>
      </c>
      <c r="K614"/>
    </row>
    <row r="615" spans="2:11" x14ac:dyDescent="0.25">
      <c r="B615" t="s">
        <v>8219</v>
      </c>
      <c r="C615">
        <v>31</v>
      </c>
      <c r="D615" t="s">
        <v>8221</v>
      </c>
      <c r="E615">
        <v>22</v>
      </c>
      <c r="K615"/>
    </row>
    <row r="616" spans="2:11" x14ac:dyDescent="0.25">
      <c r="B616" t="s">
        <v>8219</v>
      </c>
      <c r="C616">
        <v>133</v>
      </c>
      <c r="D616" t="s">
        <v>8221</v>
      </c>
      <c r="E616">
        <v>8</v>
      </c>
      <c r="K616"/>
    </row>
    <row r="617" spans="2:11" x14ac:dyDescent="0.25">
      <c r="B617" t="s">
        <v>8219</v>
      </c>
      <c r="C617">
        <v>151</v>
      </c>
      <c r="D617" t="s">
        <v>8221</v>
      </c>
      <c r="E617">
        <v>6</v>
      </c>
      <c r="K617"/>
    </row>
    <row r="618" spans="2:11" x14ac:dyDescent="0.25">
      <c r="B618" t="s">
        <v>8219</v>
      </c>
      <c r="C618">
        <v>5</v>
      </c>
      <c r="D618" t="s">
        <v>8221</v>
      </c>
      <c r="E618">
        <v>1</v>
      </c>
      <c r="K618"/>
    </row>
    <row r="619" spans="2:11" x14ac:dyDescent="0.25">
      <c r="B619" t="s">
        <v>8219</v>
      </c>
      <c r="C619">
        <v>73</v>
      </c>
      <c r="D619" t="s">
        <v>8221</v>
      </c>
      <c r="E619">
        <v>3</v>
      </c>
      <c r="K619"/>
    </row>
    <row r="620" spans="2:11" x14ac:dyDescent="0.25">
      <c r="B620" t="s">
        <v>8219</v>
      </c>
      <c r="C620">
        <v>148</v>
      </c>
      <c r="D620" t="s">
        <v>8221</v>
      </c>
      <c r="E620">
        <v>0</v>
      </c>
      <c r="K620"/>
    </row>
    <row r="621" spans="2:11" x14ac:dyDescent="0.25">
      <c r="B621" t="s">
        <v>8219</v>
      </c>
      <c r="C621">
        <v>93</v>
      </c>
      <c r="D621" t="s">
        <v>8221</v>
      </c>
      <c r="E621">
        <v>0</v>
      </c>
      <c r="K621"/>
    </row>
    <row r="622" spans="2:11" x14ac:dyDescent="0.25">
      <c r="B622" t="s">
        <v>8219</v>
      </c>
      <c r="C622">
        <v>63</v>
      </c>
      <c r="D622" t="s">
        <v>8221</v>
      </c>
      <c r="E622">
        <v>0</v>
      </c>
      <c r="K622"/>
    </row>
    <row r="623" spans="2:11" x14ac:dyDescent="0.25">
      <c r="B623" t="s">
        <v>8219</v>
      </c>
      <c r="C623">
        <v>134</v>
      </c>
      <c r="D623" t="s">
        <v>8221</v>
      </c>
      <c r="E623">
        <v>0</v>
      </c>
      <c r="K623"/>
    </row>
    <row r="624" spans="2:11" x14ac:dyDescent="0.25">
      <c r="B624" t="s">
        <v>8219</v>
      </c>
      <c r="C624">
        <v>14</v>
      </c>
      <c r="D624" t="s">
        <v>8221</v>
      </c>
      <c r="E624">
        <v>0</v>
      </c>
      <c r="K624"/>
    </row>
    <row r="625" spans="2:11" x14ac:dyDescent="0.25">
      <c r="B625" t="s">
        <v>8219</v>
      </c>
      <c r="C625">
        <v>78</v>
      </c>
      <c r="D625" t="s">
        <v>8221</v>
      </c>
      <c r="E625">
        <v>3</v>
      </c>
      <c r="K625"/>
    </row>
    <row r="626" spans="2:11" x14ac:dyDescent="0.25">
      <c r="B626" t="s">
        <v>8219</v>
      </c>
      <c r="C626">
        <v>112</v>
      </c>
      <c r="D626" t="s">
        <v>8221</v>
      </c>
      <c r="E626">
        <v>0</v>
      </c>
      <c r="K626"/>
    </row>
    <row r="627" spans="2:11" x14ac:dyDescent="0.25">
      <c r="B627" t="s">
        <v>8219</v>
      </c>
      <c r="C627">
        <v>34</v>
      </c>
      <c r="D627" t="s">
        <v>8221</v>
      </c>
      <c r="E627">
        <v>0</v>
      </c>
      <c r="K627"/>
    </row>
    <row r="628" spans="2:11" x14ac:dyDescent="0.25">
      <c r="B628" t="s">
        <v>8219</v>
      </c>
      <c r="C628">
        <v>19</v>
      </c>
      <c r="D628" t="s">
        <v>8221</v>
      </c>
      <c r="E628">
        <v>1</v>
      </c>
      <c r="K628"/>
    </row>
    <row r="629" spans="2:11" x14ac:dyDescent="0.25">
      <c r="B629" t="s">
        <v>8219</v>
      </c>
      <c r="C629">
        <v>13</v>
      </c>
      <c r="D629" t="s">
        <v>8221</v>
      </c>
      <c r="E629">
        <v>6</v>
      </c>
      <c r="K629"/>
    </row>
    <row r="630" spans="2:11" x14ac:dyDescent="0.25">
      <c r="B630" t="s">
        <v>8219</v>
      </c>
      <c r="C630">
        <v>104</v>
      </c>
      <c r="D630" t="s">
        <v>8221</v>
      </c>
      <c r="E630">
        <v>1</v>
      </c>
      <c r="K630"/>
    </row>
    <row r="631" spans="2:11" x14ac:dyDescent="0.25">
      <c r="B631" t="s">
        <v>8219</v>
      </c>
      <c r="C631">
        <v>52</v>
      </c>
      <c r="D631" t="s">
        <v>8221</v>
      </c>
      <c r="E631">
        <v>2</v>
      </c>
      <c r="K631"/>
    </row>
    <row r="632" spans="2:11" x14ac:dyDescent="0.25">
      <c r="B632" t="s">
        <v>8219</v>
      </c>
      <c r="C632">
        <v>17</v>
      </c>
      <c r="D632" t="s">
        <v>8221</v>
      </c>
      <c r="E632">
        <v>0</v>
      </c>
      <c r="K632"/>
    </row>
    <row r="633" spans="2:11" x14ac:dyDescent="0.25">
      <c r="B633" t="s">
        <v>8219</v>
      </c>
      <c r="C633">
        <v>82</v>
      </c>
      <c r="D633" t="s">
        <v>8221</v>
      </c>
      <c r="E633">
        <v>3</v>
      </c>
      <c r="K633"/>
    </row>
    <row r="634" spans="2:11" x14ac:dyDescent="0.25">
      <c r="B634" t="s">
        <v>8219</v>
      </c>
      <c r="C634">
        <v>73</v>
      </c>
      <c r="D634" t="s">
        <v>8221</v>
      </c>
      <c r="E634">
        <v>3</v>
      </c>
      <c r="K634"/>
    </row>
    <row r="635" spans="2:11" x14ac:dyDescent="0.25">
      <c r="B635" t="s">
        <v>8219</v>
      </c>
      <c r="C635">
        <v>158</v>
      </c>
      <c r="D635" t="s">
        <v>8221</v>
      </c>
      <c r="E635">
        <v>0</v>
      </c>
      <c r="K635"/>
    </row>
    <row r="636" spans="2:11" x14ac:dyDescent="0.25">
      <c r="B636" t="s">
        <v>8219</v>
      </c>
      <c r="C636">
        <v>65</v>
      </c>
      <c r="D636" t="s">
        <v>8221</v>
      </c>
      <c r="E636">
        <v>6</v>
      </c>
      <c r="K636"/>
    </row>
    <row r="637" spans="2:11" x14ac:dyDescent="0.25">
      <c r="B637" t="s">
        <v>8219</v>
      </c>
      <c r="C637">
        <v>184</v>
      </c>
      <c r="D637" t="s">
        <v>8221</v>
      </c>
      <c r="E637">
        <v>0</v>
      </c>
      <c r="K637"/>
    </row>
    <row r="638" spans="2:11" x14ac:dyDescent="0.25">
      <c r="B638" t="s">
        <v>8219</v>
      </c>
      <c r="C638">
        <v>34</v>
      </c>
      <c r="D638" t="s">
        <v>8221</v>
      </c>
      <c r="E638">
        <v>19</v>
      </c>
      <c r="K638"/>
    </row>
    <row r="639" spans="2:11" x14ac:dyDescent="0.25">
      <c r="B639" t="s">
        <v>8219</v>
      </c>
      <c r="C639">
        <v>240</v>
      </c>
      <c r="D639" t="s">
        <v>8221</v>
      </c>
      <c r="E639">
        <v>1</v>
      </c>
      <c r="K639"/>
    </row>
    <row r="640" spans="2:11" x14ac:dyDescent="0.25">
      <c r="B640" t="s">
        <v>8219</v>
      </c>
      <c r="C640">
        <v>113</v>
      </c>
      <c r="D640" t="s">
        <v>8221</v>
      </c>
      <c r="E640">
        <v>2</v>
      </c>
      <c r="K640"/>
    </row>
    <row r="641" spans="2:11" x14ac:dyDescent="0.25">
      <c r="B641" t="s">
        <v>8219</v>
      </c>
      <c r="C641">
        <v>66</v>
      </c>
      <c r="D641" t="s">
        <v>8221</v>
      </c>
      <c r="E641">
        <v>0</v>
      </c>
      <c r="K641"/>
    </row>
    <row r="642" spans="2:11" x14ac:dyDescent="0.25">
      <c r="B642" t="s">
        <v>8219</v>
      </c>
      <c r="C642">
        <v>340</v>
      </c>
      <c r="D642" t="s">
        <v>8221</v>
      </c>
      <c r="E642">
        <v>11</v>
      </c>
      <c r="K642"/>
    </row>
    <row r="643" spans="2:11" x14ac:dyDescent="0.25">
      <c r="B643" t="s">
        <v>8219</v>
      </c>
      <c r="C643">
        <v>150</v>
      </c>
      <c r="D643" t="s">
        <v>8221</v>
      </c>
      <c r="E643">
        <v>0</v>
      </c>
      <c r="K643"/>
    </row>
    <row r="644" spans="2:11" x14ac:dyDescent="0.25">
      <c r="B644" t="s">
        <v>8219</v>
      </c>
      <c r="C644">
        <v>25</v>
      </c>
      <c r="D644" t="s">
        <v>8221</v>
      </c>
      <c r="E644">
        <v>0</v>
      </c>
      <c r="K644"/>
    </row>
    <row r="645" spans="2:11" x14ac:dyDescent="0.25">
      <c r="B645" t="s">
        <v>8219</v>
      </c>
      <c r="C645">
        <v>234</v>
      </c>
      <c r="D645" t="s">
        <v>8221</v>
      </c>
      <c r="E645">
        <v>1</v>
      </c>
      <c r="K645"/>
    </row>
    <row r="646" spans="2:11" x14ac:dyDescent="0.25">
      <c r="B646" t="s">
        <v>8219</v>
      </c>
      <c r="C646">
        <v>2602</v>
      </c>
      <c r="D646" t="s">
        <v>8221</v>
      </c>
      <c r="E646">
        <v>3</v>
      </c>
      <c r="K646"/>
    </row>
    <row r="647" spans="2:11" x14ac:dyDescent="0.25">
      <c r="B647" t="s">
        <v>8219</v>
      </c>
      <c r="C647">
        <v>248</v>
      </c>
      <c r="D647" t="s">
        <v>8221</v>
      </c>
      <c r="E647">
        <v>1</v>
      </c>
      <c r="K647"/>
    </row>
    <row r="648" spans="2:11" x14ac:dyDescent="0.25">
      <c r="B648" t="s">
        <v>8219</v>
      </c>
      <c r="C648">
        <v>600</v>
      </c>
      <c r="D648" t="s">
        <v>8221</v>
      </c>
      <c r="E648">
        <v>15</v>
      </c>
      <c r="K648"/>
    </row>
    <row r="649" spans="2:11" x14ac:dyDescent="0.25">
      <c r="B649" t="s">
        <v>8219</v>
      </c>
      <c r="C649">
        <v>293</v>
      </c>
      <c r="D649" t="s">
        <v>8221</v>
      </c>
      <c r="E649">
        <v>2</v>
      </c>
      <c r="K649"/>
    </row>
    <row r="650" spans="2:11" x14ac:dyDescent="0.25">
      <c r="B650" t="s">
        <v>8219</v>
      </c>
      <c r="C650">
        <v>321</v>
      </c>
      <c r="D650" t="s">
        <v>8221</v>
      </c>
      <c r="E650">
        <v>1</v>
      </c>
      <c r="K650"/>
    </row>
    <row r="651" spans="2:11" x14ac:dyDescent="0.25">
      <c r="B651" t="s">
        <v>8219</v>
      </c>
      <c r="C651">
        <v>81</v>
      </c>
      <c r="D651" t="s">
        <v>8221</v>
      </c>
      <c r="E651">
        <v>1</v>
      </c>
      <c r="K651"/>
    </row>
    <row r="652" spans="2:11" x14ac:dyDescent="0.25">
      <c r="B652" t="s">
        <v>8219</v>
      </c>
      <c r="C652">
        <v>343</v>
      </c>
      <c r="D652" t="s">
        <v>8221</v>
      </c>
      <c r="E652">
        <v>0</v>
      </c>
      <c r="K652"/>
    </row>
    <row r="653" spans="2:11" x14ac:dyDescent="0.25">
      <c r="B653" t="s">
        <v>8219</v>
      </c>
      <c r="C653">
        <v>336</v>
      </c>
      <c r="D653" t="s">
        <v>8221</v>
      </c>
      <c r="E653">
        <v>1</v>
      </c>
      <c r="K653"/>
    </row>
    <row r="654" spans="2:11" x14ac:dyDescent="0.25">
      <c r="B654" t="s">
        <v>8219</v>
      </c>
      <c r="C654">
        <v>47</v>
      </c>
      <c r="D654" t="s">
        <v>8221</v>
      </c>
      <c r="E654">
        <v>11</v>
      </c>
      <c r="K654"/>
    </row>
    <row r="655" spans="2:11" x14ac:dyDescent="0.25">
      <c r="B655" t="s">
        <v>8219</v>
      </c>
      <c r="C655">
        <v>76</v>
      </c>
      <c r="D655" t="s">
        <v>8221</v>
      </c>
      <c r="E655">
        <v>0</v>
      </c>
      <c r="K655"/>
    </row>
    <row r="656" spans="2:11" x14ac:dyDescent="0.25">
      <c r="B656" t="s">
        <v>8219</v>
      </c>
      <c r="C656">
        <v>441</v>
      </c>
      <c r="D656" t="s">
        <v>8221</v>
      </c>
      <c r="E656">
        <v>1</v>
      </c>
      <c r="K656"/>
    </row>
    <row r="657" spans="2:11" x14ac:dyDescent="0.25">
      <c r="B657" t="s">
        <v>8219</v>
      </c>
      <c r="C657">
        <v>916</v>
      </c>
      <c r="D657" t="s">
        <v>8221</v>
      </c>
      <c r="E657">
        <v>6</v>
      </c>
      <c r="K657"/>
    </row>
    <row r="658" spans="2:11" x14ac:dyDescent="0.25">
      <c r="B658" t="s">
        <v>8219</v>
      </c>
      <c r="C658">
        <v>369</v>
      </c>
      <c r="D658" t="s">
        <v>8221</v>
      </c>
      <c r="E658">
        <v>7</v>
      </c>
      <c r="K658"/>
    </row>
    <row r="659" spans="2:11" x14ac:dyDescent="0.25">
      <c r="B659" t="s">
        <v>8219</v>
      </c>
      <c r="C659">
        <v>20242</v>
      </c>
      <c r="D659" t="s">
        <v>8221</v>
      </c>
      <c r="E659">
        <v>0</v>
      </c>
      <c r="K659"/>
    </row>
    <row r="660" spans="2:11" x14ac:dyDescent="0.25">
      <c r="B660" t="s">
        <v>8219</v>
      </c>
      <c r="C660">
        <v>71</v>
      </c>
      <c r="D660" t="s">
        <v>8221</v>
      </c>
      <c r="E660">
        <v>16</v>
      </c>
      <c r="K660"/>
    </row>
    <row r="661" spans="2:11" x14ac:dyDescent="0.25">
      <c r="B661" t="s">
        <v>8219</v>
      </c>
      <c r="C661">
        <v>635</v>
      </c>
      <c r="D661" t="s">
        <v>8221</v>
      </c>
      <c r="E661">
        <v>0</v>
      </c>
      <c r="K661"/>
    </row>
    <row r="662" spans="2:11" x14ac:dyDescent="0.25">
      <c r="B662" t="s">
        <v>8219</v>
      </c>
      <c r="C662">
        <v>885</v>
      </c>
      <c r="D662" t="s">
        <v>8221</v>
      </c>
      <c r="E662">
        <v>0</v>
      </c>
      <c r="K662"/>
    </row>
    <row r="663" spans="2:11" x14ac:dyDescent="0.25">
      <c r="B663" t="s">
        <v>8219</v>
      </c>
      <c r="C663">
        <v>329</v>
      </c>
      <c r="D663" t="s">
        <v>8221</v>
      </c>
      <c r="E663">
        <v>0</v>
      </c>
      <c r="K663"/>
    </row>
    <row r="664" spans="2:11" x14ac:dyDescent="0.25">
      <c r="B664" t="s">
        <v>8219</v>
      </c>
      <c r="C664">
        <v>71</v>
      </c>
      <c r="D664" t="s">
        <v>8221</v>
      </c>
      <c r="E664">
        <v>12</v>
      </c>
      <c r="K664"/>
    </row>
    <row r="665" spans="2:11" x14ac:dyDescent="0.25">
      <c r="B665" t="s">
        <v>8219</v>
      </c>
      <c r="C665">
        <v>269</v>
      </c>
      <c r="D665" t="s">
        <v>8221</v>
      </c>
      <c r="E665">
        <v>1</v>
      </c>
      <c r="K665"/>
    </row>
    <row r="666" spans="2:11" x14ac:dyDescent="0.25">
      <c r="B666" t="s">
        <v>8219</v>
      </c>
      <c r="C666">
        <v>345</v>
      </c>
      <c r="D666" t="s">
        <v>8221</v>
      </c>
      <c r="E666">
        <v>3</v>
      </c>
      <c r="K666"/>
    </row>
    <row r="667" spans="2:11" x14ac:dyDescent="0.25">
      <c r="B667" t="s">
        <v>8219</v>
      </c>
      <c r="C667">
        <v>43</v>
      </c>
      <c r="D667" t="s">
        <v>8221</v>
      </c>
      <c r="E667">
        <v>1</v>
      </c>
      <c r="K667"/>
    </row>
    <row r="668" spans="2:11" x14ac:dyDescent="0.25">
      <c r="B668" t="s">
        <v>8219</v>
      </c>
      <c r="C668">
        <v>33</v>
      </c>
      <c r="D668" t="s">
        <v>8221</v>
      </c>
      <c r="E668">
        <v>4</v>
      </c>
      <c r="K668"/>
    </row>
    <row r="669" spans="2:11" x14ac:dyDescent="0.25">
      <c r="B669" t="s">
        <v>8219</v>
      </c>
      <c r="C669">
        <v>211</v>
      </c>
      <c r="D669" t="s">
        <v>8221</v>
      </c>
      <c r="E669">
        <v>1</v>
      </c>
      <c r="K669"/>
    </row>
    <row r="670" spans="2:11" x14ac:dyDescent="0.25">
      <c r="B670" t="s">
        <v>8219</v>
      </c>
      <c r="C670">
        <v>196</v>
      </c>
      <c r="D670" t="s">
        <v>8221</v>
      </c>
      <c r="E670">
        <v>3</v>
      </c>
      <c r="K670"/>
    </row>
    <row r="671" spans="2:11" x14ac:dyDescent="0.25">
      <c r="B671" t="s">
        <v>8219</v>
      </c>
      <c r="C671">
        <v>405</v>
      </c>
      <c r="D671" t="s">
        <v>8221</v>
      </c>
      <c r="E671">
        <v>1</v>
      </c>
      <c r="K671"/>
    </row>
    <row r="672" spans="2:11" x14ac:dyDescent="0.25">
      <c r="B672" t="s">
        <v>8219</v>
      </c>
      <c r="C672">
        <v>206</v>
      </c>
      <c r="D672" t="s">
        <v>8221</v>
      </c>
      <c r="E672">
        <v>0</v>
      </c>
      <c r="K672"/>
    </row>
    <row r="673" spans="2:11" x14ac:dyDescent="0.25">
      <c r="B673" t="s">
        <v>8219</v>
      </c>
      <c r="C673">
        <v>335</v>
      </c>
      <c r="D673" t="s">
        <v>8221</v>
      </c>
      <c r="E673">
        <v>12</v>
      </c>
      <c r="K673"/>
    </row>
    <row r="674" spans="2:11" x14ac:dyDescent="0.25">
      <c r="B674" t="s">
        <v>8219</v>
      </c>
      <c r="C674">
        <v>215</v>
      </c>
      <c r="D674" t="s">
        <v>8221</v>
      </c>
      <c r="E674">
        <v>0</v>
      </c>
      <c r="K674"/>
    </row>
    <row r="675" spans="2:11" x14ac:dyDescent="0.25">
      <c r="B675" t="s">
        <v>8219</v>
      </c>
      <c r="C675">
        <v>176</v>
      </c>
      <c r="D675" t="s">
        <v>8221</v>
      </c>
      <c r="E675">
        <v>1</v>
      </c>
      <c r="K675"/>
    </row>
    <row r="676" spans="2:11" x14ac:dyDescent="0.25">
      <c r="B676" t="s">
        <v>8219</v>
      </c>
      <c r="C676">
        <v>555</v>
      </c>
      <c r="D676" t="s">
        <v>8221</v>
      </c>
      <c r="E676">
        <v>0</v>
      </c>
      <c r="K676"/>
    </row>
    <row r="677" spans="2:11" x14ac:dyDescent="0.25">
      <c r="B677" t="s">
        <v>8219</v>
      </c>
      <c r="C677">
        <v>116</v>
      </c>
      <c r="D677" t="s">
        <v>8221</v>
      </c>
      <c r="E677">
        <v>0</v>
      </c>
      <c r="K677"/>
    </row>
    <row r="678" spans="2:11" x14ac:dyDescent="0.25">
      <c r="B678" t="s">
        <v>8219</v>
      </c>
      <c r="C678">
        <v>615</v>
      </c>
      <c r="D678" t="s">
        <v>8221</v>
      </c>
      <c r="E678">
        <v>2</v>
      </c>
      <c r="K678"/>
    </row>
    <row r="679" spans="2:11" x14ac:dyDescent="0.25">
      <c r="B679" t="s">
        <v>8219</v>
      </c>
      <c r="C679">
        <v>236</v>
      </c>
      <c r="D679" t="s">
        <v>8221</v>
      </c>
      <c r="E679">
        <v>92</v>
      </c>
      <c r="K679"/>
    </row>
    <row r="680" spans="2:11" x14ac:dyDescent="0.25">
      <c r="B680" t="s">
        <v>8219</v>
      </c>
      <c r="C680">
        <v>145</v>
      </c>
      <c r="D680" t="s">
        <v>8221</v>
      </c>
      <c r="E680">
        <v>0</v>
      </c>
      <c r="K680"/>
    </row>
    <row r="681" spans="2:11" x14ac:dyDescent="0.25">
      <c r="B681" t="s">
        <v>8219</v>
      </c>
      <c r="C681">
        <v>167</v>
      </c>
      <c r="D681" t="s">
        <v>8221</v>
      </c>
      <c r="E681">
        <v>3</v>
      </c>
      <c r="K681"/>
    </row>
    <row r="682" spans="2:11" x14ac:dyDescent="0.25">
      <c r="B682" t="s">
        <v>8219</v>
      </c>
      <c r="C682">
        <v>235</v>
      </c>
      <c r="D682" t="s">
        <v>8221</v>
      </c>
      <c r="E682">
        <v>10</v>
      </c>
      <c r="K682"/>
    </row>
    <row r="683" spans="2:11" x14ac:dyDescent="0.25">
      <c r="B683" t="s">
        <v>8219</v>
      </c>
      <c r="C683">
        <v>452</v>
      </c>
      <c r="D683" t="s">
        <v>8221</v>
      </c>
      <c r="E683">
        <v>7</v>
      </c>
      <c r="K683"/>
    </row>
    <row r="684" spans="2:11" x14ac:dyDescent="0.25">
      <c r="B684" t="s">
        <v>8219</v>
      </c>
      <c r="C684">
        <v>241</v>
      </c>
      <c r="D684" t="s">
        <v>8221</v>
      </c>
      <c r="E684">
        <v>3</v>
      </c>
      <c r="K684"/>
    </row>
    <row r="685" spans="2:11" x14ac:dyDescent="0.25">
      <c r="B685" t="s">
        <v>8219</v>
      </c>
      <c r="C685">
        <v>28</v>
      </c>
      <c r="D685" t="s">
        <v>8221</v>
      </c>
      <c r="E685">
        <v>0</v>
      </c>
      <c r="K685"/>
    </row>
    <row r="686" spans="2:11" x14ac:dyDescent="0.25">
      <c r="B686" t="s">
        <v>8219</v>
      </c>
      <c r="C686">
        <v>140</v>
      </c>
      <c r="D686" t="s">
        <v>8221</v>
      </c>
      <c r="E686">
        <v>1</v>
      </c>
      <c r="K686"/>
    </row>
    <row r="687" spans="2:11" x14ac:dyDescent="0.25">
      <c r="B687" t="s">
        <v>8219</v>
      </c>
      <c r="C687">
        <v>280</v>
      </c>
      <c r="D687" t="s">
        <v>8221</v>
      </c>
      <c r="E687">
        <v>0</v>
      </c>
      <c r="K687"/>
    </row>
    <row r="688" spans="2:11" x14ac:dyDescent="0.25">
      <c r="B688" t="s">
        <v>8219</v>
      </c>
      <c r="C688">
        <v>70</v>
      </c>
      <c r="D688" t="s">
        <v>8221</v>
      </c>
      <c r="E688">
        <v>9</v>
      </c>
      <c r="K688"/>
    </row>
    <row r="689" spans="2:11" x14ac:dyDescent="0.25">
      <c r="B689" t="s">
        <v>8219</v>
      </c>
      <c r="C689">
        <v>160</v>
      </c>
      <c r="D689" t="s">
        <v>8221</v>
      </c>
      <c r="E689">
        <v>2</v>
      </c>
      <c r="K689"/>
    </row>
    <row r="690" spans="2:11" x14ac:dyDescent="0.25">
      <c r="B690" t="s">
        <v>8219</v>
      </c>
      <c r="C690">
        <v>141</v>
      </c>
      <c r="D690" t="s">
        <v>8221</v>
      </c>
      <c r="E690">
        <v>1</v>
      </c>
      <c r="K690"/>
    </row>
    <row r="691" spans="2:11" x14ac:dyDescent="0.25">
      <c r="B691" t="s">
        <v>8219</v>
      </c>
      <c r="C691">
        <v>874</v>
      </c>
      <c r="D691" t="s">
        <v>8221</v>
      </c>
      <c r="E691">
        <v>2</v>
      </c>
      <c r="K691"/>
    </row>
    <row r="692" spans="2:11" x14ac:dyDescent="0.25">
      <c r="B692" t="s">
        <v>8219</v>
      </c>
      <c r="C692">
        <v>73</v>
      </c>
      <c r="D692" t="s">
        <v>8221</v>
      </c>
      <c r="E692">
        <v>11</v>
      </c>
      <c r="K692"/>
    </row>
    <row r="693" spans="2:11" x14ac:dyDescent="0.25">
      <c r="B693" t="s">
        <v>8219</v>
      </c>
      <c r="C693">
        <v>294</v>
      </c>
      <c r="D693" t="s">
        <v>8221</v>
      </c>
      <c r="E693">
        <v>0</v>
      </c>
      <c r="K693"/>
    </row>
    <row r="694" spans="2:11" x14ac:dyDescent="0.25">
      <c r="B694" t="s">
        <v>8219</v>
      </c>
      <c r="C694">
        <v>740</v>
      </c>
      <c r="D694" t="s">
        <v>8221</v>
      </c>
      <c r="E694">
        <v>0</v>
      </c>
      <c r="K694"/>
    </row>
    <row r="695" spans="2:11" x14ac:dyDescent="0.25">
      <c r="B695" t="s">
        <v>8219</v>
      </c>
      <c r="C695">
        <v>369</v>
      </c>
      <c r="D695" t="s">
        <v>8221</v>
      </c>
      <c r="E695">
        <v>9</v>
      </c>
      <c r="K695"/>
    </row>
    <row r="696" spans="2:11" x14ac:dyDescent="0.25">
      <c r="B696" t="s">
        <v>8219</v>
      </c>
      <c r="C696">
        <v>110</v>
      </c>
      <c r="D696" t="s">
        <v>8221</v>
      </c>
      <c r="E696">
        <v>0</v>
      </c>
      <c r="K696"/>
    </row>
    <row r="697" spans="2:11" x14ac:dyDescent="0.25">
      <c r="B697" t="s">
        <v>8219</v>
      </c>
      <c r="C697">
        <v>455</v>
      </c>
      <c r="D697" t="s">
        <v>8221</v>
      </c>
      <c r="E697">
        <v>4</v>
      </c>
      <c r="K697"/>
    </row>
    <row r="698" spans="2:11" x14ac:dyDescent="0.25">
      <c r="B698" t="s">
        <v>8219</v>
      </c>
      <c r="C698">
        <v>224</v>
      </c>
      <c r="D698" t="s">
        <v>8221</v>
      </c>
      <c r="E698">
        <v>1</v>
      </c>
      <c r="K698"/>
    </row>
    <row r="699" spans="2:11" x14ac:dyDescent="0.25">
      <c r="B699" t="s">
        <v>8219</v>
      </c>
      <c r="C699">
        <v>46</v>
      </c>
      <c r="D699" t="s">
        <v>8221</v>
      </c>
      <c r="E699">
        <v>2</v>
      </c>
      <c r="K699"/>
    </row>
    <row r="700" spans="2:11" x14ac:dyDescent="0.25">
      <c r="B700" t="s">
        <v>8219</v>
      </c>
      <c r="C700">
        <v>284</v>
      </c>
      <c r="D700" t="s">
        <v>8221</v>
      </c>
      <c r="E700">
        <v>0</v>
      </c>
      <c r="K700"/>
    </row>
    <row r="701" spans="2:11" x14ac:dyDescent="0.25">
      <c r="B701" t="s">
        <v>8219</v>
      </c>
      <c r="C701">
        <v>98</v>
      </c>
      <c r="D701" t="s">
        <v>8221</v>
      </c>
      <c r="E701">
        <v>1</v>
      </c>
      <c r="K701"/>
    </row>
    <row r="702" spans="2:11" x14ac:dyDescent="0.25">
      <c r="B702" t="s">
        <v>8219</v>
      </c>
      <c r="C702">
        <v>56</v>
      </c>
      <c r="D702" t="s">
        <v>8221</v>
      </c>
      <c r="E702">
        <v>17</v>
      </c>
      <c r="K702"/>
    </row>
    <row r="703" spans="2:11" x14ac:dyDescent="0.25">
      <c r="B703" t="s">
        <v>8219</v>
      </c>
      <c r="C703">
        <v>32</v>
      </c>
      <c r="D703" t="s">
        <v>8221</v>
      </c>
      <c r="E703">
        <v>2</v>
      </c>
      <c r="K703"/>
    </row>
    <row r="704" spans="2:11" x14ac:dyDescent="0.25">
      <c r="B704" t="s">
        <v>8219</v>
      </c>
      <c r="C704">
        <v>30</v>
      </c>
      <c r="D704" t="s">
        <v>8221</v>
      </c>
      <c r="E704">
        <v>3</v>
      </c>
      <c r="K704"/>
    </row>
    <row r="705" spans="2:11" x14ac:dyDescent="0.25">
      <c r="B705" t="s">
        <v>8219</v>
      </c>
      <c r="C705">
        <v>70</v>
      </c>
      <c r="D705" t="s">
        <v>8221</v>
      </c>
      <c r="E705">
        <v>41</v>
      </c>
      <c r="K705"/>
    </row>
    <row r="706" spans="2:11" x14ac:dyDescent="0.25">
      <c r="B706" t="s">
        <v>8219</v>
      </c>
      <c r="C706">
        <v>44</v>
      </c>
      <c r="D706" t="s">
        <v>8221</v>
      </c>
      <c r="E706">
        <v>2</v>
      </c>
      <c r="K706"/>
    </row>
    <row r="707" spans="2:11" x14ac:dyDescent="0.25">
      <c r="B707" t="s">
        <v>8219</v>
      </c>
      <c r="C707">
        <v>92</v>
      </c>
      <c r="D707" t="s">
        <v>8221</v>
      </c>
      <c r="E707">
        <v>3</v>
      </c>
      <c r="K707"/>
    </row>
    <row r="708" spans="2:11" x14ac:dyDescent="0.25">
      <c r="B708" t="s">
        <v>8219</v>
      </c>
      <c r="C708">
        <v>205</v>
      </c>
      <c r="D708" t="s">
        <v>8221</v>
      </c>
      <c r="E708">
        <v>8</v>
      </c>
      <c r="K708"/>
    </row>
    <row r="709" spans="2:11" x14ac:dyDescent="0.25">
      <c r="B709" t="s">
        <v>8219</v>
      </c>
      <c r="C709">
        <v>23</v>
      </c>
      <c r="D709" t="s">
        <v>8221</v>
      </c>
      <c r="E709">
        <v>0</v>
      </c>
      <c r="K709"/>
    </row>
    <row r="710" spans="2:11" x14ac:dyDescent="0.25">
      <c r="B710" t="s">
        <v>8219</v>
      </c>
      <c r="C710">
        <v>4</v>
      </c>
      <c r="D710" t="s">
        <v>8221</v>
      </c>
      <c r="E710">
        <v>1</v>
      </c>
      <c r="K710"/>
    </row>
    <row r="711" spans="2:11" x14ac:dyDescent="0.25">
      <c r="B711" t="s">
        <v>8219</v>
      </c>
      <c r="C711">
        <v>112</v>
      </c>
      <c r="D711" t="s">
        <v>8221</v>
      </c>
      <c r="E711">
        <v>3</v>
      </c>
      <c r="K711"/>
    </row>
    <row r="712" spans="2:11" x14ac:dyDescent="0.25">
      <c r="B712" t="s">
        <v>8219</v>
      </c>
      <c r="C712">
        <v>27</v>
      </c>
      <c r="D712" t="s">
        <v>8221</v>
      </c>
      <c r="E712">
        <v>4</v>
      </c>
      <c r="K712"/>
    </row>
    <row r="713" spans="2:11" x14ac:dyDescent="0.25">
      <c r="B713" t="s">
        <v>8219</v>
      </c>
      <c r="C713">
        <v>11</v>
      </c>
      <c r="D713" t="s">
        <v>8221</v>
      </c>
      <c r="E713">
        <v>9</v>
      </c>
      <c r="K713"/>
    </row>
    <row r="714" spans="2:11" x14ac:dyDescent="0.25">
      <c r="B714" t="s">
        <v>8219</v>
      </c>
      <c r="C714">
        <v>26</v>
      </c>
      <c r="D714" t="s">
        <v>8221</v>
      </c>
      <c r="E714">
        <v>16</v>
      </c>
      <c r="K714"/>
    </row>
    <row r="715" spans="2:11" x14ac:dyDescent="0.25">
      <c r="B715" t="s">
        <v>8219</v>
      </c>
      <c r="C715">
        <v>77</v>
      </c>
      <c r="D715" t="s">
        <v>8221</v>
      </c>
      <c r="E715">
        <v>1</v>
      </c>
      <c r="K715"/>
    </row>
    <row r="716" spans="2:11" x14ac:dyDescent="0.25">
      <c r="B716" t="s">
        <v>8219</v>
      </c>
      <c r="C716">
        <v>136</v>
      </c>
      <c r="D716" t="s">
        <v>8221</v>
      </c>
      <c r="E716">
        <v>7</v>
      </c>
      <c r="K716"/>
    </row>
    <row r="717" spans="2:11" x14ac:dyDescent="0.25">
      <c r="B717" t="s">
        <v>8219</v>
      </c>
      <c r="C717">
        <v>157</v>
      </c>
      <c r="D717" t="s">
        <v>8221</v>
      </c>
      <c r="E717">
        <v>0</v>
      </c>
      <c r="K717"/>
    </row>
    <row r="718" spans="2:11" x14ac:dyDescent="0.25">
      <c r="B718" t="s">
        <v>8219</v>
      </c>
      <c r="C718">
        <v>158</v>
      </c>
      <c r="D718" t="s">
        <v>8221</v>
      </c>
      <c r="E718">
        <v>0</v>
      </c>
      <c r="K718"/>
    </row>
    <row r="719" spans="2:11" x14ac:dyDescent="0.25">
      <c r="B719" t="s">
        <v>8219</v>
      </c>
      <c r="C719">
        <v>27</v>
      </c>
      <c r="D719" t="s">
        <v>8221</v>
      </c>
      <c r="E719">
        <v>0</v>
      </c>
      <c r="K719"/>
    </row>
    <row r="720" spans="2:11" x14ac:dyDescent="0.25">
      <c r="B720" t="s">
        <v>8219</v>
      </c>
      <c r="C720">
        <v>23</v>
      </c>
      <c r="D720" t="s">
        <v>8221</v>
      </c>
      <c r="E720">
        <v>0</v>
      </c>
      <c r="K720"/>
    </row>
    <row r="721" spans="2:11" x14ac:dyDescent="0.25">
      <c r="B721" t="s">
        <v>8219</v>
      </c>
      <c r="C721">
        <v>17</v>
      </c>
      <c r="D721" t="s">
        <v>8221</v>
      </c>
      <c r="E721">
        <v>0</v>
      </c>
      <c r="K721"/>
    </row>
    <row r="722" spans="2:11" x14ac:dyDescent="0.25">
      <c r="B722" t="s">
        <v>8219</v>
      </c>
      <c r="C722">
        <v>37</v>
      </c>
      <c r="D722" t="s">
        <v>8221</v>
      </c>
      <c r="E722">
        <v>1</v>
      </c>
      <c r="K722"/>
    </row>
    <row r="723" spans="2:11" x14ac:dyDescent="0.25">
      <c r="B723" t="s">
        <v>8219</v>
      </c>
      <c r="C723">
        <v>65</v>
      </c>
      <c r="D723" t="s">
        <v>8221</v>
      </c>
      <c r="E723">
        <v>2</v>
      </c>
      <c r="K723"/>
    </row>
    <row r="724" spans="2:11" x14ac:dyDescent="0.25">
      <c r="B724" t="s">
        <v>8219</v>
      </c>
      <c r="C724">
        <v>18</v>
      </c>
      <c r="D724" t="s">
        <v>8221</v>
      </c>
      <c r="E724">
        <v>1</v>
      </c>
      <c r="K724"/>
    </row>
    <row r="725" spans="2:11" x14ac:dyDescent="0.25">
      <c r="B725" t="s">
        <v>8219</v>
      </c>
      <c r="C725">
        <v>25</v>
      </c>
      <c r="D725" t="s">
        <v>8221</v>
      </c>
      <c r="E725">
        <v>15</v>
      </c>
      <c r="K725"/>
    </row>
    <row r="726" spans="2:11" x14ac:dyDescent="0.25">
      <c r="B726" t="s">
        <v>8219</v>
      </c>
      <c r="C726">
        <v>104</v>
      </c>
      <c r="D726" t="s">
        <v>8221</v>
      </c>
      <c r="E726">
        <v>1</v>
      </c>
      <c r="K726"/>
    </row>
    <row r="727" spans="2:11" x14ac:dyDescent="0.25">
      <c r="B727" t="s">
        <v>8219</v>
      </c>
      <c r="C727">
        <v>108</v>
      </c>
      <c r="D727" t="s">
        <v>8221</v>
      </c>
      <c r="E727">
        <v>1</v>
      </c>
      <c r="K727"/>
    </row>
    <row r="728" spans="2:11" x14ac:dyDescent="0.25">
      <c r="B728" t="s">
        <v>8219</v>
      </c>
      <c r="C728">
        <v>38</v>
      </c>
      <c r="D728" t="s">
        <v>8221</v>
      </c>
      <c r="E728">
        <v>0</v>
      </c>
      <c r="K728"/>
    </row>
    <row r="729" spans="2:11" x14ac:dyDescent="0.25">
      <c r="B729" t="s">
        <v>8219</v>
      </c>
      <c r="C729">
        <v>88</v>
      </c>
      <c r="D729" t="s">
        <v>8221</v>
      </c>
      <c r="E729">
        <v>39</v>
      </c>
      <c r="K729"/>
    </row>
    <row r="730" spans="2:11" x14ac:dyDescent="0.25">
      <c r="B730" t="s">
        <v>8219</v>
      </c>
      <c r="C730">
        <v>82</v>
      </c>
      <c r="D730" t="s">
        <v>8221</v>
      </c>
      <c r="E730">
        <v>103</v>
      </c>
      <c r="K730"/>
    </row>
    <row r="731" spans="2:11" x14ac:dyDescent="0.25">
      <c r="B731" t="s">
        <v>8219</v>
      </c>
      <c r="C731">
        <v>126</v>
      </c>
      <c r="D731" t="s">
        <v>8221</v>
      </c>
      <c r="E731">
        <v>0</v>
      </c>
      <c r="K731"/>
    </row>
    <row r="732" spans="2:11" x14ac:dyDescent="0.25">
      <c r="B732" t="s">
        <v>8219</v>
      </c>
      <c r="C732">
        <v>133</v>
      </c>
      <c r="D732" t="s">
        <v>8221</v>
      </c>
      <c r="E732">
        <v>39</v>
      </c>
      <c r="K732"/>
    </row>
    <row r="733" spans="2:11" x14ac:dyDescent="0.25">
      <c r="B733" t="s">
        <v>8219</v>
      </c>
      <c r="C733">
        <v>47</v>
      </c>
      <c r="D733" t="s">
        <v>8221</v>
      </c>
      <c r="E733">
        <v>15</v>
      </c>
      <c r="K733"/>
    </row>
    <row r="734" spans="2:11" x14ac:dyDescent="0.25">
      <c r="B734" t="s">
        <v>8219</v>
      </c>
      <c r="C734">
        <v>58</v>
      </c>
      <c r="D734" t="s">
        <v>8221</v>
      </c>
      <c r="E734">
        <v>22</v>
      </c>
      <c r="K734"/>
    </row>
    <row r="735" spans="2:11" x14ac:dyDescent="0.25">
      <c r="B735" t="s">
        <v>8219</v>
      </c>
      <c r="C735">
        <v>32</v>
      </c>
      <c r="D735" t="s">
        <v>8221</v>
      </c>
      <c r="E735">
        <v>92</v>
      </c>
      <c r="K735"/>
    </row>
    <row r="736" spans="2:11" x14ac:dyDescent="0.25">
      <c r="B736" t="s">
        <v>8219</v>
      </c>
      <c r="C736">
        <v>37</v>
      </c>
      <c r="D736" t="s">
        <v>8221</v>
      </c>
      <c r="E736">
        <v>25</v>
      </c>
      <c r="K736"/>
    </row>
    <row r="737" spans="2:11" x14ac:dyDescent="0.25">
      <c r="B737" t="s">
        <v>8219</v>
      </c>
      <c r="C737">
        <v>87</v>
      </c>
      <c r="D737" t="s">
        <v>8221</v>
      </c>
      <c r="E737">
        <v>19</v>
      </c>
      <c r="K737"/>
    </row>
    <row r="738" spans="2:11" x14ac:dyDescent="0.25">
      <c r="B738" t="s">
        <v>8219</v>
      </c>
      <c r="C738">
        <v>15</v>
      </c>
      <c r="D738" t="s">
        <v>8221</v>
      </c>
      <c r="E738">
        <v>19</v>
      </c>
      <c r="K738"/>
    </row>
    <row r="739" spans="2:11" x14ac:dyDescent="0.25">
      <c r="B739" t="s">
        <v>8219</v>
      </c>
      <c r="C739">
        <v>27</v>
      </c>
      <c r="D739" t="s">
        <v>8221</v>
      </c>
      <c r="E739">
        <v>13</v>
      </c>
      <c r="K739"/>
    </row>
    <row r="740" spans="2:11" x14ac:dyDescent="0.25">
      <c r="B740" t="s">
        <v>8219</v>
      </c>
      <c r="C740">
        <v>19</v>
      </c>
      <c r="D740" t="s">
        <v>8221</v>
      </c>
      <c r="E740">
        <v>124</v>
      </c>
      <c r="K740"/>
    </row>
    <row r="741" spans="2:11" x14ac:dyDescent="0.25">
      <c r="B741" t="s">
        <v>8219</v>
      </c>
      <c r="C741">
        <v>17</v>
      </c>
      <c r="D741" t="s">
        <v>8221</v>
      </c>
      <c r="E741">
        <v>4</v>
      </c>
      <c r="K741"/>
    </row>
    <row r="742" spans="2:11" x14ac:dyDescent="0.25">
      <c r="B742" t="s">
        <v>8219</v>
      </c>
      <c r="C742">
        <v>26</v>
      </c>
      <c r="D742" t="s">
        <v>8221</v>
      </c>
      <c r="E742">
        <v>10</v>
      </c>
      <c r="K742"/>
    </row>
    <row r="743" spans="2:11" x14ac:dyDescent="0.25">
      <c r="B743" t="s">
        <v>8219</v>
      </c>
      <c r="C743">
        <v>28</v>
      </c>
      <c r="D743" t="s">
        <v>8221</v>
      </c>
      <c r="E743">
        <v>15</v>
      </c>
      <c r="K743"/>
    </row>
    <row r="744" spans="2:11" x14ac:dyDescent="0.25">
      <c r="B744" t="s">
        <v>8219</v>
      </c>
      <c r="C744">
        <v>37</v>
      </c>
      <c r="D744" t="s">
        <v>8221</v>
      </c>
      <c r="E744">
        <v>38</v>
      </c>
      <c r="K744"/>
    </row>
    <row r="745" spans="2:11" x14ac:dyDescent="0.25">
      <c r="B745" t="s">
        <v>8219</v>
      </c>
      <c r="C745">
        <v>128</v>
      </c>
      <c r="D745" t="s">
        <v>8221</v>
      </c>
      <c r="E745">
        <v>152</v>
      </c>
      <c r="K745"/>
    </row>
    <row r="746" spans="2:11" x14ac:dyDescent="0.25">
      <c r="B746" t="s">
        <v>8219</v>
      </c>
      <c r="C746">
        <v>10</v>
      </c>
      <c r="D746" t="s">
        <v>8221</v>
      </c>
      <c r="E746">
        <v>24</v>
      </c>
      <c r="K746"/>
    </row>
    <row r="747" spans="2:11" x14ac:dyDescent="0.25">
      <c r="B747" t="s">
        <v>8219</v>
      </c>
      <c r="C747">
        <v>83</v>
      </c>
      <c r="D747" t="s">
        <v>8221</v>
      </c>
      <c r="E747">
        <v>76</v>
      </c>
      <c r="K747"/>
    </row>
    <row r="748" spans="2:11" x14ac:dyDescent="0.25">
      <c r="B748" t="s">
        <v>8219</v>
      </c>
      <c r="C748">
        <v>46</v>
      </c>
      <c r="D748" t="s">
        <v>8221</v>
      </c>
      <c r="E748">
        <v>185</v>
      </c>
      <c r="K748"/>
    </row>
    <row r="749" spans="2:11" x14ac:dyDescent="0.25">
      <c r="B749" t="s">
        <v>8219</v>
      </c>
      <c r="C749">
        <v>90</v>
      </c>
      <c r="D749" t="s">
        <v>8221</v>
      </c>
      <c r="E749">
        <v>33</v>
      </c>
      <c r="K749"/>
    </row>
    <row r="750" spans="2:11" x14ac:dyDescent="0.25">
      <c r="B750" t="s">
        <v>8219</v>
      </c>
      <c r="C750">
        <v>81</v>
      </c>
      <c r="D750" t="s">
        <v>8221</v>
      </c>
      <c r="E750">
        <v>108</v>
      </c>
      <c r="K750"/>
    </row>
    <row r="751" spans="2:11" x14ac:dyDescent="0.25">
      <c r="B751" t="s">
        <v>8219</v>
      </c>
      <c r="C751">
        <v>32</v>
      </c>
      <c r="D751" t="s">
        <v>8221</v>
      </c>
      <c r="E751">
        <v>29</v>
      </c>
      <c r="K751"/>
    </row>
    <row r="752" spans="2:11" x14ac:dyDescent="0.25">
      <c r="B752" t="s">
        <v>8219</v>
      </c>
      <c r="C752">
        <v>20</v>
      </c>
      <c r="D752" t="s">
        <v>8221</v>
      </c>
      <c r="E752">
        <v>24</v>
      </c>
      <c r="K752"/>
    </row>
    <row r="753" spans="2:11" x14ac:dyDescent="0.25">
      <c r="B753" t="s">
        <v>8219</v>
      </c>
      <c r="C753">
        <v>70</v>
      </c>
      <c r="D753" t="s">
        <v>8221</v>
      </c>
      <c r="E753">
        <v>4</v>
      </c>
      <c r="K753"/>
    </row>
    <row r="754" spans="2:11" x14ac:dyDescent="0.25">
      <c r="B754" t="s">
        <v>8219</v>
      </c>
      <c r="C754">
        <v>168</v>
      </c>
      <c r="D754" t="s">
        <v>8221</v>
      </c>
      <c r="E754">
        <v>4</v>
      </c>
      <c r="K754"/>
    </row>
    <row r="755" spans="2:11" x14ac:dyDescent="0.25">
      <c r="B755" t="s">
        <v>8219</v>
      </c>
      <c r="C755">
        <v>34</v>
      </c>
      <c r="D755" t="s">
        <v>8221</v>
      </c>
      <c r="E755">
        <v>15</v>
      </c>
      <c r="K755"/>
    </row>
    <row r="756" spans="2:11" x14ac:dyDescent="0.25">
      <c r="B756" t="s">
        <v>8219</v>
      </c>
      <c r="C756">
        <v>48</v>
      </c>
      <c r="D756" t="s">
        <v>8221</v>
      </c>
      <c r="E756">
        <v>4</v>
      </c>
      <c r="K756"/>
    </row>
    <row r="757" spans="2:11" x14ac:dyDescent="0.25">
      <c r="B757" t="s">
        <v>8219</v>
      </c>
      <c r="C757">
        <v>48</v>
      </c>
      <c r="D757" t="s">
        <v>8221</v>
      </c>
      <c r="E757">
        <v>139</v>
      </c>
      <c r="K757"/>
    </row>
    <row r="758" spans="2:11" x14ac:dyDescent="0.25">
      <c r="B758" t="s">
        <v>8219</v>
      </c>
      <c r="C758">
        <v>221</v>
      </c>
      <c r="D758" t="s">
        <v>8221</v>
      </c>
      <c r="E758">
        <v>2</v>
      </c>
      <c r="K758"/>
    </row>
    <row r="759" spans="2:11" x14ac:dyDescent="0.25">
      <c r="B759" t="s">
        <v>8219</v>
      </c>
      <c r="C759">
        <v>107</v>
      </c>
      <c r="D759" t="s">
        <v>8221</v>
      </c>
      <c r="E759">
        <v>18</v>
      </c>
      <c r="K759"/>
    </row>
    <row r="760" spans="2:11" x14ac:dyDescent="0.25">
      <c r="B760" t="s">
        <v>8219</v>
      </c>
      <c r="C760">
        <v>45</v>
      </c>
      <c r="D760" t="s">
        <v>8221</v>
      </c>
      <c r="E760">
        <v>81</v>
      </c>
      <c r="K760"/>
    </row>
    <row r="761" spans="2:11" x14ac:dyDescent="0.25">
      <c r="B761" t="s">
        <v>8219</v>
      </c>
      <c r="C761">
        <v>36</v>
      </c>
      <c r="D761" t="s">
        <v>8221</v>
      </c>
      <c r="E761">
        <v>86</v>
      </c>
      <c r="K761"/>
    </row>
    <row r="762" spans="2:11" x14ac:dyDescent="0.25">
      <c r="B762" t="s">
        <v>8219</v>
      </c>
      <c r="C762">
        <v>101</v>
      </c>
      <c r="D762" t="s">
        <v>8221</v>
      </c>
      <c r="E762">
        <v>140</v>
      </c>
      <c r="K762"/>
    </row>
    <row r="763" spans="2:11" x14ac:dyDescent="0.25">
      <c r="B763" t="s">
        <v>8219</v>
      </c>
      <c r="C763">
        <v>62</v>
      </c>
      <c r="D763" t="s">
        <v>8221</v>
      </c>
      <c r="E763">
        <v>37</v>
      </c>
      <c r="K763"/>
    </row>
    <row r="764" spans="2:11" x14ac:dyDescent="0.25">
      <c r="B764" t="s">
        <v>8219</v>
      </c>
      <c r="C764">
        <v>32</v>
      </c>
      <c r="D764" t="s">
        <v>8221</v>
      </c>
      <c r="E764">
        <v>6</v>
      </c>
      <c r="K764"/>
    </row>
    <row r="765" spans="2:11" x14ac:dyDescent="0.25">
      <c r="B765" t="s">
        <v>8219</v>
      </c>
      <c r="C765">
        <v>89</v>
      </c>
      <c r="D765" t="s">
        <v>8221</v>
      </c>
      <c r="E765">
        <v>113</v>
      </c>
      <c r="K765"/>
    </row>
    <row r="766" spans="2:11" x14ac:dyDescent="0.25">
      <c r="B766" t="s">
        <v>8219</v>
      </c>
      <c r="C766">
        <v>93</v>
      </c>
      <c r="D766" t="s">
        <v>8221</v>
      </c>
      <c r="E766">
        <v>37</v>
      </c>
      <c r="K766"/>
    </row>
    <row r="767" spans="2:11" x14ac:dyDescent="0.25">
      <c r="B767" t="s">
        <v>8219</v>
      </c>
      <c r="C767">
        <v>98</v>
      </c>
      <c r="D767" t="s">
        <v>8221</v>
      </c>
      <c r="E767">
        <v>18</v>
      </c>
      <c r="K767"/>
    </row>
    <row r="768" spans="2:11" x14ac:dyDescent="0.25">
      <c r="B768" t="s">
        <v>8219</v>
      </c>
      <c r="C768">
        <v>82</v>
      </c>
      <c r="D768" t="s">
        <v>8221</v>
      </c>
      <c r="E768">
        <v>75</v>
      </c>
      <c r="K768"/>
    </row>
    <row r="769" spans="2:11" x14ac:dyDescent="0.25">
      <c r="B769" t="s">
        <v>8219</v>
      </c>
      <c r="C769">
        <v>116</v>
      </c>
      <c r="D769" t="s">
        <v>8221</v>
      </c>
      <c r="E769">
        <v>52</v>
      </c>
      <c r="K769"/>
    </row>
    <row r="770" spans="2:11" x14ac:dyDescent="0.25">
      <c r="B770" t="s">
        <v>8219</v>
      </c>
      <c r="C770">
        <v>52</v>
      </c>
      <c r="D770" t="s">
        <v>8221</v>
      </c>
      <c r="E770">
        <v>122</v>
      </c>
      <c r="K770"/>
    </row>
    <row r="771" spans="2:11" x14ac:dyDescent="0.25">
      <c r="B771" t="s">
        <v>8219</v>
      </c>
      <c r="C771">
        <v>23</v>
      </c>
      <c r="D771" t="s">
        <v>8221</v>
      </c>
      <c r="E771">
        <v>8</v>
      </c>
      <c r="K771"/>
    </row>
    <row r="772" spans="2:11" x14ac:dyDescent="0.25">
      <c r="B772" t="s">
        <v>8219</v>
      </c>
      <c r="C772">
        <v>77</v>
      </c>
      <c r="D772" t="s">
        <v>8221</v>
      </c>
      <c r="E772">
        <v>8</v>
      </c>
      <c r="K772"/>
    </row>
    <row r="773" spans="2:11" x14ac:dyDescent="0.25">
      <c r="B773" t="s">
        <v>8219</v>
      </c>
      <c r="C773">
        <v>49</v>
      </c>
      <c r="D773" t="s">
        <v>8221</v>
      </c>
      <c r="E773">
        <v>96</v>
      </c>
      <c r="K773"/>
    </row>
    <row r="774" spans="2:11" x14ac:dyDescent="0.25">
      <c r="B774" t="s">
        <v>8219</v>
      </c>
      <c r="C774">
        <v>59</v>
      </c>
      <c r="D774" t="s">
        <v>8221</v>
      </c>
      <c r="E774">
        <v>9</v>
      </c>
      <c r="K774"/>
    </row>
    <row r="775" spans="2:11" x14ac:dyDescent="0.25">
      <c r="B775" t="s">
        <v>8219</v>
      </c>
      <c r="C775">
        <v>113</v>
      </c>
      <c r="D775" t="s">
        <v>8221</v>
      </c>
      <c r="E775">
        <v>2</v>
      </c>
      <c r="K775"/>
    </row>
    <row r="776" spans="2:11" x14ac:dyDescent="0.25">
      <c r="B776" t="s">
        <v>8219</v>
      </c>
      <c r="C776">
        <v>34</v>
      </c>
      <c r="D776" t="s">
        <v>8221</v>
      </c>
      <c r="E776">
        <v>26</v>
      </c>
      <c r="K776"/>
    </row>
    <row r="777" spans="2:11" x14ac:dyDescent="0.25">
      <c r="B777" t="s">
        <v>8219</v>
      </c>
      <c r="C777">
        <v>42</v>
      </c>
      <c r="D777" t="s">
        <v>8221</v>
      </c>
      <c r="E777">
        <v>23</v>
      </c>
      <c r="K777"/>
    </row>
    <row r="778" spans="2:11" x14ac:dyDescent="0.25">
      <c r="B778" t="s">
        <v>8219</v>
      </c>
      <c r="C778">
        <v>42</v>
      </c>
      <c r="D778" t="s">
        <v>8221</v>
      </c>
      <c r="E778">
        <v>0</v>
      </c>
      <c r="K778"/>
    </row>
    <row r="779" spans="2:11" x14ac:dyDescent="0.25">
      <c r="B779" t="s">
        <v>8219</v>
      </c>
      <c r="C779">
        <v>49</v>
      </c>
      <c r="D779" t="s">
        <v>8221</v>
      </c>
      <c r="E779">
        <v>140</v>
      </c>
      <c r="K779"/>
    </row>
    <row r="780" spans="2:11" x14ac:dyDescent="0.25">
      <c r="B780" t="s">
        <v>8219</v>
      </c>
      <c r="C780">
        <v>56</v>
      </c>
      <c r="D780" t="s">
        <v>8221</v>
      </c>
      <c r="E780">
        <v>0</v>
      </c>
      <c r="K780"/>
    </row>
    <row r="781" spans="2:11" x14ac:dyDescent="0.25">
      <c r="B781" t="s">
        <v>8219</v>
      </c>
      <c r="C781">
        <v>25</v>
      </c>
      <c r="D781" t="s">
        <v>8221</v>
      </c>
      <c r="E781">
        <v>6</v>
      </c>
      <c r="K781"/>
    </row>
    <row r="782" spans="2:11" x14ac:dyDescent="0.25">
      <c r="B782" t="s">
        <v>8219</v>
      </c>
      <c r="C782">
        <v>52</v>
      </c>
      <c r="D782" t="s">
        <v>8221</v>
      </c>
      <c r="E782">
        <v>100</v>
      </c>
      <c r="K782"/>
    </row>
    <row r="783" spans="2:11" x14ac:dyDescent="0.25">
      <c r="B783" t="s">
        <v>8219</v>
      </c>
      <c r="C783">
        <v>34</v>
      </c>
      <c r="D783" t="s">
        <v>8221</v>
      </c>
      <c r="E783">
        <v>0</v>
      </c>
      <c r="K783"/>
    </row>
    <row r="784" spans="2:11" x14ac:dyDescent="0.25">
      <c r="B784" t="s">
        <v>8219</v>
      </c>
      <c r="C784">
        <v>67</v>
      </c>
      <c r="D784" t="s">
        <v>8221</v>
      </c>
      <c r="E784">
        <v>4</v>
      </c>
      <c r="K784"/>
    </row>
    <row r="785" spans="2:11" x14ac:dyDescent="0.25">
      <c r="B785" t="s">
        <v>8219</v>
      </c>
      <c r="C785">
        <v>70</v>
      </c>
      <c r="D785" t="s">
        <v>8221</v>
      </c>
      <c r="E785">
        <v>8</v>
      </c>
      <c r="K785"/>
    </row>
    <row r="786" spans="2:11" x14ac:dyDescent="0.25">
      <c r="B786" t="s">
        <v>8219</v>
      </c>
      <c r="C786">
        <v>89</v>
      </c>
      <c r="D786" t="s">
        <v>8221</v>
      </c>
      <c r="E786">
        <v>0</v>
      </c>
      <c r="K786"/>
    </row>
    <row r="787" spans="2:11" x14ac:dyDescent="0.25">
      <c r="B787" t="s">
        <v>8219</v>
      </c>
      <c r="C787">
        <v>107</v>
      </c>
      <c r="D787" t="s">
        <v>8221</v>
      </c>
      <c r="E787">
        <v>16</v>
      </c>
      <c r="K787"/>
    </row>
    <row r="788" spans="2:11" x14ac:dyDescent="0.25">
      <c r="B788" t="s">
        <v>8219</v>
      </c>
      <c r="C788">
        <v>159</v>
      </c>
      <c r="D788" t="s">
        <v>8221</v>
      </c>
      <c r="E788">
        <v>2</v>
      </c>
      <c r="K788"/>
    </row>
    <row r="789" spans="2:11" x14ac:dyDescent="0.25">
      <c r="B789" t="s">
        <v>8219</v>
      </c>
      <c r="C789">
        <v>181</v>
      </c>
      <c r="D789" t="s">
        <v>8221</v>
      </c>
      <c r="E789">
        <v>48</v>
      </c>
      <c r="K789"/>
    </row>
    <row r="790" spans="2:11" x14ac:dyDescent="0.25">
      <c r="B790" t="s">
        <v>8219</v>
      </c>
      <c r="C790">
        <v>131</v>
      </c>
      <c r="D790" t="s">
        <v>8221</v>
      </c>
      <c r="E790">
        <v>2</v>
      </c>
      <c r="K790"/>
    </row>
    <row r="791" spans="2:11" x14ac:dyDescent="0.25">
      <c r="B791" t="s">
        <v>8219</v>
      </c>
      <c r="C791">
        <v>125</v>
      </c>
      <c r="D791" t="s">
        <v>8221</v>
      </c>
      <c r="E791">
        <v>2</v>
      </c>
      <c r="K791"/>
    </row>
    <row r="792" spans="2:11" x14ac:dyDescent="0.25">
      <c r="B792" t="s">
        <v>8219</v>
      </c>
      <c r="C792">
        <v>61</v>
      </c>
      <c r="D792" t="s">
        <v>8221</v>
      </c>
      <c r="E792">
        <v>1</v>
      </c>
      <c r="K792"/>
    </row>
    <row r="793" spans="2:11" x14ac:dyDescent="0.25">
      <c r="B793" t="s">
        <v>8219</v>
      </c>
      <c r="C793">
        <v>90</v>
      </c>
      <c r="D793" t="s">
        <v>8221</v>
      </c>
      <c r="E793">
        <v>17</v>
      </c>
      <c r="K793"/>
    </row>
    <row r="794" spans="2:11" x14ac:dyDescent="0.25">
      <c r="B794" t="s">
        <v>8219</v>
      </c>
      <c r="C794">
        <v>35</v>
      </c>
      <c r="D794" t="s">
        <v>8221</v>
      </c>
      <c r="E794">
        <v>0</v>
      </c>
      <c r="K794"/>
    </row>
    <row r="795" spans="2:11" x14ac:dyDescent="0.25">
      <c r="B795" t="s">
        <v>8219</v>
      </c>
      <c r="C795">
        <v>90</v>
      </c>
      <c r="D795" t="s">
        <v>8221</v>
      </c>
      <c r="E795">
        <v>11</v>
      </c>
      <c r="K795"/>
    </row>
    <row r="796" spans="2:11" x14ac:dyDescent="0.25">
      <c r="B796" t="s">
        <v>8219</v>
      </c>
      <c r="C796">
        <v>4</v>
      </c>
      <c r="D796" t="s">
        <v>8221</v>
      </c>
      <c r="E796">
        <v>95</v>
      </c>
      <c r="K796"/>
    </row>
    <row r="797" spans="2:11" x14ac:dyDescent="0.25">
      <c r="B797" t="s">
        <v>8219</v>
      </c>
      <c r="C797">
        <v>120</v>
      </c>
      <c r="D797" t="s">
        <v>8221</v>
      </c>
      <c r="E797">
        <v>13</v>
      </c>
      <c r="K797"/>
    </row>
    <row r="798" spans="2:11" x14ac:dyDescent="0.25">
      <c r="B798" t="s">
        <v>8219</v>
      </c>
      <c r="C798">
        <v>14</v>
      </c>
      <c r="D798" t="s">
        <v>8221</v>
      </c>
      <c r="E798">
        <v>2</v>
      </c>
      <c r="K798"/>
    </row>
    <row r="799" spans="2:11" x14ac:dyDescent="0.25">
      <c r="B799" t="s">
        <v>8219</v>
      </c>
      <c r="C799">
        <v>27</v>
      </c>
      <c r="D799" t="s">
        <v>8221</v>
      </c>
      <c r="E799">
        <v>2</v>
      </c>
      <c r="K799"/>
    </row>
    <row r="800" spans="2:11" x14ac:dyDescent="0.25">
      <c r="B800" t="s">
        <v>8219</v>
      </c>
      <c r="C800">
        <v>49</v>
      </c>
      <c r="D800" t="s">
        <v>8221</v>
      </c>
      <c r="E800">
        <v>3</v>
      </c>
      <c r="K800"/>
    </row>
    <row r="801" spans="2:11" x14ac:dyDescent="0.25">
      <c r="B801" t="s">
        <v>8219</v>
      </c>
      <c r="C801">
        <v>102</v>
      </c>
      <c r="D801" t="s">
        <v>8221</v>
      </c>
      <c r="E801">
        <v>0</v>
      </c>
      <c r="K801"/>
    </row>
    <row r="802" spans="2:11" x14ac:dyDescent="0.25">
      <c r="B802" t="s">
        <v>8219</v>
      </c>
      <c r="C802">
        <v>3</v>
      </c>
      <c r="D802" t="s">
        <v>8221</v>
      </c>
      <c r="E802">
        <v>0</v>
      </c>
      <c r="K802"/>
    </row>
    <row r="803" spans="2:11" x14ac:dyDescent="0.25">
      <c r="B803" t="s">
        <v>8219</v>
      </c>
      <c r="C803">
        <v>25</v>
      </c>
      <c r="D803" t="s">
        <v>8221</v>
      </c>
      <c r="E803">
        <v>0</v>
      </c>
      <c r="K803"/>
    </row>
    <row r="804" spans="2:11" x14ac:dyDescent="0.25">
      <c r="B804" t="s">
        <v>8219</v>
      </c>
      <c r="C804">
        <v>118</v>
      </c>
      <c r="D804" t="s">
        <v>8221</v>
      </c>
      <c r="E804">
        <v>2</v>
      </c>
      <c r="K804"/>
    </row>
    <row r="805" spans="2:11" x14ac:dyDescent="0.25">
      <c r="B805" t="s">
        <v>8219</v>
      </c>
      <c r="C805">
        <v>57</v>
      </c>
      <c r="D805" t="s">
        <v>8221</v>
      </c>
      <c r="E805">
        <v>24</v>
      </c>
      <c r="K805"/>
    </row>
    <row r="806" spans="2:11" x14ac:dyDescent="0.25">
      <c r="B806" t="s">
        <v>8219</v>
      </c>
      <c r="C806">
        <v>11</v>
      </c>
      <c r="D806" t="s">
        <v>8221</v>
      </c>
      <c r="E806">
        <v>25</v>
      </c>
      <c r="K806"/>
    </row>
    <row r="807" spans="2:11" x14ac:dyDescent="0.25">
      <c r="B807" t="s">
        <v>8219</v>
      </c>
      <c r="C807">
        <v>33</v>
      </c>
      <c r="D807" t="s">
        <v>8221</v>
      </c>
      <c r="E807">
        <v>3</v>
      </c>
      <c r="K807"/>
    </row>
    <row r="808" spans="2:11" x14ac:dyDescent="0.25">
      <c r="B808" t="s">
        <v>8219</v>
      </c>
      <c r="C808">
        <v>40</v>
      </c>
      <c r="D808" t="s">
        <v>8221</v>
      </c>
      <c r="E808">
        <v>41</v>
      </c>
      <c r="K808"/>
    </row>
    <row r="809" spans="2:11" x14ac:dyDescent="0.25">
      <c r="B809" t="s">
        <v>8219</v>
      </c>
      <c r="C809">
        <v>50</v>
      </c>
      <c r="D809" t="s">
        <v>8221</v>
      </c>
      <c r="E809">
        <v>2</v>
      </c>
      <c r="K809"/>
    </row>
    <row r="810" spans="2:11" x14ac:dyDescent="0.25">
      <c r="B810" t="s">
        <v>8219</v>
      </c>
      <c r="C810">
        <v>38</v>
      </c>
      <c r="D810" t="s">
        <v>8221</v>
      </c>
      <c r="E810">
        <v>4</v>
      </c>
      <c r="K810"/>
    </row>
    <row r="811" spans="2:11" x14ac:dyDescent="0.25">
      <c r="B811" t="s">
        <v>8219</v>
      </c>
      <c r="C811">
        <v>96</v>
      </c>
      <c r="D811" t="s">
        <v>8221</v>
      </c>
      <c r="E811">
        <v>99</v>
      </c>
      <c r="K811"/>
    </row>
    <row r="812" spans="2:11" x14ac:dyDescent="0.25">
      <c r="B812" t="s">
        <v>8219</v>
      </c>
      <c r="C812">
        <v>48</v>
      </c>
      <c r="D812" t="s">
        <v>8221</v>
      </c>
      <c r="E812">
        <v>4</v>
      </c>
      <c r="K812"/>
    </row>
    <row r="813" spans="2:11" x14ac:dyDescent="0.25">
      <c r="B813" t="s">
        <v>8219</v>
      </c>
      <c r="C813">
        <v>33</v>
      </c>
      <c r="D813" t="s">
        <v>8221</v>
      </c>
      <c r="E813">
        <v>4</v>
      </c>
      <c r="K813"/>
    </row>
    <row r="814" spans="2:11" x14ac:dyDescent="0.25">
      <c r="B814" t="s">
        <v>8219</v>
      </c>
      <c r="C814">
        <v>226</v>
      </c>
      <c r="D814" t="s">
        <v>8221</v>
      </c>
      <c r="E814">
        <v>38</v>
      </c>
      <c r="K814"/>
    </row>
    <row r="815" spans="2:11" x14ac:dyDescent="0.25">
      <c r="B815" t="s">
        <v>8219</v>
      </c>
      <c r="C815">
        <v>14</v>
      </c>
      <c r="D815" t="s">
        <v>8221</v>
      </c>
      <c r="E815">
        <v>285</v>
      </c>
      <c r="K815"/>
    </row>
    <row r="816" spans="2:11" x14ac:dyDescent="0.25">
      <c r="B816" t="s">
        <v>8219</v>
      </c>
      <c r="C816">
        <v>20</v>
      </c>
      <c r="D816" t="s">
        <v>8221</v>
      </c>
      <c r="E816">
        <v>1</v>
      </c>
      <c r="K816"/>
    </row>
    <row r="817" spans="2:11" x14ac:dyDescent="0.25">
      <c r="B817" t="s">
        <v>8219</v>
      </c>
      <c r="C817">
        <v>25</v>
      </c>
      <c r="D817" t="s">
        <v>8221</v>
      </c>
      <c r="E817">
        <v>42</v>
      </c>
      <c r="K817"/>
    </row>
    <row r="818" spans="2:11" x14ac:dyDescent="0.25">
      <c r="B818" t="s">
        <v>8219</v>
      </c>
      <c r="C818">
        <v>90</v>
      </c>
      <c r="D818" t="s">
        <v>8221</v>
      </c>
      <c r="E818">
        <v>26</v>
      </c>
      <c r="K818"/>
    </row>
    <row r="819" spans="2:11" x14ac:dyDescent="0.25">
      <c r="B819" t="s">
        <v>8219</v>
      </c>
      <c r="C819">
        <v>11</v>
      </c>
      <c r="D819" t="s">
        <v>8221</v>
      </c>
      <c r="E819">
        <v>2</v>
      </c>
      <c r="K819"/>
    </row>
    <row r="820" spans="2:11" x14ac:dyDescent="0.25">
      <c r="B820" t="s">
        <v>8219</v>
      </c>
      <c r="C820">
        <v>55</v>
      </c>
      <c r="D820" t="s">
        <v>8221</v>
      </c>
      <c r="E820">
        <v>4</v>
      </c>
      <c r="K820"/>
    </row>
    <row r="821" spans="2:11" x14ac:dyDescent="0.25">
      <c r="B821" t="s">
        <v>8219</v>
      </c>
      <c r="C821">
        <v>30</v>
      </c>
      <c r="D821" t="s">
        <v>8221</v>
      </c>
      <c r="E821">
        <v>6</v>
      </c>
      <c r="K821"/>
    </row>
    <row r="822" spans="2:11" x14ac:dyDescent="0.25">
      <c r="B822" t="s">
        <v>8219</v>
      </c>
      <c r="C822">
        <v>28</v>
      </c>
      <c r="D822" t="s">
        <v>8221</v>
      </c>
      <c r="E822">
        <v>70</v>
      </c>
      <c r="K822"/>
    </row>
    <row r="823" spans="2:11" x14ac:dyDescent="0.25">
      <c r="B823" t="s">
        <v>8219</v>
      </c>
      <c r="C823">
        <v>45</v>
      </c>
      <c r="D823" t="s">
        <v>8221</v>
      </c>
      <c r="E823">
        <v>9</v>
      </c>
      <c r="K823"/>
    </row>
    <row r="824" spans="2:11" x14ac:dyDescent="0.25">
      <c r="B824" t="s">
        <v>8219</v>
      </c>
      <c r="C824">
        <v>13</v>
      </c>
      <c r="D824" t="s">
        <v>8221</v>
      </c>
      <c r="E824">
        <v>8</v>
      </c>
      <c r="K824"/>
    </row>
    <row r="825" spans="2:11" x14ac:dyDescent="0.25">
      <c r="B825" t="s">
        <v>8219</v>
      </c>
      <c r="C825">
        <v>40</v>
      </c>
      <c r="D825" t="s">
        <v>8221</v>
      </c>
      <c r="E825">
        <v>105</v>
      </c>
      <c r="K825"/>
    </row>
    <row r="826" spans="2:11" x14ac:dyDescent="0.25">
      <c r="B826" t="s">
        <v>8219</v>
      </c>
      <c r="C826">
        <v>21</v>
      </c>
      <c r="D826" t="s">
        <v>8221</v>
      </c>
      <c r="E826">
        <v>12</v>
      </c>
      <c r="K826"/>
    </row>
    <row r="827" spans="2:11" x14ac:dyDescent="0.25">
      <c r="B827" t="s">
        <v>8219</v>
      </c>
      <c r="C827">
        <v>134</v>
      </c>
      <c r="D827" t="s">
        <v>8221</v>
      </c>
      <c r="E827">
        <v>0</v>
      </c>
      <c r="K827"/>
    </row>
    <row r="828" spans="2:11" x14ac:dyDescent="0.25">
      <c r="B828" t="s">
        <v>8219</v>
      </c>
      <c r="C828">
        <v>20</v>
      </c>
      <c r="D828" t="s">
        <v>8221</v>
      </c>
      <c r="E828">
        <v>16</v>
      </c>
      <c r="K828"/>
    </row>
    <row r="829" spans="2:11" x14ac:dyDescent="0.25">
      <c r="B829" t="s">
        <v>8219</v>
      </c>
      <c r="C829">
        <v>19</v>
      </c>
      <c r="D829" t="s">
        <v>8221</v>
      </c>
      <c r="E829">
        <v>7</v>
      </c>
      <c r="K829"/>
    </row>
    <row r="830" spans="2:11" x14ac:dyDescent="0.25">
      <c r="B830" t="s">
        <v>8219</v>
      </c>
      <c r="C830">
        <v>209</v>
      </c>
      <c r="D830" t="s">
        <v>8221</v>
      </c>
      <c r="E830">
        <v>4</v>
      </c>
      <c r="K830"/>
    </row>
    <row r="831" spans="2:11" x14ac:dyDescent="0.25">
      <c r="B831" t="s">
        <v>8219</v>
      </c>
      <c r="C831">
        <v>38</v>
      </c>
      <c r="D831" t="s">
        <v>8221</v>
      </c>
      <c r="E831">
        <v>1</v>
      </c>
      <c r="K831"/>
    </row>
    <row r="832" spans="2:11" x14ac:dyDescent="0.25">
      <c r="B832" t="s">
        <v>8219</v>
      </c>
      <c r="C832">
        <v>24</v>
      </c>
      <c r="D832" t="s">
        <v>8221</v>
      </c>
      <c r="E832">
        <v>28</v>
      </c>
      <c r="K832"/>
    </row>
    <row r="833" spans="2:11" x14ac:dyDescent="0.25">
      <c r="B833" t="s">
        <v>8219</v>
      </c>
      <c r="C833">
        <v>8</v>
      </c>
      <c r="D833" t="s">
        <v>8221</v>
      </c>
      <c r="E833">
        <v>1</v>
      </c>
      <c r="K833"/>
    </row>
    <row r="834" spans="2:11" x14ac:dyDescent="0.25">
      <c r="B834" t="s">
        <v>8219</v>
      </c>
      <c r="C834">
        <v>179</v>
      </c>
      <c r="D834" t="s">
        <v>8221</v>
      </c>
      <c r="E834">
        <v>1</v>
      </c>
      <c r="K834"/>
    </row>
    <row r="835" spans="2:11" x14ac:dyDescent="0.25">
      <c r="B835" t="s">
        <v>8219</v>
      </c>
      <c r="C835">
        <v>26</v>
      </c>
      <c r="D835" t="s">
        <v>8221</v>
      </c>
      <c r="E835">
        <v>5</v>
      </c>
      <c r="K835"/>
    </row>
    <row r="836" spans="2:11" x14ac:dyDescent="0.25">
      <c r="B836" t="s">
        <v>8219</v>
      </c>
      <c r="C836">
        <v>131</v>
      </c>
      <c r="D836" t="s">
        <v>8221</v>
      </c>
      <c r="E836">
        <v>3</v>
      </c>
      <c r="K836"/>
    </row>
    <row r="837" spans="2:11" x14ac:dyDescent="0.25">
      <c r="B837" t="s">
        <v>8219</v>
      </c>
      <c r="C837">
        <v>14</v>
      </c>
      <c r="D837" t="s">
        <v>8221</v>
      </c>
      <c r="E837">
        <v>2</v>
      </c>
      <c r="K837"/>
    </row>
    <row r="838" spans="2:11" x14ac:dyDescent="0.25">
      <c r="B838" t="s">
        <v>8219</v>
      </c>
      <c r="C838">
        <v>174</v>
      </c>
      <c r="D838" t="s">
        <v>8221</v>
      </c>
      <c r="E838">
        <v>0</v>
      </c>
      <c r="K838"/>
    </row>
    <row r="839" spans="2:11" x14ac:dyDescent="0.25">
      <c r="B839" t="s">
        <v>8219</v>
      </c>
      <c r="C839">
        <v>191</v>
      </c>
      <c r="D839" t="s">
        <v>8221</v>
      </c>
      <c r="E839">
        <v>0</v>
      </c>
      <c r="K839"/>
    </row>
    <row r="840" spans="2:11" x14ac:dyDescent="0.25">
      <c r="B840" t="s">
        <v>8219</v>
      </c>
      <c r="C840">
        <v>38</v>
      </c>
      <c r="D840" t="s">
        <v>8221</v>
      </c>
      <c r="E840">
        <v>3</v>
      </c>
      <c r="K840"/>
    </row>
    <row r="841" spans="2:11" x14ac:dyDescent="0.25">
      <c r="B841" t="s">
        <v>8219</v>
      </c>
      <c r="C841">
        <v>22</v>
      </c>
      <c r="D841" t="s">
        <v>8221</v>
      </c>
      <c r="E841">
        <v>0</v>
      </c>
      <c r="K841"/>
    </row>
    <row r="842" spans="2:11" x14ac:dyDescent="0.25">
      <c r="B842" t="s">
        <v>8219</v>
      </c>
      <c r="C842">
        <v>149</v>
      </c>
      <c r="D842" t="s">
        <v>8221</v>
      </c>
      <c r="E842">
        <v>0</v>
      </c>
      <c r="K842"/>
    </row>
    <row r="843" spans="2:11" x14ac:dyDescent="0.25">
      <c r="B843" t="s">
        <v>8219</v>
      </c>
      <c r="C843">
        <v>56</v>
      </c>
      <c r="D843" t="s">
        <v>8221</v>
      </c>
      <c r="E843">
        <v>3</v>
      </c>
      <c r="K843"/>
    </row>
    <row r="844" spans="2:11" x14ac:dyDescent="0.25">
      <c r="B844" t="s">
        <v>8219</v>
      </c>
      <c r="C844">
        <v>19</v>
      </c>
      <c r="D844" t="s">
        <v>8221</v>
      </c>
      <c r="E844">
        <v>7</v>
      </c>
      <c r="K844"/>
    </row>
    <row r="845" spans="2:11" x14ac:dyDescent="0.25">
      <c r="B845" t="s">
        <v>8219</v>
      </c>
      <c r="C845">
        <v>70</v>
      </c>
      <c r="D845" t="s">
        <v>8221</v>
      </c>
      <c r="E845">
        <v>25</v>
      </c>
      <c r="K845"/>
    </row>
    <row r="846" spans="2:11" x14ac:dyDescent="0.25">
      <c r="B846" t="s">
        <v>8219</v>
      </c>
      <c r="C846">
        <v>81</v>
      </c>
      <c r="D846" t="s">
        <v>8221</v>
      </c>
      <c r="E846">
        <v>10</v>
      </c>
      <c r="K846"/>
    </row>
    <row r="847" spans="2:11" x14ac:dyDescent="0.25">
      <c r="B847" t="s">
        <v>8219</v>
      </c>
      <c r="C847">
        <v>32</v>
      </c>
      <c r="D847" t="s">
        <v>8221</v>
      </c>
      <c r="E847">
        <v>3</v>
      </c>
      <c r="K847"/>
    </row>
    <row r="848" spans="2:11" x14ac:dyDescent="0.25">
      <c r="B848" t="s">
        <v>8219</v>
      </c>
      <c r="C848">
        <v>26</v>
      </c>
      <c r="D848" t="s">
        <v>8221</v>
      </c>
      <c r="E848">
        <v>5</v>
      </c>
      <c r="K848"/>
    </row>
    <row r="849" spans="2:11" x14ac:dyDescent="0.25">
      <c r="B849" t="s">
        <v>8219</v>
      </c>
      <c r="C849">
        <v>105</v>
      </c>
      <c r="D849" t="s">
        <v>8221</v>
      </c>
      <c r="E849">
        <v>5</v>
      </c>
      <c r="K849"/>
    </row>
    <row r="850" spans="2:11" x14ac:dyDescent="0.25">
      <c r="B850" t="s">
        <v>8219</v>
      </c>
      <c r="C850">
        <v>29</v>
      </c>
      <c r="D850" t="s">
        <v>8221</v>
      </c>
      <c r="E850">
        <v>27</v>
      </c>
      <c r="K850"/>
    </row>
    <row r="851" spans="2:11" x14ac:dyDescent="0.25">
      <c r="B851" t="s">
        <v>8219</v>
      </c>
      <c r="C851">
        <v>8</v>
      </c>
      <c r="D851" t="s">
        <v>8221</v>
      </c>
      <c r="E851">
        <v>2</v>
      </c>
      <c r="K851"/>
    </row>
    <row r="852" spans="2:11" x14ac:dyDescent="0.25">
      <c r="B852" t="s">
        <v>8219</v>
      </c>
      <c r="C852">
        <v>89</v>
      </c>
      <c r="D852" t="s">
        <v>8221</v>
      </c>
      <c r="E852">
        <v>236</v>
      </c>
      <c r="K852"/>
    </row>
    <row r="853" spans="2:11" x14ac:dyDescent="0.25">
      <c r="B853" t="s">
        <v>8219</v>
      </c>
      <c r="C853">
        <v>44</v>
      </c>
      <c r="D853" t="s">
        <v>8221</v>
      </c>
      <c r="E853">
        <v>1</v>
      </c>
      <c r="K853"/>
    </row>
    <row r="854" spans="2:11" x14ac:dyDescent="0.25">
      <c r="B854" t="s">
        <v>8219</v>
      </c>
      <c r="C854">
        <v>246</v>
      </c>
      <c r="D854" t="s">
        <v>8221</v>
      </c>
      <c r="E854">
        <v>12</v>
      </c>
      <c r="K854"/>
    </row>
    <row r="855" spans="2:11" x14ac:dyDescent="0.25">
      <c r="B855" t="s">
        <v>8219</v>
      </c>
      <c r="C855">
        <v>120</v>
      </c>
      <c r="D855" t="s">
        <v>8221</v>
      </c>
      <c r="E855">
        <v>4</v>
      </c>
      <c r="K855"/>
    </row>
    <row r="856" spans="2:11" x14ac:dyDescent="0.25">
      <c r="B856" t="s">
        <v>8219</v>
      </c>
      <c r="C856">
        <v>26</v>
      </c>
      <c r="D856" t="s">
        <v>8221</v>
      </c>
      <c r="E856">
        <v>3</v>
      </c>
      <c r="K856"/>
    </row>
    <row r="857" spans="2:11" x14ac:dyDescent="0.25">
      <c r="B857" t="s">
        <v>8219</v>
      </c>
      <c r="C857">
        <v>45</v>
      </c>
      <c r="D857" t="s">
        <v>8221</v>
      </c>
      <c r="E857">
        <v>99</v>
      </c>
      <c r="K857"/>
    </row>
    <row r="858" spans="2:11" x14ac:dyDescent="0.25">
      <c r="B858" t="s">
        <v>8219</v>
      </c>
      <c r="C858">
        <v>20</v>
      </c>
      <c r="D858" t="s">
        <v>8221</v>
      </c>
      <c r="E858">
        <v>3</v>
      </c>
      <c r="K858"/>
    </row>
    <row r="859" spans="2:11" x14ac:dyDescent="0.25">
      <c r="B859" t="s">
        <v>8219</v>
      </c>
      <c r="C859">
        <v>47</v>
      </c>
      <c r="D859" t="s">
        <v>8221</v>
      </c>
      <c r="E859">
        <v>3</v>
      </c>
      <c r="K859"/>
    </row>
    <row r="860" spans="2:11" x14ac:dyDescent="0.25">
      <c r="B860" t="s">
        <v>8219</v>
      </c>
      <c r="C860">
        <v>13</v>
      </c>
      <c r="D860" t="s">
        <v>8221</v>
      </c>
      <c r="E860">
        <v>22</v>
      </c>
      <c r="K860"/>
    </row>
    <row r="861" spans="2:11" x14ac:dyDescent="0.25">
      <c r="B861" t="s">
        <v>8219</v>
      </c>
      <c r="C861">
        <v>183</v>
      </c>
      <c r="D861" t="s">
        <v>8221</v>
      </c>
      <c r="E861">
        <v>4</v>
      </c>
      <c r="K861"/>
    </row>
    <row r="862" spans="2:11" x14ac:dyDescent="0.25">
      <c r="B862" t="s">
        <v>8219</v>
      </c>
      <c r="C862">
        <v>21</v>
      </c>
      <c r="D862" t="s">
        <v>8221</v>
      </c>
      <c r="E862">
        <v>534</v>
      </c>
      <c r="K862"/>
    </row>
    <row r="863" spans="2:11" x14ac:dyDescent="0.25">
      <c r="B863" t="s">
        <v>8219</v>
      </c>
      <c r="C863">
        <v>42</v>
      </c>
      <c r="D863" t="s">
        <v>8221</v>
      </c>
      <c r="E863">
        <v>12</v>
      </c>
      <c r="K863"/>
    </row>
    <row r="864" spans="2:11" x14ac:dyDescent="0.25">
      <c r="B864" t="s">
        <v>8219</v>
      </c>
      <c r="C864">
        <v>54</v>
      </c>
      <c r="D864" t="s">
        <v>8221</v>
      </c>
      <c r="E864">
        <v>56</v>
      </c>
      <c r="K864"/>
    </row>
    <row r="865" spans="2:11" x14ac:dyDescent="0.25">
      <c r="B865" t="s">
        <v>8219</v>
      </c>
      <c r="C865">
        <v>38</v>
      </c>
      <c r="D865" t="s">
        <v>8221</v>
      </c>
      <c r="E865">
        <v>11</v>
      </c>
      <c r="K865"/>
    </row>
    <row r="866" spans="2:11" x14ac:dyDescent="0.25">
      <c r="B866" t="s">
        <v>8219</v>
      </c>
      <c r="C866">
        <v>64</v>
      </c>
      <c r="D866" t="s">
        <v>8221</v>
      </c>
      <c r="E866">
        <v>0</v>
      </c>
      <c r="K866"/>
    </row>
    <row r="867" spans="2:11" x14ac:dyDescent="0.25">
      <c r="B867" t="s">
        <v>8219</v>
      </c>
      <c r="C867">
        <v>13</v>
      </c>
      <c r="D867" t="s">
        <v>8221</v>
      </c>
      <c r="E867">
        <v>12</v>
      </c>
      <c r="K867"/>
    </row>
    <row r="868" spans="2:11" x14ac:dyDescent="0.25">
      <c r="B868" t="s">
        <v>8219</v>
      </c>
      <c r="C868">
        <v>33</v>
      </c>
      <c r="D868" t="s">
        <v>8221</v>
      </c>
      <c r="E868">
        <v>5</v>
      </c>
      <c r="K868"/>
    </row>
    <row r="869" spans="2:11" x14ac:dyDescent="0.25">
      <c r="B869" t="s">
        <v>8219</v>
      </c>
      <c r="C869">
        <v>52</v>
      </c>
      <c r="D869" t="s">
        <v>8221</v>
      </c>
      <c r="E869">
        <v>24</v>
      </c>
      <c r="K869"/>
    </row>
    <row r="870" spans="2:11" x14ac:dyDescent="0.25">
      <c r="B870" t="s">
        <v>8219</v>
      </c>
      <c r="C870">
        <v>107</v>
      </c>
      <c r="D870" t="s">
        <v>8221</v>
      </c>
      <c r="E870">
        <v>89</v>
      </c>
      <c r="K870"/>
    </row>
    <row r="871" spans="2:11" x14ac:dyDescent="0.25">
      <c r="B871" t="s">
        <v>8219</v>
      </c>
      <c r="C871">
        <v>11</v>
      </c>
      <c r="D871" t="s">
        <v>8221</v>
      </c>
      <c r="E871">
        <v>1</v>
      </c>
      <c r="K871"/>
    </row>
    <row r="872" spans="2:11" x14ac:dyDescent="0.25">
      <c r="B872" t="s">
        <v>8219</v>
      </c>
      <c r="C872">
        <v>34</v>
      </c>
      <c r="D872" t="s">
        <v>8221</v>
      </c>
      <c r="E872">
        <v>55</v>
      </c>
      <c r="K872"/>
    </row>
    <row r="873" spans="2:11" x14ac:dyDescent="0.25">
      <c r="B873" t="s">
        <v>8219</v>
      </c>
      <c r="C873">
        <v>75</v>
      </c>
      <c r="D873" t="s">
        <v>8221</v>
      </c>
      <c r="E873">
        <v>2</v>
      </c>
      <c r="K873"/>
    </row>
    <row r="874" spans="2:11" x14ac:dyDescent="0.25">
      <c r="B874" t="s">
        <v>8219</v>
      </c>
      <c r="C874">
        <v>26</v>
      </c>
      <c r="D874" t="s">
        <v>8221</v>
      </c>
      <c r="E874">
        <v>0</v>
      </c>
      <c r="K874"/>
    </row>
    <row r="875" spans="2:11" x14ac:dyDescent="0.25">
      <c r="B875" t="s">
        <v>8219</v>
      </c>
      <c r="C875">
        <v>50</v>
      </c>
      <c r="D875" t="s">
        <v>8221</v>
      </c>
      <c r="E875">
        <v>4</v>
      </c>
      <c r="K875"/>
    </row>
    <row r="876" spans="2:11" x14ac:dyDescent="0.25">
      <c r="B876" t="s">
        <v>8219</v>
      </c>
      <c r="C876">
        <v>80</v>
      </c>
      <c r="D876" t="s">
        <v>8221</v>
      </c>
      <c r="E876">
        <v>6</v>
      </c>
      <c r="K876"/>
    </row>
    <row r="877" spans="2:11" x14ac:dyDescent="0.25">
      <c r="B877" t="s">
        <v>8219</v>
      </c>
      <c r="C877">
        <v>110</v>
      </c>
      <c r="D877" t="s">
        <v>8221</v>
      </c>
      <c r="E877">
        <v>4</v>
      </c>
      <c r="K877"/>
    </row>
    <row r="878" spans="2:11" x14ac:dyDescent="0.25">
      <c r="B878" t="s">
        <v>8219</v>
      </c>
      <c r="C878">
        <v>77</v>
      </c>
      <c r="D878" t="s">
        <v>8221</v>
      </c>
      <c r="E878">
        <v>4</v>
      </c>
      <c r="K878"/>
    </row>
    <row r="879" spans="2:11" x14ac:dyDescent="0.25">
      <c r="B879" t="s">
        <v>8219</v>
      </c>
      <c r="C879">
        <v>50</v>
      </c>
      <c r="D879" t="s">
        <v>8221</v>
      </c>
      <c r="E879">
        <v>2</v>
      </c>
      <c r="K879"/>
    </row>
    <row r="880" spans="2:11" x14ac:dyDescent="0.25">
      <c r="B880" t="s">
        <v>8219</v>
      </c>
      <c r="C880">
        <v>145</v>
      </c>
      <c r="D880" t="s">
        <v>8221</v>
      </c>
      <c r="E880">
        <v>5</v>
      </c>
      <c r="K880"/>
    </row>
    <row r="881" spans="2:11" x14ac:dyDescent="0.25">
      <c r="B881" t="s">
        <v>8219</v>
      </c>
      <c r="C881">
        <v>29</v>
      </c>
      <c r="D881" t="s">
        <v>8221</v>
      </c>
      <c r="E881">
        <v>83</v>
      </c>
      <c r="K881"/>
    </row>
    <row r="882" spans="2:11" x14ac:dyDescent="0.25">
      <c r="B882" t="s">
        <v>8219</v>
      </c>
      <c r="C882">
        <v>114</v>
      </c>
      <c r="D882" t="s">
        <v>8221</v>
      </c>
      <c r="E882">
        <v>57</v>
      </c>
      <c r="K882"/>
    </row>
    <row r="883" spans="2:11" x14ac:dyDescent="0.25">
      <c r="B883" t="s">
        <v>8219</v>
      </c>
      <c r="C883">
        <v>96</v>
      </c>
      <c r="D883" t="s">
        <v>8221</v>
      </c>
      <c r="E883">
        <v>311</v>
      </c>
      <c r="K883"/>
    </row>
    <row r="884" spans="2:11" x14ac:dyDescent="0.25">
      <c r="B884" t="s">
        <v>8219</v>
      </c>
      <c r="C884">
        <v>31</v>
      </c>
      <c r="D884" t="s">
        <v>8221</v>
      </c>
      <c r="E884">
        <v>2</v>
      </c>
      <c r="K884"/>
    </row>
    <row r="885" spans="2:11" x14ac:dyDescent="0.25">
      <c r="B885" t="s">
        <v>8219</v>
      </c>
      <c r="C885">
        <v>4883</v>
      </c>
      <c r="D885" t="s">
        <v>8221</v>
      </c>
      <c r="E885">
        <v>16</v>
      </c>
      <c r="K885"/>
    </row>
    <row r="886" spans="2:11" x14ac:dyDescent="0.25">
      <c r="B886" t="s">
        <v>8219</v>
      </c>
      <c r="C886">
        <v>95</v>
      </c>
      <c r="D886" t="s">
        <v>8221</v>
      </c>
      <c r="E886">
        <v>9</v>
      </c>
      <c r="K886"/>
    </row>
    <row r="887" spans="2:11" x14ac:dyDescent="0.25">
      <c r="B887" t="s">
        <v>8219</v>
      </c>
      <c r="C887">
        <v>2478</v>
      </c>
      <c r="D887" t="s">
        <v>8221</v>
      </c>
      <c r="E887">
        <v>1</v>
      </c>
      <c r="K887"/>
    </row>
    <row r="888" spans="2:11" x14ac:dyDescent="0.25">
      <c r="B888" t="s">
        <v>8219</v>
      </c>
      <c r="C888">
        <v>1789</v>
      </c>
      <c r="D888" t="s">
        <v>8221</v>
      </c>
      <c r="E888">
        <v>12</v>
      </c>
      <c r="K888"/>
    </row>
    <row r="889" spans="2:11" x14ac:dyDescent="0.25">
      <c r="B889" t="s">
        <v>8219</v>
      </c>
      <c r="C889">
        <v>680</v>
      </c>
      <c r="D889" t="s">
        <v>8221</v>
      </c>
      <c r="E889">
        <v>0</v>
      </c>
      <c r="K889"/>
    </row>
    <row r="890" spans="2:11" x14ac:dyDescent="0.25">
      <c r="B890" t="s">
        <v>8219</v>
      </c>
      <c r="C890">
        <v>70</v>
      </c>
      <c r="D890" t="s">
        <v>8221</v>
      </c>
      <c r="E890">
        <v>20</v>
      </c>
      <c r="K890"/>
    </row>
    <row r="891" spans="2:11" x14ac:dyDescent="0.25">
      <c r="B891" t="s">
        <v>8219</v>
      </c>
      <c r="C891">
        <v>23</v>
      </c>
      <c r="D891" t="s">
        <v>8221</v>
      </c>
      <c r="E891">
        <v>16</v>
      </c>
      <c r="K891"/>
    </row>
    <row r="892" spans="2:11" x14ac:dyDescent="0.25">
      <c r="B892" t="s">
        <v>8219</v>
      </c>
      <c r="C892">
        <v>4245</v>
      </c>
      <c r="D892" t="s">
        <v>8221</v>
      </c>
      <c r="E892">
        <v>33</v>
      </c>
      <c r="K892"/>
    </row>
    <row r="893" spans="2:11" x14ac:dyDescent="0.25">
      <c r="B893" t="s">
        <v>8219</v>
      </c>
      <c r="C893">
        <v>943</v>
      </c>
      <c r="D893" t="s">
        <v>8221</v>
      </c>
      <c r="E893">
        <v>2</v>
      </c>
      <c r="K893"/>
    </row>
    <row r="894" spans="2:11" x14ac:dyDescent="0.25">
      <c r="B894" t="s">
        <v>8219</v>
      </c>
      <c r="C894">
        <v>1876</v>
      </c>
      <c r="D894" t="s">
        <v>8221</v>
      </c>
      <c r="E894">
        <v>6</v>
      </c>
      <c r="K894"/>
    </row>
    <row r="895" spans="2:11" x14ac:dyDescent="0.25">
      <c r="B895" t="s">
        <v>8219</v>
      </c>
      <c r="C895">
        <v>834</v>
      </c>
      <c r="D895" t="s">
        <v>8221</v>
      </c>
      <c r="E895">
        <v>0</v>
      </c>
      <c r="K895"/>
    </row>
    <row r="896" spans="2:11" x14ac:dyDescent="0.25">
      <c r="B896" t="s">
        <v>8219</v>
      </c>
      <c r="C896">
        <v>682</v>
      </c>
      <c r="D896" t="s">
        <v>8221</v>
      </c>
      <c r="E896">
        <v>3</v>
      </c>
      <c r="K896"/>
    </row>
    <row r="897" spans="2:11" x14ac:dyDescent="0.25">
      <c r="B897" t="s">
        <v>8219</v>
      </c>
      <c r="C897">
        <v>147</v>
      </c>
      <c r="D897" t="s">
        <v>8221</v>
      </c>
      <c r="E897">
        <v>0</v>
      </c>
      <c r="K897"/>
    </row>
    <row r="898" spans="2:11" x14ac:dyDescent="0.25">
      <c r="B898" t="s">
        <v>8219</v>
      </c>
      <c r="C898">
        <v>415</v>
      </c>
      <c r="D898" t="s">
        <v>8221</v>
      </c>
      <c r="E898">
        <v>3</v>
      </c>
      <c r="K898"/>
    </row>
    <row r="899" spans="2:11" x14ac:dyDescent="0.25">
      <c r="B899" t="s">
        <v>8219</v>
      </c>
      <c r="C899">
        <v>290</v>
      </c>
      <c r="D899" t="s">
        <v>8221</v>
      </c>
      <c r="E899">
        <v>13</v>
      </c>
      <c r="K899"/>
    </row>
    <row r="900" spans="2:11" x14ac:dyDescent="0.25">
      <c r="B900" t="s">
        <v>8219</v>
      </c>
      <c r="C900">
        <v>365</v>
      </c>
      <c r="D900" t="s">
        <v>8221</v>
      </c>
      <c r="E900">
        <v>6</v>
      </c>
      <c r="K900"/>
    </row>
    <row r="901" spans="2:11" x14ac:dyDescent="0.25">
      <c r="B901" t="s">
        <v>8219</v>
      </c>
      <c r="C901">
        <v>660</v>
      </c>
      <c r="D901" t="s">
        <v>8221</v>
      </c>
      <c r="E901">
        <v>1</v>
      </c>
      <c r="K901"/>
    </row>
    <row r="902" spans="2:11" x14ac:dyDescent="0.25">
      <c r="B902" t="s">
        <v>8219</v>
      </c>
      <c r="C902">
        <v>1356</v>
      </c>
      <c r="D902" t="s">
        <v>8221</v>
      </c>
      <c r="E902">
        <v>0</v>
      </c>
      <c r="K902"/>
    </row>
    <row r="903" spans="2:11" x14ac:dyDescent="0.25">
      <c r="B903" t="s">
        <v>8219</v>
      </c>
      <c r="C903">
        <v>424</v>
      </c>
      <c r="D903" t="s">
        <v>8221</v>
      </c>
      <c r="E903">
        <v>5</v>
      </c>
      <c r="K903"/>
    </row>
    <row r="904" spans="2:11" x14ac:dyDescent="0.25">
      <c r="B904" t="s">
        <v>8219</v>
      </c>
      <c r="C904">
        <v>33</v>
      </c>
      <c r="D904" t="s">
        <v>8221</v>
      </c>
      <c r="E904">
        <v>0</v>
      </c>
      <c r="K904"/>
    </row>
    <row r="905" spans="2:11" x14ac:dyDescent="0.25">
      <c r="B905" t="s">
        <v>8219</v>
      </c>
      <c r="C905">
        <v>1633</v>
      </c>
      <c r="D905" t="s">
        <v>8221</v>
      </c>
      <c r="E905">
        <v>36</v>
      </c>
      <c r="K905"/>
    </row>
    <row r="906" spans="2:11" x14ac:dyDescent="0.25">
      <c r="B906" t="s">
        <v>8219</v>
      </c>
      <c r="C906">
        <v>306</v>
      </c>
      <c r="D906" t="s">
        <v>8221</v>
      </c>
      <c r="E906">
        <v>1</v>
      </c>
      <c r="K906"/>
    </row>
    <row r="907" spans="2:11" x14ac:dyDescent="0.25">
      <c r="B907" t="s">
        <v>8219</v>
      </c>
      <c r="C907">
        <v>205</v>
      </c>
      <c r="D907" t="s">
        <v>8221</v>
      </c>
      <c r="E907">
        <v>1</v>
      </c>
      <c r="K907"/>
    </row>
    <row r="908" spans="2:11" x14ac:dyDescent="0.25">
      <c r="B908" t="s">
        <v>8219</v>
      </c>
      <c r="C908">
        <v>1281</v>
      </c>
      <c r="D908" t="s">
        <v>8221</v>
      </c>
      <c r="E908">
        <v>1</v>
      </c>
      <c r="K908"/>
    </row>
    <row r="909" spans="2:11" x14ac:dyDescent="0.25">
      <c r="B909" t="s">
        <v>8219</v>
      </c>
      <c r="C909">
        <v>103</v>
      </c>
      <c r="D909" t="s">
        <v>8221</v>
      </c>
      <c r="E909">
        <v>9</v>
      </c>
      <c r="K909"/>
    </row>
    <row r="910" spans="2:11" x14ac:dyDescent="0.25">
      <c r="B910" t="s">
        <v>8219</v>
      </c>
      <c r="C910">
        <v>1513</v>
      </c>
      <c r="D910" t="s">
        <v>8221</v>
      </c>
      <c r="E910">
        <v>1</v>
      </c>
      <c r="K910"/>
    </row>
    <row r="911" spans="2:11" x14ac:dyDescent="0.25">
      <c r="B911" t="s">
        <v>8219</v>
      </c>
      <c r="C911">
        <v>405</v>
      </c>
      <c r="D911" t="s">
        <v>8221</v>
      </c>
      <c r="E911">
        <v>0</v>
      </c>
      <c r="K911"/>
    </row>
    <row r="912" spans="2:11" x14ac:dyDescent="0.25">
      <c r="B912" t="s">
        <v>8219</v>
      </c>
      <c r="C912">
        <v>510</v>
      </c>
      <c r="D912" t="s">
        <v>8221</v>
      </c>
      <c r="E912">
        <v>1</v>
      </c>
      <c r="K912"/>
    </row>
    <row r="913" spans="2:11" x14ac:dyDescent="0.25">
      <c r="B913" t="s">
        <v>8219</v>
      </c>
      <c r="C913">
        <v>1887</v>
      </c>
      <c r="D913" t="s">
        <v>8221</v>
      </c>
      <c r="E913">
        <v>1</v>
      </c>
      <c r="K913"/>
    </row>
    <row r="914" spans="2:11" x14ac:dyDescent="0.25">
      <c r="B914" t="s">
        <v>8219</v>
      </c>
      <c r="C914">
        <v>701</v>
      </c>
      <c r="D914" t="s">
        <v>8221</v>
      </c>
      <c r="E914">
        <v>4</v>
      </c>
      <c r="K914"/>
    </row>
    <row r="915" spans="2:11" x14ac:dyDescent="0.25">
      <c r="B915" t="s">
        <v>8219</v>
      </c>
      <c r="C915">
        <v>3863</v>
      </c>
      <c r="D915" t="s">
        <v>8221</v>
      </c>
      <c r="E915">
        <v>2</v>
      </c>
      <c r="K915"/>
    </row>
    <row r="916" spans="2:11" x14ac:dyDescent="0.25">
      <c r="B916" t="s">
        <v>8219</v>
      </c>
      <c r="C916">
        <v>238</v>
      </c>
      <c r="D916" t="s">
        <v>8221</v>
      </c>
      <c r="E916">
        <v>2</v>
      </c>
      <c r="K916"/>
    </row>
    <row r="917" spans="2:11" x14ac:dyDescent="0.25">
      <c r="B917" t="s">
        <v>8219</v>
      </c>
      <c r="C917">
        <v>2051</v>
      </c>
      <c r="D917" t="s">
        <v>8221</v>
      </c>
      <c r="E917">
        <v>2</v>
      </c>
      <c r="K917"/>
    </row>
    <row r="918" spans="2:11" x14ac:dyDescent="0.25">
      <c r="B918" t="s">
        <v>8219</v>
      </c>
      <c r="C918">
        <v>402</v>
      </c>
      <c r="D918" t="s">
        <v>8221</v>
      </c>
      <c r="E918">
        <v>0</v>
      </c>
      <c r="K918"/>
    </row>
    <row r="919" spans="2:11" x14ac:dyDescent="0.25">
      <c r="B919" t="s">
        <v>8219</v>
      </c>
      <c r="C919">
        <v>253</v>
      </c>
      <c r="D919" t="s">
        <v>8221</v>
      </c>
      <c r="E919">
        <v>2</v>
      </c>
      <c r="K919"/>
    </row>
    <row r="920" spans="2:11" x14ac:dyDescent="0.25">
      <c r="B920" t="s">
        <v>8219</v>
      </c>
      <c r="C920">
        <v>473</v>
      </c>
      <c r="D920" t="s">
        <v>8221</v>
      </c>
      <c r="E920">
        <v>4</v>
      </c>
      <c r="K920"/>
    </row>
    <row r="921" spans="2:11" x14ac:dyDescent="0.25">
      <c r="B921" t="s">
        <v>8219</v>
      </c>
      <c r="C921">
        <v>821</v>
      </c>
      <c r="D921" t="s">
        <v>8221</v>
      </c>
      <c r="E921">
        <v>2</v>
      </c>
      <c r="K921"/>
    </row>
    <row r="922" spans="2:11" x14ac:dyDescent="0.25">
      <c r="B922" t="s">
        <v>8219</v>
      </c>
      <c r="C922">
        <v>388</v>
      </c>
      <c r="D922" t="s">
        <v>8221</v>
      </c>
      <c r="E922">
        <v>0</v>
      </c>
      <c r="K922"/>
    </row>
    <row r="923" spans="2:11" x14ac:dyDescent="0.25">
      <c r="B923" t="s">
        <v>8219</v>
      </c>
      <c r="C923">
        <v>813</v>
      </c>
      <c r="D923" t="s">
        <v>8221</v>
      </c>
      <c r="E923">
        <v>1</v>
      </c>
      <c r="K923"/>
    </row>
    <row r="924" spans="2:11" x14ac:dyDescent="0.25">
      <c r="B924" t="s">
        <v>8219</v>
      </c>
      <c r="C924">
        <v>1945</v>
      </c>
      <c r="D924" t="s">
        <v>8221</v>
      </c>
      <c r="E924">
        <v>0</v>
      </c>
      <c r="K924"/>
    </row>
    <row r="925" spans="2:11" x14ac:dyDescent="0.25">
      <c r="B925" t="s">
        <v>8219</v>
      </c>
      <c r="C925">
        <v>1637</v>
      </c>
      <c r="D925" t="s">
        <v>8221</v>
      </c>
      <c r="E925">
        <v>2</v>
      </c>
      <c r="K925"/>
    </row>
    <row r="926" spans="2:11" x14ac:dyDescent="0.25">
      <c r="B926" t="s">
        <v>8219</v>
      </c>
      <c r="C926">
        <v>1375</v>
      </c>
      <c r="D926" t="s">
        <v>8221</v>
      </c>
      <c r="E926">
        <v>7</v>
      </c>
      <c r="K926"/>
    </row>
    <row r="927" spans="2:11" x14ac:dyDescent="0.25">
      <c r="B927" t="s">
        <v>8219</v>
      </c>
      <c r="C927">
        <v>17</v>
      </c>
      <c r="D927" t="s">
        <v>8221</v>
      </c>
      <c r="E927">
        <v>5</v>
      </c>
      <c r="K927"/>
    </row>
    <row r="928" spans="2:11" x14ac:dyDescent="0.25">
      <c r="B928" t="s">
        <v>8219</v>
      </c>
      <c r="C928">
        <v>354</v>
      </c>
      <c r="D928" t="s">
        <v>8221</v>
      </c>
      <c r="E928">
        <v>0</v>
      </c>
      <c r="K928"/>
    </row>
    <row r="929" spans="2:11" x14ac:dyDescent="0.25">
      <c r="B929" t="s">
        <v>8219</v>
      </c>
      <c r="C929">
        <v>191</v>
      </c>
      <c r="D929" t="s">
        <v>8221</v>
      </c>
      <c r="E929">
        <v>0</v>
      </c>
      <c r="K929"/>
    </row>
    <row r="930" spans="2:11" x14ac:dyDescent="0.25">
      <c r="B930" t="s">
        <v>8219</v>
      </c>
      <c r="C930">
        <v>303</v>
      </c>
      <c r="D930" t="s">
        <v>8221</v>
      </c>
      <c r="E930">
        <v>0</v>
      </c>
      <c r="K930"/>
    </row>
    <row r="931" spans="2:11" x14ac:dyDescent="0.25">
      <c r="B931" t="s">
        <v>8219</v>
      </c>
      <c r="C931">
        <v>137</v>
      </c>
      <c r="D931" t="s">
        <v>8221</v>
      </c>
      <c r="E931">
        <v>2</v>
      </c>
      <c r="K931"/>
    </row>
    <row r="932" spans="2:11" x14ac:dyDescent="0.25">
      <c r="B932" t="s">
        <v>8219</v>
      </c>
      <c r="C932">
        <v>41</v>
      </c>
      <c r="D932" t="s">
        <v>8221</v>
      </c>
      <c r="E932">
        <v>0</v>
      </c>
      <c r="K932"/>
    </row>
    <row r="933" spans="2:11" x14ac:dyDescent="0.25">
      <c r="B933" t="s">
        <v>8219</v>
      </c>
      <c r="C933">
        <v>398</v>
      </c>
      <c r="D933" t="s">
        <v>8221</v>
      </c>
      <c r="E933">
        <v>0</v>
      </c>
      <c r="K933"/>
    </row>
    <row r="934" spans="2:11" x14ac:dyDescent="0.25">
      <c r="B934" t="s">
        <v>8219</v>
      </c>
      <c r="C934">
        <v>1737</v>
      </c>
      <c r="D934" t="s">
        <v>8221</v>
      </c>
      <c r="E934">
        <v>28</v>
      </c>
      <c r="K934"/>
    </row>
    <row r="935" spans="2:11" x14ac:dyDescent="0.25">
      <c r="B935" t="s">
        <v>8219</v>
      </c>
      <c r="C935">
        <v>971</v>
      </c>
      <c r="D935" t="s">
        <v>8221</v>
      </c>
      <c r="E935">
        <v>2</v>
      </c>
      <c r="K935"/>
    </row>
    <row r="936" spans="2:11" x14ac:dyDescent="0.25">
      <c r="B936" t="s">
        <v>8219</v>
      </c>
      <c r="C936">
        <v>183</v>
      </c>
      <c r="D936" t="s">
        <v>8221</v>
      </c>
      <c r="E936">
        <v>0</v>
      </c>
      <c r="K936"/>
    </row>
    <row r="937" spans="2:11" x14ac:dyDescent="0.25">
      <c r="B937" t="s">
        <v>8219</v>
      </c>
      <c r="C937">
        <v>4562</v>
      </c>
      <c r="D937" t="s">
        <v>8221</v>
      </c>
      <c r="E937">
        <v>0</v>
      </c>
      <c r="K937"/>
    </row>
    <row r="938" spans="2:11" x14ac:dyDescent="0.25">
      <c r="B938" t="s">
        <v>8219</v>
      </c>
      <c r="C938">
        <v>26457</v>
      </c>
      <c r="D938" t="s">
        <v>8221</v>
      </c>
      <c r="E938">
        <v>0</v>
      </c>
      <c r="K938"/>
    </row>
    <row r="939" spans="2:11" x14ac:dyDescent="0.25">
      <c r="B939" t="s">
        <v>8219</v>
      </c>
      <c r="C939">
        <v>162</v>
      </c>
      <c r="D939" t="s">
        <v>8221</v>
      </c>
      <c r="E939">
        <v>4</v>
      </c>
      <c r="K939"/>
    </row>
    <row r="940" spans="2:11" x14ac:dyDescent="0.25">
      <c r="B940" t="s">
        <v>8219</v>
      </c>
      <c r="C940">
        <v>479</v>
      </c>
      <c r="D940" t="s">
        <v>8221</v>
      </c>
      <c r="E940">
        <v>12</v>
      </c>
      <c r="K940"/>
    </row>
    <row r="941" spans="2:11" x14ac:dyDescent="0.25">
      <c r="B941" t="s">
        <v>8219</v>
      </c>
      <c r="C941">
        <v>426</v>
      </c>
      <c r="D941" t="s">
        <v>8221</v>
      </c>
      <c r="E941">
        <v>0</v>
      </c>
      <c r="K941"/>
    </row>
    <row r="942" spans="2:11" x14ac:dyDescent="0.25">
      <c r="B942" t="s">
        <v>8219</v>
      </c>
      <c r="C942">
        <v>450</v>
      </c>
      <c r="D942" t="s">
        <v>8221</v>
      </c>
      <c r="E942">
        <v>33</v>
      </c>
      <c r="K942"/>
    </row>
    <row r="943" spans="2:11" x14ac:dyDescent="0.25">
      <c r="B943" t="s">
        <v>8219</v>
      </c>
      <c r="C943">
        <v>1780</v>
      </c>
      <c r="D943" t="s">
        <v>8221</v>
      </c>
      <c r="E943">
        <v>0</v>
      </c>
      <c r="K943"/>
    </row>
    <row r="944" spans="2:11" x14ac:dyDescent="0.25">
      <c r="B944" t="s">
        <v>8219</v>
      </c>
      <c r="C944">
        <v>122</v>
      </c>
      <c r="D944" t="s">
        <v>8221</v>
      </c>
      <c r="E944">
        <v>4</v>
      </c>
      <c r="K944"/>
    </row>
    <row r="945" spans="2:11" x14ac:dyDescent="0.25">
      <c r="B945" t="s">
        <v>8219</v>
      </c>
      <c r="C945">
        <v>95</v>
      </c>
      <c r="D945" t="s">
        <v>8221</v>
      </c>
      <c r="E945">
        <v>0</v>
      </c>
      <c r="K945"/>
    </row>
    <row r="946" spans="2:11" x14ac:dyDescent="0.25">
      <c r="B946" t="s">
        <v>8219</v>
      </c>
      <c r="C946">
        <v>325</v>
      </c>
      <c r="D946" t="s">
        <v>8221</v>
      </c>
      <c r="E946">
        <v>11</v>
      </c>
      <c r="K946"/>
    </row>
    <row r="947" spans="2:11" x14ac:dyDescent="0.25">
      <c r="B947" t="s">
        <v>8219</v>
      </c>
      <c r="C947">
        <v>353</v>
      </c>
      <c r="D947" t="s">
        <v>8221</v>
      </c>
      <c r="E947">
        <v>1</v>
      </c>
      <c r="K947"/>
    </row>
    <row r="948" spans="2:11" x14ac:dyDescent="0.25">
      <c r="B948" t="s">
        <v>8219</v>
      </c>
      <c r="C948">
        <v>105</v>
      </c>
      <c r="D948" t="s">
        <v>8221</v>
      </c>
      <c r="E948">
        <v>5</v>
      </c>
      <c r="K948"/>
    </row>
    <row r="949" spans="2:11" x14ac:dyDescent="0.25">
      <c r="B949" t="s">
        <v>8219</v>
      </c>
      <c r="C949">
        <v>729</v>
      </c>
      <c r="D949" t="s">
        <v>8221</v>
      </c>
      <c r="E949">
        <v>0</v>
      </c>
      <c r="K949"/>
    </row>
    <row r="950" spans="2:11" x14ac:dyDescent="0.25">
      <c r="B950" t="s">
        <v>8219</v>
      </c>
      <c r="C950">
        <v>454</v>
      </c>
      <c r="D950" t="s">
        <v>8221</v>
      </c>
      <c r="E950">
        <v>1</v>
      </c>
      <c r="K950"/>
    </row>
    <row r="951" spans="2:11" x14ac:dyDescent="0.25">
      <c r="B951" t="s">
        <v>8219</v>
      </c>
      <c r="C951">
        <v>539</v>
      </c>
      <c r="D951" t="s">
        <v>8221</v>
      </c>
      <c r="E951">
        <v>1</v>
      </c>
      <c r="K951"/>
    </row>
    <row r="952" spans="2:11" x14ac:dyDescent="0.25">
      <c r="B952" t="s">
        <v>8219</v>
      </c>
      <c r="C952">
        <v>79</v>
      </c>
      <c r="D952" t="s">
        <v>8221</v>
      </c>
      <c r="E952">
        <v>6</v>
      </c>
      <c r="K952"/>
    </row>
    <row r="953" spans="2:11" x14ac:dyDescent="0.25">
      <c r="B953" t="s">
        <v>8219</v>
      </c>
      <c r="C953">
        <v>94</v>
      </c>
      <c r="D953" t="s">
        <v>8221</v>
      </c>
      <c r="E953">
        <v>8</v>
      </c>
      <c r="K953"/>
    </row>
    <row r="954" spans="2:11" x14ac:dyDescent="0.25">
      <c r="B954" t="s">
        <v>8219</v>
      </c>
      <c r="C954">
        <v>625</v>
      </c>
      <c r="D954" t="s">
        <v>8221</v>
      </c>
      <c r="E954">
        <v>1</v>
      </c>
      <c r="K954"/>
    </row>
    <row r="955" spans="2:11" x14ac:dyDescent="0.25">
      <c r="B955" t="s">
        <v>8219</v>
      </c>
      <c r="C955">
        <v>508</v>
      </c>
      <c r="D955" t="s">
        <v>8221</v>
      </c>
      <c r="E955">
        <v>0</v>
      </c>
      <c r="K955"/>
    </row>
    <row r="956" spans="2:11" x14ac:dyDescent="0.25">
      <c r="B956" t="s">
        <v>8219</v>
      </c>
      <c r="C956">
        <v>531</v>
      </c>
      <c r="D956" t="s">
        <v>8221</v>
      </c>
      <c r="E956">
        <v>2</v>
      </c>
      <c r="K956"/>
    </row>
    <row r="957" spans="2:11" x14ac:dyDescent="0.25">
      <c r="B957" t="s">
        <v>8219</v>
      </c>
      <c r="C957">
        <v>158</v>
      </c>
      <c r="D957" t="s">
        <v>8221</v>
      </c>
      <c r="E957">
        <v>1</v>
      </c>
      <c r="K957"/>
    </row>
    <row r="958" spans="2:11" x14ac:dyDescent="0.25">
      <c r="B958" t="s">
        <v>8219</v>
      </c>
      <c r="C958">
        <v>508</v>
      </c>
      <c r="D958" t="s">
        <v>8221</v>
      </c>
      <c r="E958">
        <v>0</v>
      </c>
      <c r="K958"/>
    </row>
    <row r="959" spans="2:11" x14ac:dyDescent="0.25">
      <c r="B959" t="s">
        <v>8219</v>
      </c>
      <c r="C959">
        <v>644</v>
      </c>
      <c r="D959" t="s">
        <v>8221</v>
      </c>
      <c r="E959">
        <v>1</v>
      </c>
      <c r="K959"/>
    </row>
    <row r="960" spans="2:11" x14ac:dyDescent="0.25">
      <c r="B960" t="s">
        <v>8219</v>
      </c>
      <c r="C960">
        <v>848</v>
      </c>
      <c r="D960" t="s">
        <v>8221</v>
      </c>
      <c r="E960">
        <v>19</v>
      </c>
      <c r="K960"/>
    </row>
    <row r="961" spans="2:11" x14ac:dyDescent="0.25">
      <c r="B961" t="s">
        <v>8219</v>
      </c>
      <c r="C961">
        <v>429</v>
      </c>
      <c r="D961" t="s">
        <v>8221</v>
      </c>
      <c r="E961">
        <v>27</v>
      </c>
      <c r="K961"/>
    </row>
    <row r="962" spans="2:11" x14ac:dyDescent="0.25">
      <c r="B962" t="s">
        <v>8219</v>
      </c>
      <c r="C962">
        <v>204</v>
      </c>
      <c r="D962" t="s">
        <v>8221</v>
      </c>
      <c r="E962">
        <v>7</v>
      </c>
      <c r="K962"/>
    </row>
    <row r="963" spans="2:11" x14ac:dyDescent="0.25">
      <c r="B963" t="s">
        <v>8219</v>
      </c>
      <c r="C963">
        <v>379</v>
      </c>
      <c r="D963" t="s">
        <v>8221</v>
      </c>
      <c r="E963">
        <v>14</v>
      </c>
      <c r="K963"/>
    </row>
    <row r="964" spans="2:11" x14ac:dyDescent="0.25">
      <c r="B964" t="s">
        <v>8219</v>
      </c>
      <c r="C964">
        <v>271</v>
      </c>
      <c r="D964" t="s">
        <v>8221</v>
      </c>
      <c r="E964">
        <v>5</v>
      </c>
      <c r="K964"/>
    </row>
    <row r="965" spans="2:11" x14ac:dyDescent="0.25">
      <c r="B965" t="s">
        <v>8219</v>
      </c>
      <c r="C965">
        <v>120</v>
      </c>
      <c r="D965" t="s">
        <v>8221</v>
      </c>
      <c r="E965">
        <v>30</v>
      </c>
      <c r="K965"/>
    </row>
    <row r="966" spans="2:11" x14ac:dyDescent="0.25">
      <c r="B966" t="s">
        <v>8219</v>
      </c>
      <c r="C966">
        <v>140</v>
      </c>
      <c r="D966" t="s">
        <v>8221</v>
      </c>
      <c r="E966">
        <v>1</v>
      </c>
      <c r="K966"/>
    </row>
    <row r="967" spans="2:11" x14ac:dyDescent="0.25">
      <c r="B967" t="s">
        <v>8219</v>
      </c>
      <c r="C967">
        <v>193</v>
      </c>
      <c r="D967" t="s">
        <v>8221</v>
      </c>
      <c r="E967">
        <v>0</v>
      </c>
      <c r="K967"/>
    </row>
    <row r="968" spans="2:11" x14ac:dyDescent="0.25">
      <c r="B968" t="s">
        <v>8219</v>
      </c>
      <c r="C968">
        <v>180</v>
      </c>
      <c r="D968" t="s">
        <v>8221</v>
      </c>
      <c r="E968">
        <v>60</v>
      </c>
      <c r="K968"/>
    </row>
    <row r="969" spans="2:11" x14ac:dyDescent="0.25">
      <c r="B969" t="s">
        <v>8219</v>
      </c>
      <c r="C969">
        <v>263</v>
      </c>
      <c r="D969" t="s">
        <v>8221</v>
      </c>
      <c r="E969">
        <v>84</v>
      </c>
      <c r="K969"/>
    </row>
    <row r="970" spans="2:11" x14ac:dyDescent="0.25">
      <c r="B970" t="s">
        <v>8219</v>
      </c>
      <c r="C970">
        <v>217</v>
      </c>
      <c r="D970" t="s">
        <v>8221</v>
      </c>
      <c r="E970">
        <v>47</v>
      </c>
      <c r="K970"/>
    </row>
    <row r="971" spans="2:11" x14ac:dyDescent="0.25">
      <c r="B971" t="s">
        <v>8219</v>
      </c>
      <c r="C971">
        <v>443</v>
      </c>
      <c r="D971" t="s">
        <v>8221</v>
      </c>
      <c r="E971">
        <v>66</v>
      </c>
      <c r="K971"/>
    </row>
    <row r="972" spans="2:11" x14ac:dyDescent="0.25">
      <c r="B972" t="s">
        <v>8219</v>
      </c>
      <c r="C972">
        <v>1373</v>
      </c>
      <c r="D972" t="s">
        <v>8221</v>
      </c>
      <c r="E972">
        <v>171</v>
      </c>
      <c r="K972"/>
    </row>
    <row r="973" spans="2:11" x14ac:dyDescent="0.25">
      <c r="B973" t="s">
        <v>8219</v>
      </c>
      <c r="C973">
        <v>742</v>
      </c>
      <c r="D973" t="s">
        <v>8221</v>
      </c>
      <c r="E973">
        <v>29</v>
      </c>
      <c r="K973"/>
    </row>
    <row r="974" spans="2:11" x14ac:dyDescent="0.25">
      <c r="B974" t="s">
        <v>8219</v>
      </c>
      <c r="C974">
        <v>170</v>
      </c>
      <c r="D974" t="s">
        <v>8221</v>
      </c>
      <c r="E974">
        <v>9</v>
      </c>
      <c r="K974"/>
    </row>
    <row r="975" spans="2:11" x14ac:dyDescent="0.25">
      <c r="B975" t="s">
        <v>8219</v>
      </c>
      <c r="C975">
        <v>242</v>
      </c>
      <c r="D975" t="s">
        <v>8221</v>
      </c>
      <c r="E975">
        <v>27</v>
      </c>
      <c r="K975"/>
    </row>
    <row r="976" spans="2:11" x14ac:dyDescent="0.25">
      <c r="B976" t="s">
        <v>8219</v>
      </c>
      <c r="C976">
        <v>541</v>
      </c>
      <c r="D976" t="s">
        <v>8221</v>
      </c>
      <c r="E976">
        <v>2</v>
      </c>
      <c r="K976"/>
    </row>
    <row r="977" spans="2:11" x14ac:dyDescent="0.25">
      <c r="B977" t="s">
        <v>8219</v>
      </c>
      <c r="C977">
        <v>121</v>
      </c>
      <c r="D977" t="s">
        <v>8221</v>
      </c>
      <c r="E977">
        <v>3</v>
      </c>
      <c r="K977"/>
    </row>
    <row r="978" spans="2:11" x14ac:dyDescent="0.25">
      <c r="B978" t="s">
        <v>8219</v>
      </c>
      <c r="C978">
        <v>621</v>
      </c>
      <c r="D978" t="s">
        <v>8221</v>
      </c>
      <c r="E978">
        <v>4</v>
      </c>
      <c r="K978"/>
    </row>
    <row r="979" spans="2:11" x14ac:dyDescent="0.25">
      <c r="B979" t="s">
        <v>8219</v>
      </c>
      <c r="C979">
        <v>101</v>
      </c>
      <c r="D979" t="s">
        <v>8221</v>
      </c>
      <c r="E979">
        <v>2</v>
      </c>
      <c r="K979"/>
    </row>
    <row r="980" spans="2:11" x14ac:dyDescent="0.25">
      <c r="B980" t="s">
        <v>8219</v>
      </c>
      <c r="C980">
        <v>554</v>
      </c>
      <c r="D980" t="s">
        <v>8221</v>
      </c>
      <c r="E980">
        <v>20</v>
      </c>
      <c r="K980"/>
    </row>
    <row r="981" spans="2:11" x14ac:dyDescent="0.25">
      <c r="B981" t="s">
        <v>8219</v>
      </c>
      <c r="C981">
        <v>666</v>
      </c>
      <c r="D981" t="s">
        <v>8221</v>
      </c>
      <c r="E981">
        <v>3</v>
      </c>
      <c r="K981"/>
    </row>
    <row r="982" spans="2:11" x14ac:dyDescent="0.25">
      <c r="B982" t="s">
        <v>8219</v>
      </c>
      <c r="C982">
        <v>410</v>
      </c>
      <c r="D982" t="s">
        <v>8221</v>
      </c>
      <c r="E982">
        <v>4</v>
      </c>
      <c r="K982"/>
    </row>
    <row r="983" spans="2:11" x14ac:dyDescent="0.25">
      <c r="B983" t="s">
        <v>8219</v>
      </c>
      <c r="C983">
        <v>375</v>
      </c>
      <c r="D983" t="s">
        <v>8221</v>
      </c>
      <c r="E983">
        <v>1</v>
      </c>
      <c r="K983"/>
    </row>
    <row r="984" spans="2:11" x14ac:dyDescent="0.25">
      <c r="B984" t="s">
        <v>8219</v>
      </c>
      <c r="C984">
        <v>1364</v>
      </c>
      <c r="D984" t="s">
        <v>8221</v>
      </c>
      <c r="E984">
        <v>0</v>
      </c>
      <c r="K984"/>
    </row>
    <row r="985" spans="2:11" x14ac:dyDescent="0.25">
      <c r="B985" t="s">
        <v>8219</v>
      </c>
      <c r="C985">
        <v>35</v>
      </c>
      <c r="D985" t="s">
        <v>8221</v>
      </c>
      <c r="E985">
        <v>0</v>
      </c>
      <c r="K985"/>
    </row>
    <row r="986" spans="2:11" x14ac:dyDescent="0.25">
      <c r="B986" t="s">
        <v>8219</v>
      </c>
      <c r="C986">
        <v>203</v>
      </c>
      <c r="D986" t="s">
        <v>8221</v>
      </c>
      <c r="E986">
        <v>14</v>
      </c>
      <c r="K986"/>
    </row>
    <row r="987" spans="2:11" x14ac:dyDescent="0.25">
      <c r="B987" t="s">
        <v>8219</v>
      </c>
      <c r="C987">
        <v>49</v>
      </c>
      <c r="D987" t="s">
        <v>8221</v>
      </c>
      <c r="E987">
        <v>1</v>
      </c>
      <c r="K987"/>
    </row>
    <row r="988" spans="2:11" x14ac:dyDescent="0.25">
      <c r="B988" t="s">
        <v>8219</v>
      </c>
      <c r="C988">
        <v>5812</v>
      </c>
      <c r="D988" t="s">
        <v>8221</v>
      </c>
      <c r="E988">
        <v>118</v>
      </c>
      <c r="K988"/>
    </row>
    <row r="989" spans="2:11" x14ac:dyDescent="0.25">
      <c r="B989" t="s">
        <v>8219</v>
      </c>
      <c r="C989">
        <v>1556</v>
      </c>
      <c r="D989" t="s">
        <v>8221</v>
      </c>
      <c r="E989">
        <v>2</v>
      </c>
      <c r="K989"/>
    </row>
    <row r="990" spans="2:11" x14ac:dyDescent="0.25">
      <c r="B990" t="s">
        <v>8219</v>
      </c>
      <c r="C990">
        <v>65</v>
      </c>
      <c r="D990" t="s">
        <v>8221</v>
      </c>
      <c r="E990">
        <v>1</v>
      </c>
      <c r="K990"/>
    </row>
    <row r="991" spans="2:11" x14ac:dyDescent="0.25">
      <c r="B991" t="s">
        <v>8219</v>
      </c>
      <c r="C991">
        <v>10</v>
      </c>
      <c r="D991" t="s">
        <v>8221</v>
      </c>
      <c r="E991">
        <v>3</v>
      </c>
      <c r="K991"/>
    </row>
    <row r="992" spans="2:11" x14ac:dyDescent="0.25">
      <c r="B992" t="s">
        <v>8219</v>
      </c>
      <c r="C992">
        <v>76</v>
      </c>
      <c r="D992" t="s">
        <v>8221</v>
      </c>
      <c r="E992">
        <v>1</v>
      </c>
      <c r="K992"/>
    </row>
    <row r="993" spans="2:11" x14ac:dyDescent="0.25">
      <c r="B993" t="s">
        <v>8219</v>
      </c>
      <c r="C993">
        <v>263</v>
      </c>
      <c r="D993" t="s">
        <v>8221</v>
      </c>
      <c r="E993">
        <v>3</v>
      </c>
      <c r="K993"/>
    </row>
    <row r="994" spans="2:11" x14ac:dyDescent="0.25">
      <c r="B994" t="s">
        <v>8219</v>
      </c>
      <c r="C994">
        <v>1530</v>
      </c>
      <c r="D994" t="s">
        <v>8221</v>
      </c>
      <c r="E994">
        <v>38</v>
      </c>
      <c r="K994"/>
    </row>
    <row r="995" spans="2:11" x14ac:dyDescent="0.25">
      <c r="B995" t="s">
        <v>8219</v>
      </c>
      <c r="C995">
        <v>278</v>
      </c>
      <c r="D995" t="s">
        <v>8221</v>
      </c>
      <c r="E995">
        <v>52</v>
      </c>
      <c r="K995"/>
    </row>
    <row r="996" spans="2:11" x14ac:dyDescent="0.25">
      <c r="B996" t="s">
        <v>8219</v>
      </c>
      <c r="C996">
        <v>350</v>
      </c>
      <c r="D996" t="s">
        <v>8221</v>
      </c>
      <c r="E996">
        <v>2</v>
      </c>
      <c r="K996"/>
    </row>
    <row r="997" spans="2:11" x14ac:dyDescent="0.25">
      <c r="B997" t="s">
        <v>8219</v>
      </c>
      <c r="C997">
        <v>470</v>
      </c>
      <c r="D997" t="s">
        <v>8221</v>
      </c>
      <c r="E997">
        <v>0</v>
      </c>
      <c r="K997"/>
    </row>
    <row r="998" spans="2:11" x14ac:dyDescent="0.25">
      <c r="B998" t="s">
        <v>8219</v>
      </c>
      <c r="C998">
        <v>3</v>
      </c>
      <c r="D998" t="s">
        <v>8221</v>
      </c>
      <c r="E998">
        <v>4</v>
      </c>
      <c r="K998"/>
    </row>
    <row r="999" spans="2:11" x14ac:dyDescent="0.25">
      <c r="B999" t="s">
        <v>8219</v>
      </c>
      <c r="C999">
        <v>8200</v>
      </c>
      <c r="D999" t="s">
        <v>8221</v>
      </c>
      <c r="E999">
        <v>4</v>
      </c>
      <c r="K999"/>
    </row>
    <row r="1000" spans="2:11" x14ac:dyDescent="0.25">
      <c r="B1000" t="s">
        <v>8219</v>
      </c>
      <c r="C1000">
        <v>8359</v>
      </c>
      <c r="D1000" t="s">
        <v>8221</v>
      </c>
      <c r="E1000">
        <v>18</v>
      </c>
      <c r="K1000"/>
    </row>
    <row r="1001" spans="2:11" x14ac:dyDescent="0.25">
      <c r="B1001" t="s">
        <v>8219</v>
      </c>
      <c r="C1001">
        <v>188</v>
      </c>
      <c r="D1001" t="s">
        <v>8221</v>
      </c>
      <c r="E1001">
        <v>0</v>
      </c>
      <c r="K1001"/>
    </row>
    <row r="1002" spans="2:11" x14ac:dyDescent="0.25">
      <c r="B1002" t="s">
        <v>8219</v>
      </c>
      <c r="C1002">
        <v>48</v>
      </c>
      <c r="D1002" t="s">
        <v>8221</v>
      </c>
      <c r="E1002">
        <v>22</v>
      </c>
      <c r="K1002"/>
    </row>
    <row r="1003" spans="2:11" x14ac:dyDescent="0.25">
      <c r="B1003" t="s">
        <v>8219</v>
      </c>
      <c r="C1003">
        <v>607</v>
      </c>
      <c r="D1003" t="s">
        <v>8221</v>
      </c>
      <c r="E1003">
        <v>49</v>
      </c>
      <c r="K1003"/>
    </row>
    <row r="1004" spans="2:11" x14ac:dyDescent="0.25">
      <c r="B1004" t="s">
        <v>8219</v>
      </c>
      <c r="C1004">
        <v>50</v>
      </c>
      <c r="D1004" t="s">
        <v>8221</v>
      </c>
      <c r="E1004">
        <v>19</v>
      </c>
      <c r="K1004"/>
    </row>
    <row r="1005" spans="2:11" x14ac:dyDescent="0.25">
      <c r="B1005" t="s">
        <v>8219</v>
      </c>
      <c r="C1005">
        <v>55</v>
      </c>
      <c r="D1005" t="s">
        <v>8221</v>
      </c>
      <c r="E1005">
        <v>4</v>
      </c>
      <c r="K1005"/>
    </row>
    <row r="1006" spans="2:11" x14ac:dyDescent="0.25">
      <c r="B1006" t="s">
        <v>8219</v>
      </c>
      <c r="C1006">
        <v>38</v>
      </c>
      <c r="D1006" t="s">
        <v>8221</v>
      </c>
      <c r="E1006">
        <v>4</v>
      </c>
      <c r="K1006"/>
    </row>
    <row r="1007" spans="2:11" x14ac:dyDescent="0.25">
      <c r="B1007" t="s">
        <v>8219</v>
      </c>
      <c r="C1007">
        <v>25</v>
      </c>
      <c r="D1007" t="s">
        <v>8221</v>
      </c>
      <c r="E1007">
        <v>2</v>
      </c>
      <c r="K1007"/>
    </row>
    <row r="1008" spans="2:11" x14ac:dyDescent="0.25">
      <c r="B1008" t="s">
        <v>8219</v>
      </c>
      <c r="C1008">
        <v>46</v>
      </c>
      <c r="D1008" t="s">
        <v>8221</v>
      </c>
      <c r="E1008">
        <v>0</v>
      </c>
      <c r="K1008"/>
    </row>
    <row r="1009" spans="2:11" x14ac:dyDescent="0.25">
      <c r="B1009" t="s">
        <v>8219</v>
      </c>
      <c r="C1009">
        <v>83</v>
      </c>
      <c r="D1009" t="s">
        <v>8221</v>
      </c>
      <c r="E1009">
        <v>0</v>
      </c>
      <c r="K1009"/>
    </row>
    <row r="1010" spans="2:11" x14ac:dyDescent="0.25">
      <c r="B1010" t="s">
        <v>8219</v>
      </c>
      <c r="C1010">
        <v>35</v>
      </c>
      <c r="D1010" t="s">
        <v>8221</v>
      </c>
      <c r="E1010">
        <v>14</v>
      </c>
      <c r="K1010"/>
    </row>
    <row r="1011" spans="2:11" x14ac:dyDescent="0.25">
      <c r="B1011" t="s">
        <v>8219</v>
      </c>
      <c r="C1011">
        <v>25</v>
      </c>
      <c r="D1011" t="s">
        <v>8221</v>
      </c>
      <c r="E1011">
        <v>8</v>
      </c>
      <c r="K1011"/>
    </row>
    <row r="1012" spans="2:11" x14ac:dyDescent="0.25">
      <c r="B1012" t="s">
        <v>8219</v>
      </c>
      <c r="C1012">
        <v>75</v>
      </c>
      <c r="D1012" t="s">
        <v>8221</v>
      </c>
      <c r="E1012">
        <v>0</v>
      </c>
      <c r="K1012"/>
    </row>
    <row r="1013" spans="2:11" x14ac:dyDescent="0.25">
      <c r="B1013" t="s">
        <v>8219</v>
      </c>
      <c r="C1013">
        <v>62</v>
      </c>
      <c r="D1013" t="s">
        <v>8221</v>
      </c>
      <c r="E1013">
        <v>15</v>
      </c>
      <c r="K1013"/>
    </row>
    <row r="1014" spans="2:11" x14ac:dyDescent="0.25">
      <c r="B1014" t="s">
        <v>8219</v>
      </c>
      <c r="C1014">
        <v>160</v>
      </c>
      <c r="D1014" t="s">
        <v>8221</v>
      </c>
      <c r="E1014">
        <v>33</v>
      </c>
      <c r="K1014"/>
    </row>
    <row r="1015" spans="2:11" x14ac:dyDescent="0.25">
      <c r="B1015" t="s">
        <v>8219</v>
      </c>
      <c r="C1015">
        <v>246</v>
      </c>
      <c r="D1015" t="s">
        <v>8221</v>
      </c>
      <c r="E1015">
        <v>2</v>
      </c>
      <c r="K1015"/>
    </row>
    <row r="1016" spans="2:11" x14ac:dyDescent="0.25">
      <c r="B1016" t="s">
        <v>8219</v>
      </c>
      <c r="C1016">
        <v>55</v>
      </c>
      <c r="D1016" t="s">
        <v>8221</v>
      </c>
      <c r="E1016">
        <v>6</v>
      </c>
      <c r="K1016"/>
    </row>
    <row r="1017" spans="2:11" x14ac:dyDescent="0.25">
      <c r="B1017" t="s">
        <v>8219</v>
      </c>
      <c r="C1017">
        <v>23</v>
      </c>
      <c r="D1017" t="s">
        <v>8221</v>
      </c>
      <c r="E1017">
        <v>2</v>
      </c>
      <c r="K1017"/>
    </row>
    <row r="1018" spans="2:11" x14ac:dyDescent="0.25">
      <c r="B1018" t="s">
        <v>8219</v>
      </c>
      <c r="C1018">
        <v>72</v>
      </c>
      <c r="D1018" t="s">
        <v>8221</v>
      </c>
      <c r="E1018">
        <v>0</v>
      </c>
      <c r="K1018"/>
    </row>
    <row r="1019" spans="2:11" x14ac:dyDescent="0.25">
      <c r="B1019" t="s">
        <v>8219</v>
      </c>
      <c r="C1019">
        <v>22</v>
      </c>
      <c r="D1019" t="s">
        <v>8221</v>
      </c>
      <c r="E1019">
        <v>4</v>
      </c>
      <c r="K1019"/>
    </row>
    <row r="1020" spans="2:11" x14ac:dyDescent="0.25">
      <c r="B1020" t="s">
        <v>8219</v>
      </c>
      <c r="C1020">
        <v>14</v>
      </c>
      <c r="D1020" t="s">
        <v>8221</v>
      </c>
      <c r="E1020">
        <v>1</v>
      </c>
      <c r="K1020"/>
    </row>
    <row r="1021" spans="2:11" x14ac:dyDescent="0.25">
      <c r="B1021" t="s">
        <v>8219</v>
      </c>
      <c r="C1021">
        <v>38</v>
      </c>
      <c r="D1021" t="s">
        <v>8221</v>
      </c>
      <c r="E1021">
        <v>3</v>
      </c>
      <c r="K1021"/>
    </row>
    <row r="1022" spans="2:11" x14ac:dyDescent="0.25">
      <c r="B1022" t="s">
        <v>8219</v>
      </c>
      <c r="C1022">
        <v>32</v>
      </c>
      <c r="D1022" t="s">
        <v>8221</v>
      </c>
      <c r="E1022">
        <v>4</v>
      </c>
      <c r="K1022"/>
    </row>
    <row r="1023" spans="2:11" x14ac:dyDescent="0.25">
      <c r="B1023" t="s">
        <v>8219</v>
      </c>
      <c r="C1023">
        <v>63</v>
      </c>
      <c r="D1023" t="s">
        <v>8221</v>
      </c>
      <c r="E1023">
        <v>0</v>
      </c>
      <c r="K1023"/>
    </row>
    <row r="1024" spans="2:11" x14ac:dyDescent="0.25">
      <c r="B1024" t="s">
        <v>8219</v>
      </c>
      <c r="C1024">
        <v>27</v>
      </c>
      <c r="D1024" t="s">
        <v>8221</v>
      </c>
      <c r="E1024">
        <v>4</v>
      </c>
      <c r="K1024"/>
    </row>
    <row r="1025" spans="2:11" x14ac:dyDescent="0.25">
      <c r="B1025" t="s">
        <v>8219</v>
      </c>
      <c r="C1025">
        <v>44</v>
      </c>
      <c r="D1025" t="s">
        <v>8221</v>
      </c>
      <c r="E1025">
        <v>3</v>
      </c>
      <c r="K1025"/>
    </row>
    <row r="1026" spans="2:11" x14ac:dyDescent="0.25">
      <c r="B1026" t="s">
        <v>8219</v>
      </c>
      <c r="C1026">
        <v>38</v>
      </c>
      <c r="D1026" t="s">
        <v>8221</v>
      </c>
      <c r="E1026">
        <v>34</v>
      </c>
      <c r="K1026"/>
    </row>
    <row r="1027" spans="2:11" x14ac:dyDescent="0.25">
      <c r="B1027" t="s">
        <v>8219</v>
      </c>
      <c r="C1027">
        <v>115</v>
      </c>
      <c r="D1027" t="s">
        <v>8221</v>
      </c>
      <c r="E1027">
        <v>2</v>
      </c>
      <c r="K1027"/>
    </row>
    <row r="1028" spans="2:11" x14ac:dyDescent="0.25">
      <c r="B1028" t="s">
        <v>8219</v>
      </c>
      <c r="C1028">
        <v>37</v>
      </c>
      <c r="D1028" t="s">
        <v>8221</v>
      </c>
      <c r="E1028">
        <v>33</v>
      </c>
      <c r="K1028"/>
    </row>
    <row r="1029" spans="2:11" x14ac:dyDescent="0.25">
      <c r="B1029" t="s">
        <v>8219</v>
      </c>
      <c r="C1029">
        <v>99</v>
      </c>
      <c r="D1029" t="s">
        <v>8221</v>
      </c>
      <c r="E1029">
        <v>0</v>
      </c>
      <c r="K1029"/>
    </row>
    <row r="1030" spans="2:11" x14ac:dyDescent="0.25">
      <c r="B1030" t="s">
        <v>8219</v>
      </c>
      <c r="C1030">
        <v>44</v>
      </c>
      <c r="D1030" t="s">
        <v>8221</v>
      </c>
      <c r="E1030">
        <v>0</v>
      </c>
      <c r="K1030"/>
    </row>
    <row r="1031" spans="2:11" x14ac:dyDescent="0.25">
      <c r="B1031" t="s">
        <v>8219</v>
      </c>
      <c r="C1031">
        <v>58</v>
      </c>
      <c r="D1031" t="s">
        <v>8221</v>
      </c>
      <c r="E1031">
        <v>1</v>
      </c>
      <c r="K1031"/>
    </row>
    <row r="1032" spans="2:11" x14ac:dyDescent="0.25">
      <c r="B1032" t="s">
        <v>8219</v>
      </c>
      <c r="C1032">
        <v>191</v>
      </c>
      <c r="D1032" t="s">
        <v>8221</v>
      </c>
      <c r="E1032">
        <v>13</v>
      </c>
      <c r="K1032"/>
    </row>
    <row r="1033" spans="2:11" x14ac:dyDescent="0.25">
      <c r="B1033" t="s">
        <v>8219</v>
      </c>
      <c r="C1033">
        <v>40</v>
      </c>
      <c r="D1033" t="s">
        <v>8221</v>
      </c>
      <c r="E1033">
        <v>2</v>
      </c>
      <c r="K1033"/>
    </row>
    <row r="1034" spans="2:11" x14ac:dyDescent="0.25">
      <c r="B1034" t="s">
        <v>8219</v>
      </c>
      <c r="C1034">
        <v>38</v>
      </c>
      <c r="D1034" t="s">
        <v>8221</v>
      </c>
      <c r="E1034">
        <v>36</v>
      </c>
      <c r="K1034"/>
    </row>
    <row r="1035" spans="2:11" x14ac:dyDescent="0.25">
      <c r="B1035" t="s">
        <v>8219</v>
      </c>
      <c r="C1035">
        <v>39</v>
      </c>
      <c r="D1035" t="s">
        <v>8221</v>
      </c>
      <c r="E1035">
        <v>1</v>
      </c>
      <c r="K1035"/>
    </row>
    <row r="1036" spans="2:11" x14ac:dyDescent="0.25">
      <c r="B1036" t="s">
        <v>8219</v>
      </c>
      <c r="C1036">
        <v>11</v>
      </c>
      <c r="D1036" t="s">
        <v>8221</v>
      </c>
      <c r="E1036">
        <v>15</v>
      </c>
      <c r="K1036"/>
    </row>
    <row r="1037" spans="2:11" x14ac:dyDescent="0.25">
      <c r="B1037" t="s">
        <v>8219</v>
      </c>
      <c r="C1037">
        <v>107</v>
      </c>
      <c r="D1037" t="s">
        <v>8221</v>
      </c>
      <c r="E1037">
        <v>1</v>
      </c>
      <c r="K1037"/>
    </row>
    <row r="1038" spans="2:11" x14ac:dyDescent="0.25">
      <c r="B1038" t="s">
        <v>8219</v>
      </c>
      <c r="C1038">
        <v>147</v>
      </c>
      <c r="D1038" t="s">
        <v>8221</v>
      </c>
      <c r="E1038">
        <v>0</v>
      </c>
      <c r="K1038"/>
    </row>
    <row r="1039" spans="2:11" x14ac:dyDescent="0.25">
      <c r="B1039" t="s">
        <v>8219</v>
      </c>
      <c r="C1039">
        <v>36</v>
      </c>
      <c r="D1039" t="s">
        <v>8221</v>
      </c>
      <c r="E1039">
        <v>1</v>
      </c>
      <c r="K1039"/>
    </row>
    <row r="1040" spans="2:11" x14ac:dyDescent="0.25">
      <c r="B1040" t="s">
        <v>8219</v>
      </c>
      <c r="C1040">
        <v>92</v>
      </c>
      <c r="D1040" t="s">
        <v>8221</v>
      </c>
      <c r="E1040">
        <v>0</v>
      </c>
      <c r="K1040"/>
    </row>
    <row r="1041" spans="2:11" x14ac:dyDescent="0.25">
      <c r="B1041" t="s">
        <v>8219</v>
      </c>
      <c r="C1041">
        <v>35</v>
      </c>
      <c r="D1041" t="s">
        <v>8221</v>
      </c>
      <c r="E1041">
        <v>0</v>
      </c>
      <c r="K1041"/>
    </row>
    <row r="1042" spans="2:11" x14ac:dyDescent="0.25">
      <c r="B1042" t="s">
        <v>8219</v>
      </c>
      <c r="C1042">
        <v>17</v>
      </c>
      <c r="D1042" t="s">
        <v>8221</v>
      </c>
      <c r="E1042">
        <v>1</v>
      </c>
      <c r="K1042"/>
    </row>
    <row r="1043" spans="2:11" x14ac:dyDescent="0.25">
      <c r="B1043" t="s">
        <v>8219</v>
      </c>
      <c r="C1043">
        <v>22</v>
      </c>
      <c r="D1043" t="s">
        <v>8221</v>
      </c>
      <c r="E1043">
        <v>39</v>
      </c>
      <c r="K1043"/>
    </row>
    <row r="1044" spans="2:11" x14ac:dyDescent="0.25">
      <c r="B1044" t="s">
        <v>8219</v>
      </c>
      <c r="C1044">
        <v>69</v>
      </c>
      <c r="D1044" t="s">
        <v>8221</v>
      </c>
      <c r="E1044">
        <v>0</v>
      </c>
      <c r="K1044"/>
    </row>
    <row r="1045" spans="2:11" x14ac:dyDescent="0.25">
      <c r="B1045" t="s">
        <v>8219</v>
      </c>
      <c r="C1045">
        <v>13</v>
      </c>
      <c r="D1045" t="s">
        <v>8221</v>
      </c>
      <c r="E1045">
        <v>0</v>
      </c>
      <c r="K1045"/>
    </row>
    <row r="1046" spans="2:11" x14ac:dyDescent="0.25">
      <c r="B1046" t="s">
        <v>8219</v>
      </c>
      <c r="C1046">
        <v>58</v>
      </c>
      <c r="D1046" t="s">
        <v>8221</v>
      </c>
      <c r="E1046">
        <v>3</v>
      </c>
      <c r="K1046"/>
    </row>
    <row r="1047" spans="2:11" x14ac:dyDescent="0.25">
      <c r="B1047" t="s">
        <v>8219</v>
      </c>
      <c r="C1047">
        <v>44</v>
      </c>
      <c r="D1047" t="s">
        <v>8221</v>
      </c>
      <c r="E1047">
        <v>1</v>
      </c>
      <c r="K1047"/>
    </row>
    <row r="1048" spans="2:11" x14ac:dyDescent="0.25">
      <c r="B1048" t="s">
        <v>8219</v>
      </c>
      <c r="C1048">
        <v>83</v>
      </c>
      <c r="D1048" t="s">
        <v>8221</v>
      </c>
      <c r="E1048">
        <v>13</v>
      </c>
      <c r="K1048"/>
    </row>
    <row r="1049" spans="2:11" x14ac:dyDescent="0.25">
      <c r="B1049" t="s">
        <v>8219</v>
      </c>
      <c r="C1049">
        <v>117</v>
      </c>
      <c r="D1049" t="s">
        <v>8221</v>
      </c>
      <c r="E1049">
        <v>0</v>
      </c>
      <c r="K1049"/>
    </row>
    <row r="1050" spans="2:11" x14ac:dyDescent="0.25">
      <c r="B1050" t="s">
        <v>8219</v>
      </c>
      <c r="C1050">
        <v>32</v>
      </c>
      <c r="D1050" t="s">
        <v>8221</v>
      </c>
      <c r="E1050">
        <v>6</v>
      </c>
      <c r="K1050"/>
    </row>
    <row r="1051" spans="2:11" x14ac:dyDescent="0.25">
      <c r="B1051" t="s">
        <v>8219</v>
      </c>
      <c r="C1051">
        <v>8</v>
      </c>
      <c r="D1051" t="s">
        <v>8221</v>
      </c>
      <c r="E1051">
        <v>0</v>
      </c>
      <c r="K1051"/>
    </row>
    <row r="1052" spans="2:11" x14ac:dyDescent="0.25">
      <c r="B1052" t="s">
        <v>8219</v>
      </c>
      <c r="C1052">
        <v>340</v>
      </c>
      <c r="D1052" t="s">
        <v>8221</v>
      </c>
      <c r="E1052">
        <v>14</v>
      </c>
      <c r="K1052"/>
    </row>
    <row r="1053" spans="2:11" x14ac:dyDescent="0.25">
      <c r="B1053" t="s">
        <v>8219</v>
      </c>
      <c r="C1053">
        <v>7</v>
      </c>
      <c r="D1053" t="s">
        <v>8221</v>
      </c>
      <c r="E1053">
        <v>5</v>
      </c>
      <c r="K1053"/>
    </row>
    <row r="1054" spans="2:11" x14ac:dyDescent="0.25">
      <c r="B1054" t="s">
        <v>8219</v>
      </c>
      <c r="C1054">
        <v>19</v>
      </c>
      <c r="D1054" t="s">
        <v>8221</v>
      </c>
      <c r="E1054">
        <v>6</v>
      </c>
      <c r="K1054"/>
    </row>
    <row r="1055" spans="2:11" x14ac:dyDescent="0.25">
      <c r="B1055" t="s">
        <v>8219</v>
      </c>
      <c r="C1055">
        <v>47</v>
      </c>
      <c r="D1055" t="s">
        <v>8221</v>
      </c>
      <c r="E1055">
        <v>15</v>
      </c>
      <c r="K1055"/>
    </row>
    <row r="1056" spans="2:11" x14ac:dyDescent="0.25">
      <c r="B1056" t="s">
        <v>8219</v>
      </c>
      <c r="C1056">
        <v>13</v>
      </c>
      <c r="D1056" t="s">
        <v>8221</v>
      </c>
      <c r="E1056">
        <v>0</v>
      </c>
      <c r="K1056"/>
    </row>
    <row r="1057" spans="2:11" x14ac:dyDescent="0.25">
      <c r="B1057" t="s">
        <v>8219</v>
      </c>
      <c r="C1057">
        <v>90</v>
      </c>
      <c r="D1057" t="s">
        <v>8221</v>
      </c>
      <c r="E1057">
        <v>1</v>
      </c>
      <c r="K1057"/>
    </row>
    <row r="1058" spans="2:11" x14ac:dyDescent="0.25">
      <c r="B1058" t="s">
        <v>8219</v>
      </c>
      <c r="C1058">
        <v>63</v>
      </c>
      <c r="D1058" t="s">
        <v>8221</v>
      </c>
      <c r="E1058">
        <v>9</v>
      </c>
      <c r="K1058"/>
    </row>
    <row r="1059" spans="2:11" x14ac:dyDescent="0.25">
      <c r="B1059" t="s">
        <v>8219</v>
      </c>
      <c r="C1059">
        <v>26</v>
      </c>
      <c r="D1059" t="s">
        <v>8221</v>
      </c>
      <c r="E1059">
        <v>3</v>
      </c>
      <c r="K1059"/>
    </row>
    <row r="1060" spans="2:11" x14ac:dyDescent="0.25">
      <c r="B1060" t="s">
        <v>8219</v>
      </c>
      <c r="C1060">
        <v>71</v>
      </c>
      <c r="D1060" t="s">
        <v>8221</v>
      </c>
      <c r="E1060">
        <v>3</v>
      </c>
      <c r="K1060"/>
    </row>
    <row r="1061" spans="2:11" x14ac:dyDescent="0.25">
      <c r="B1061" t="s">
        <v>8219</v>
      </c>
      <c r="C1061">
        <v>38</v>
      </c>
      <c r="D1061" t="s">
        <v>8221</v>
      </c>
      <c r="E1061">
        <v>1</v>
      </c>
      <c r="K1061"/>
    </row>
    <row r="1062" spans="2:11" x14ac:dyDescent="0.25">
      <c r="B1062" t="s">
        <v>8219</v>
      </c>
      <c r="C1062">
        <v>859</v>
      </c>
      <c r="D1062" t="s">
        <v>8221</v>
      </c>
      <c r="E1062">
        <v>3</v>
      </c>
      <c r="K1062"/>
    </row>
    <row r="1063" spans="2:11" x14ac:dyDescent="0.25">
      <c r="B1063" t="s">
        <v>8219</v>
      </c>
      <c r="C1063">
        <v>21</v>
      </c>
      <c r="D1063" t="s">
        <v>8221</v>
      </c>
      <c r="E1063">
        <v>0</v>
      </c>
      <c r="K1063"/>
    </row>
    <row r="1064" spans="2:11" x14ac:dyDescent="0.25">
      <c r="B1064" t="s">
        <v>8219</v>
      </c>
      <c r="C1064">
        <v>78</v>
      </c>
      <c r="D1064" t="s">
        <v>8221</v>
      </c>
      <c r="E1064">
        <v>2</v>
      </c>
      <c r="K1064"/>
    </row>
    <row r="1065" spans="2:11" x14ac:dyDescent="0.25">
      <c r="B1065" t="s">
        <v>8219</v>
      </c>
      <c r="C1065">
        <v>53</v>
      </c>
      <c r="D1065" t="s">
        <v>8221</v>
      </c>
      <c r="E1065">
        <v>10</v>
      </c>
      <c r="K1065"/>
    </row>
    <row r="1066" spans="2:11" x14ac:dyDescent="0.25">
      <c r="B1066" t="s">
        <v>8219</v>
      </c>
      <c r="C1066">
        <v>356</v>
      </c>
      <c r="D1066" t="s">
        <v>8221</v>
      </c>
      <c r="E1066">
        <v>60</v>
      </c>
      <c r="K1066"/>
    </row>
    <row r="1067" spans="2:11" x14ac:dyDescent="0.25">
      <c r="B1067" t="s">
        <v>8219</v>
      </c>
      <c r="C1067">
        <v>279</v>
      </c>
      <c r="D1067" t="s">
        <v>8221</v>
      </c>
      <c r="E1067">
        <v>5</v>
      </c>
      <c r="K1067"/>
    </row>
    <row r="1068" spans="2:11" x14ac:dyDescent="0.25">
      <c r="B1068" t="s">
        <v>8219</v>
      </c>
      <c r="C1068">
        <v>266</v>
      </c>
      <c r="D1068" t="s">
        <v>8221</v>
      </c>
      <c r="E1068">
        <v>9</v>
      </c>
      <c r="K1068"/>
    </row>
    <row r="1069" spans="2:11" x14ac:dyDescent="0.25">
      <c r="B1069" t="s">
        <v>8219</v>
      </c>
      <c r="C1069">
        <v>623</v>
      </c>
      <c r="D1069" t="s">
        <v>8221</v>
      </c>
      <c r="E1069">
        <v>13</v>
      </c>
      <c r="K1069"/>
    </row>
    <row r="1070" spans="2:11" x14ac:dyDescent="0.25">
      <c r="B1070" t="s">
        <v>8219</v>
      </c>
      <c r="C1070">
        <v>392</v>
      </c>
      <c r="D1070" t="s">
        <v>8221</v>
      </c>
      <c r="E1070">
        <v>0</v>
      </c>
      <c r="K1070"/>
    </row>
    <row r="1071" spans="2:11" x14ac:dyDescent="0.25">
      <c r="B1071" t="s">
        <v>8219</v>
      </c>
      <c r="C1071">
        <v>3562</v>
      </c>
      <c r="D1071" t="s">
        <v>8221</v>
      </c>
      <c r="E1071">
        <v>8</v>
      </c>
      <c r="K1071"/>
    </row>
    <row r="1072" spans="2:11" x14ac:dyDescent="0.25">
      <c r="B1072" t="s">
        <v>8219</v>
      </c>
      <c r="C1072">
        <v>514</v>
      </c>
      <c r="D1072" t="s">
        <v>8221</v>
      </c>
      <c r="E1072">
        <v>3</v>
      </c>
      <c r="K1072"/>
    </row>
    <row r="1073" spans="2:11" x14ac:dyDescent="0.25">
      <c r="B1073" t="s">
        <v>8219</v>
      </c>
      <c r="C1073">
        <v>88</v>
      </c>
      <c r="D1073" t="s">
        <v>8221</v>
      </c>
      <c r="E1073">
        <v>3</v>
      </c>
      <c r="K1073"/>
    </row>
    <row r="1074" spans="2:11" x14ac:dyDescent="0.25">
      <c r="B1074" t="s">
        <v>8219</v>
      </c>
      <c r="C1074">
        <v>537</v>
      </c>
      <c r="D1074" t="s">
        <v>8221</v>
      </c>
      <c r="E1074">
        <v>0</v>
      </c>
      <c r="K1074"/>
    </row>
    <row r="1075" spans="2:11" x14ac:dyDescent="0.25">
      <c r="B1075" t="s">
        <v>8219</v>
      </c>
      <c r="C1075">
        <v>25</v>
      </c>
      <c r="D1075" t="s">
        <v>8221</v>
      </c>
      <c r="E1075">
        <v>6</v>
      </c>
      <c r="K1075"/>
    </row>
    <row r="1076" spans="2:11" x14ac:dyDescent="0.25">
      <c r="B1076" t="s">
        <v>8219</v>
      </c>
      <c r="C1076">
        <v>3238</v>
      </c>
      <c r="D1076" t="s">
        <v>8221</v>
      </c>
      <c r="E1076">
        <v>4</v>
      </c>
      <c r="K1076"/>
    </row>
    <row r="1077" spans="2:11" x14ac:dyDescent="0.25">
      <c r="B1077" t="s">
        <v>8219</v>
      </c>
      <c r="C1077">
        <v>897</v>
      </c>
      <c r="D1077" t="s">
        <v>8221</v>
      </c>
      <c r="E1077">
        <v>1</v>
      </c>
      <c r="K1077"/>
    </row>
    <row r="1078" spans="2:11" x14ac:dyDescent="0.25">
      <c r="B1078" t="s">
        <v>8219</v>
      </c>
      <c r="C1078">
        <v>878</v>
      </c>
      <c r="D1078" t="s">
        <v>8221</v>
      </c>
      <c r="E1078">
        <v>29</v>
      </c>
      <c r="K1078"/>
    </row>
    <row r="1079" spans="2:11" x14ac:dyDescent="0.25">
      <c r="B1079" t="s">
        <v>8219</v>
      </c>
      <c r="C1079">
        <v>115</v>
      </c>
      <c r="D1079" t="s">
        <v>8221</v>
      </c>
      <c r="E1079">
        <v>0</v>
      </c>
      <c r="K1079"/>
    </row>
    <row r="1080" spans="2:11" x14ac:dyDescent="0.25">
      <c r="B1080" t="s">
        <v>8219</v>
      </c>
      <c r="C1080">
        <v>234</v>
      </c>
      <c r="D1080" t="s">
        <v>8221</v>
      </c>
      <c r="E1080">
        <v>4</v>
      </c>
      <c r="K1080"/>
    </row>
    <row r="1081" spans="2:11" x14ac:dyDescent="0.25">
      <c r="B1081" t="s">
        <v>8219</v>
      </c>
      <c r="C1081">
        <v>4330</v>
      </c>
      <c r="D1081" t="s">
        <v>8221</v>
      </c>
      <c r="E1081">
        <v>5</v>
      </c>
      <c r="K1081"/>
    </row>
    <row r="1082" spans="2:11" x14ac:dyDescent="0.25">
      <c r="B1082" t="s">
        <v>8219</v>
      </c>
      <c r="C1082">
        <v>651</v>
      </c>
      <c r="D1082" t="s">
        <v>8221</v>
      </c>
      <c r="E1082">
        <v>4</v>
      </c>
      <c r="K1082"/>
    </row>
    <row r="1083" spans="2:11" x14ac:dyDescent="0.25">
      <c r="B1083" t="s">
        <v>8219</v>
      </c>
      <c r="C1083">
        <v>251</v>
      </c>
      <c r="D1083" t="s">
        <v>8221</v>
      </c>
      <c r="E1083">
        <v>5</v>
      </c>
      <c r="K1083"/>
    </row>
    <row r="1084" spans="2:11" x14ac:dyDescent="0.25">
      <c r="B1084" t="s">
        <v>8219</v>
      </c>
      <c r="C1084">
        <v>263</v>
      </c>
      <c r="D1084" t="s">
        <v>8221</v>
      </c>
      <c r="E1084">
        <v>1</v>
      </c>
      <c r="K1084"/>
    </row>
    <row r="1085" spans="2:11" x14ac:dyDescent="0.25">
      <c r="B1085" t="s">
        <v>8219</v>
      </c>
      <c r="C1085">
        <v>28</v>
      </c>
      <c r="D1085" t="s">
        <v>8221</v>
      </c>
      <c r="E1085">
        <v>1</v>
      </c>
      <c r="K1085"/>
    </row>
    <row r="1086" spans="2:11" x14ac:dyDescent="0.25">
      <c r="B1086" t="s">
        <v>8219</v>
      </c>
      <c r="C1086">
        <v>721</v>
      </c>
      <c r="D1086" t="s">
        <v>8221</v>
      </c>
      <c r="E1086">
        <v>0</v>
      </c>
      <c r="K1086"/>
    </row>
    <row r="1087" spans="2:11" x14ac:dyDescent="0.25">
      <c r="B1087" t="s">
        <v>8219</v>
      </c>
      <c r="C1087">
        <v>50</v>
      </c>
      <c r="D1087" t="s">
        <v>8221</v>
      </c>
      <c r="E1087">
        <v>14</v>
      </c>
      <c r="K1087"/>
    </row>
    <row r="1088" spans="2:11" x14ac:dyDescent="0.25">
      <c r="B1088" t="s">
        <v>8219</v>
      </c>
      <c r="C1088">
        <v>73</v>
      </c>
      <c r="D1088" t="s">
        <v>8221</v>
      </c>
      <c r="E1088">
        <v>3</v>
      </c>
      <c r="K1088"/>
    </row>
    <row r="1089" spans="2:11" x14ac:dyDescent="0.25">
      <c r="B1089" t="s">
        <v>8219</v>
      </c>
      <c r="C1089">
        <v>27</v>
      </c>
      <c r="D1089" t="s">
        <v>8221</v>
      </c>
      <c r="E1089">
        <v>10</v>
      </c>
      <c r="K1089"/>
    </row>
    <row r="1090" spans="2:11" x14ac:dyDescent="0.25">
      <c r="B1090" t="s">
        <v>8219</v>
      </c>
      <c r="C1090">
        <v>34</v>
      </c>
      <c r="D1090" t="s">
        <v>8221</v>
      </c>
      <c r="E1090">
        <v>17</v>
      </c>
      <c r="K1090"/>
    </row>
    <row r="1091" spans="2:11" x14ac:dyDescent="0.25">
      <c r="B1091" t="s">
        <v>8219</v>
      </c>
      <c r="C1091">
        <v>7</v>
      </c>
      <c r="D1091" t="s">
        <v>8221</v>
      </c>
      <c r="E1091">
        <v>2</v>
      </c>
      <c r="K1091"/>
    </row>
    <row r="1092" spans="2:11" x14ac:dyDescent="0.25">
      <c r="B1092" t="s">
        <v>8219</v>
      </c>
      <c r="C1092">
        <v>24</v>
      </c>
      <c r="D1092" t="s">
        <v>8221</v>
      </c>
      <c r="E1092">
        <v>0</v>
      </c>
      <c r="K1092"/>
    </row>
    <row r="1093" spans="2:11" x14ac:dyDescent="0.25">
      <c r="B1093" t="s">
        <v>8219</v>
      </c>
      <c r="C1093">
        <v>15</v>
      </c>
      <c r="D1093" t="s">
        <v>8221</v>
      </c>
      <c r="E1093">
        <v>4</v>
      </c>
      <c r="K1093"/>
    </row>
    <row r="1094" spans="2:11" x14ac:dyDescent="0.25">
      <c r="B1094" t="s">
        <v>8219</v>
      </c>
      <c r="C1094">
        <v>72</v>
      </c>
      <c r="D1094" t="s">
        <v>8221</v>
      </c>
      <c r="E1094">
        <v>12</v>
      </c>
      <c r="K1094"/>
    </row>
    <row r="1095" spans="2:11" x14ac:dyDescent="0.25">
      <c r="B1095" t="s">
        <v>8219</v>
      </c>
      <c r="C1095">
        <v>120</v>
      </c>
      <c r="D1095" t="s">
        <v>8221</v>
      </c>
      <c r="E1095">
        <v>3</v>
      </c>
      <c r="K1095"/>
    </row>
    <row r="1096" spans="2:11" x14ac:dyDescent="0.25">
      <c r="B1096" t="s">
        <v>8219</v>
      </c>
      <c r="C1096">
        <v>123</v>
      </c>
      <c r="D1096" t="s">
        <v>8221</v>
      </c>
      <c r="E1096">
        <v>12</v>
      </c>
      <c r="K1096"/>
    </row>
    <row r="1097" spans="2:11" x14ac:dyDescent="0.25">
      <c r="B1097" t="s">
        <v>8219</v>
      </c>
      <c r="C1097">
        <v>1</v>
      </c>
      <c r="D1097" t="s">
        <v>8221</v>
      </c>
      <c r="E1097">
        <v>0</v>
      </c>
      <c r="K1097"/>
    </row>
    <row r="1098" spans="2:11" x14ac:dyDescent="0.25">
      <c r="B1098" t="s">
        <v>8219</v>
      </c>
      <c r="C1098">
        <v>24</v>
      </c>
      <c r="D1098" t="s">
        <v>8221</v>
      </c>
      <c r="E1098">
        <v>7</v>
      </c>
      <c r="K1098"/>
    </row>
    <row r="1099" spans="2:11" x14ac:dyDescent="0.25">
      <c r="B1099" t="s">
        <v>8219</v>
      </c>
      <c r="C1099">
        <v>33</v>
      </c>
      <c r="D1099" t="s">
        <v>8221</v>
      </c>
      <c r="E1099">
        <v>2</v>
      </c>
      <c r="K1099"/>
    </row>
    <row r="1100" spans="2:11" x14ac:dyDescent="0.25">
      <c r="B1100" t="s">
        <v>8219</v>
      </c>
      <c r="C1100">
        <v>14</v>
      </c>
      <c r="D1100" t="s">
        <v>8221</v>
      </c>
      <c r="E1100">
        <v>1</v>
      </c>
      <c r="K1100"/>
    </row>
    <row r="1101" spans="2:11" x14ac:dyDescent="0.25">
      <c r="B1101" t="s">
        <v>8219</v>
      </c>
      <c r="C1101">
        <v>9</v>
      </c>
      <c r="D1101" t="s">
        <v>8221</v>
      </c>
      <c r="E1101">
        <v>4</v>
      </c>
      <c r="K1101"/>
    </row>
    <row r="1102" spans="2:11" x14ac:dyDescent="0.25">
      <c r="B1102" t="s">
        <v>8219</v>
      </c>
      <c r="C1102">
        <v>76</v>
      </c>
      <c r="D1102" t="s">
        <v>8221</v>
      </c>
      <c r="E1102">
        <v>4</v>
      </c>
      <c r="K1102"/>
    </row>
    <row r="1103" spans="2:11" x14ac:dyDescent="0.25">
      <c r="B1103" t="s">
        <v>8219</v>
      </c>
      <c r="C1103">
        <v>19</v>
      </c>
      <c r="D1103" t="s">
        <v>8221</v>
      </c>
      <c r="E1103">
        <v>17</v>
      </c>
      <c r="K1103"/>
    </row>
    <row r="1104" spans="2:11" x14ac:dyDescent="0.25">
      <c r="B1104" t="s">
        <v>8219</v>
      </c>
      <c r="C1104">
        <v>69</v>
      </c>
      <c r="D1104" t="s">
        <v>8221</v>
      </c>
      <c r="E1104">
        <v>7</v>
      </c>
      <c r="K1104"/>
    </row>
    <row r="1105" spans="2:11" x14ac:dyDescent="0.25">
      <c r="B1105" t="s">
        <v>8219</v>
      </c>
      <c r="C1105">
        <v>218</v>
      </c>
      <c r="D1105" t="s">
        <v>8221</v>
      </c>
      <c r="E1105">
        <v>2</v>
      </c>
      <c r="K1105"/>
    </row>
    <row r="1106" spans="2:11" x14ac:dyDescent="0.25">
      <c r="B1106" t="s">
        <v>8219</v>
      </c>
      <c r="C1106">
        <v>30</v>
      </c>
      <c r="D1106" t="s">
        <v>8221</v>
      </c>
      <c r="E1106">
        <v>5</v>
      </c>
      <c r="K1106"/>
    </row>
    <row r="1107" spans="2:11" x14ac:dyDescent="0.25">
      <c r="B1107" t="s">
        <v>8219</v>
      </c>
      <c r="C1107">
        <v>100</v>
      </c>
      <c r="D1107" t="s">
        <v>8221</v>
      </c>
      <c r="E1107">
        <v>1</v>
      </c>
      <c r="K1107"/>
    </row>
    <row r="1108" spans="2:11" x14ac:dyDescent="0.25">
      <c r="B1108" t="s">
        <v>8219</v>
      </c>
      <c r="C1108">
        <v>296</v>
      </c>
      <c r="D1108" t="s">
        <v>8221</v>
      </c>
      <c r="E1108">
        <v>1</v>
      </c>
      <c r="K1108"/>
    </row>
    <row r="1109" spans="2:11" x14ac:dyDescent="0.25">
      <c r="B1109" t="s">
        <v>8219</v>
      </c>
      <c r="C1109">
        <v>1204</v>
      </c>
      <c r="D1109" t="s">
        <v>8221</v>
      </c>
      <c r="E1109">
        <v>14</v>
      </c>
      <c r="K1109"/>
    </row>
    <row r="1110" spans="2:11" x14ac:dyDescent="0.25">
      <c r="B1110" t="s">
        <v>8219</v>
      </c>
      <c r="C1110">
        <v>321</v>
      </c>
      <c r="D1110" t="s">
        <v>8221</v>
      </c>
      <c r="E1110">
        <v>26</v>
      </c>
      <c r="K1110"/>
    </row>
    <row r="1111" spans="2:11" x14ac:dyDescent="0.25">
      <c r="B1111" t="s">
        <v>8219</v>
      </c>
      <c r="C1111">
        <v>301</v>
      </c>
      <c r="D1111" t="s">
        <v>8221</v>
      </c>
      <c r="E1111">
        <v>2</v>
      </c>
      <c r="K1111"/>
    </row>
    <row r="1112" spans="2:11" x14ac:dyDescent="0.25">
      <c r="B1112" t="s">
        <v>8219</v>
      </c>
      <c r="C1112">
        <v>144</v>
      </c>
      <c r="D1112" t="s">
        <v>8221</v>
      </c>
      <c r="E1112">
        <v>1</v>
      </c>
      <c r="K1112"/>
    </row>
    <row r="1113" spans="2:11" x14ac:dyDescent="0.25">
      <c r="B1113" t="s">
        <v>8219</v>
      </c>
      <c r="C1113">
        <v>539</v>
      </c>
      <c r="D1113" t="s">
        <v>8221</v>
      </c>
      <c r="E1113">
        <v>3</v>
      </c>
      <c r="K1113"/>
    </row>
    <row r="1114" spans="2:11" x14ac:dyDescent="0.25">
      <c r="B1114" t="s">
        <v>8219</v>
      </c>
      <c r="C1114">
        <v>498</v>
      </c>
      <c r="D1114" t="s">
        <v>8221</v>
      </c>
      <c r="E1114">
        <v>7</v>
      </c>
      <c r="K1114"/>
    </row>
    <row r="1115" spans="2:11" x14ac:dyDescent="0.25">
      <c r="B1115" t="s">
        <v>8219</v>
      </c>
      <c r="C1115">
        <v>1113</v>
      </c>
      <c r="D1115" t="s">
        <v>8221</v>
      </c>
      <c r="E1115">
        <v>9</v>
      </c>
      <c r="K1115"/>
    </row>
    <row r="1116" spans="2:11" x14ac:dyDescent="0.25">
      <c r="B1116" t="s">
        <v>8219</v>
      </c>
      <c r="C1116">
        <v>988</v>
      </c>
      <c r="D1116" t="s">
        <v>8221</v>
      </c>
      <c r="E1116">
        <v>20</v>
      </c>
      <c r="K1116"/>
    </row>
    <row r="1117" spans="2:11" x14ac:dyDescent="0.25">
      <c r="B1117" t="s">
        <v>8219</v>
      </c>
      <c r="C1117">
        <v>391</v>
      </c>
      <c r="D1117" t="s">
        <v>8221</v>
      </c>
      <c r="E1117">
        <v>6</v>
      </c>
      <c r="K1117"/>
    </row>
    <row r="1118" spans="2:11" x14ac:dyDescent="0.25">
      <c r="B1118" t="s">
        <v>8219</v>
      </c>
      <c r="C1118">
        <v>28</v>
      </c>
      <c r="D1118" t="s">
        <v>8221</v>
      </c>
      <c r="E1118">
        <v>13</v>
      </c>
      <c r="K1118"/>
    </row>
    <row r="1119" spans="2:11" x14ac:dyDescent="0.25">
      <c r="B1119" t="s">
        <v>8219</v>
      </c>
      <c r="C1119">
        <v>147</v>
      </c>
      <c r="D1119" t="s">
        <v>8221</v>
      </c>
      <c r="E1119">
        <v>1</v>
      </c>
      <c r="K1119"/>
    </row>
    <row r="1120" spans="2:11" x14ac:dyDescent="0.25">
      <c r="B1120" t="s">
        <v>8219</v>
      </c>
      <c r="C1120">
        <v>680</v>
      </c>
      <c r="D1120" t="s">
        <v>8221</v>
      </c>
      <c r="E1120">
        <v>202</v>
      </c>
      <c r="K1120"/>
    </row>
    <row r="1121" spans="2:11" x14ac:dyDescent="0.25">
      <c r="B1121" t="s">
        <v>8219</v>
      </c>
      <c r="C1121">
        <v>983</v>
      </c>
      <c r="D1121" t="s">
        <v>8221</v>
      </c>
      <c r="E1121">
        <v>0</v>
      </c>
      <c r="K1121"/>
    </row>
    <row r="1122" spans="2:11" x14ac:dyDescent="0.25">
      <c r="B1122" t="s">
        <v>8219</v>
      </c>
      <c r="C1122">
        <v>79</v>
      </c>
      <c r="D1122" t="s">
        <v>8221</v>
      </c>
      <c r="E1122">
        <v>1</v>
      </c>
      <c r="K1122"/>
    </row>
    <row r="1123" spans="2:11" x14ac:dyDescent="0.25">
      <c r="B1123" t="s">
        <v>8219</v>
      </c>
      <c r="C1123">
        <v>426</v>
      </c>
      <c r="D1123" t="s">
        <v>8221</v>
      </c>
      <c r="E1123">
        <v>0</v>
      </c>
      <c r="K1123"/>
    </row>
    <row r="1124" spans="2:11" x14ac:dyDescent="0.25">
      <c r="B1124" t="s">
        <v>8219</v>
      </c>
      <c r="C1124">
        <v>96</v>
      </c>
      <c r="D1124" t="s">
        <v>8221</v>
      </c>
      <c r="E1124">
        <v>2</v>
      </c>
      <c r="K1124"/>
    </row>
    <row r="1125" spans="2:11" x14ac:dyDescent="0.25">
      <c r="B1125" t="s">
        <v>8219</v>
      </c>
      <c r="C1125">
        <v>163</v>
      </c>
      <c r="D1125" t="s">
        <v>8221</v>
      </c>
      <c r="E1125">
        <v>13</v>
      </c>
      <c r="K1125"/>
    </row>
    <row r="1126" spans="2:11" x14ac:dyDescent="0.25">
      <c r="B1126" t="s">
        <v>8219</v>
      </c>
      <c r="C1126">
        <v>2525</v>
      </c>
      <c r="D1126" t="s">
        <v>8221</v>
      </c>
      <c r="E1126">
        <v>9</v>
      </c>
      <c r="K1126"/>
    </row>
    <row r="1127" spans="2:11" x14ac:dyDescent="0.25">
      <c r="B1127" t="s">
        <v>8219</v>
      </c>
      <c r="C1127">
        <v>2035</v>
      </c>
      <c r="D1127" t="s">
        <v>8221</v>
      </c>
      <c r="E1127">
        <v>2</v>
      </c>
      <c r="K1127"/>
    </row>
    <row r="1128" spans="2:11" x14ac:dyDescent="0.25">
      <c r="B1128" t="s">
        <v>8219</v>
      </c>
      <c r="C1128">
        <v>290</v>
      </c>
      <c r="D1128" t="s">
        <v>8221</v>
      </c>
      <c r="E1128">
        <v>0</v>
      </c>
      <c r="K1128"/>
    </row>
    <row r="1129" spans="2:11" x14ac:dyDescent="0.25">
      <c r="B1129" t="s">
        <v>8219</v>
      </c>
      <c r="C1129">
        <v>1980</v>
      </c>
      <c r="D1129" t="s">
        <v>8221</v>
      </c>
      <c r="E1129">
        <v>35</v>
      </c>
      <c r="K1129"/>
    </row>
    <row r="1130" spans="2:11" x14ac:dyDescent="0.25">
      <c r="B1130" t="s">
        <v>8219</v>
      </c>
      <c r="C1130">
        <v>57</v>
      </c>
      <c r="D1130" t="s">
        <v>8221</v>
      </c>
      <c r="E1130">
        <v>2</v>
      </c>
      <c r="K1130"/>
    </row>
    <row r="1131" spans="2:11" x14ac:dyDescent="0.25">
      <c r="B1131" t="s">
        <v>8219</v>
      </c>
      <c r="C1131">
        <v>380</v>
      </c>
      <c r="D1131" t="s">
        <v>8221</v>
      </c>
      <c r="E1131">
        <v>3</v>
      </c>
      <c r="K1131"/>
    </row>
    <row r="1132" spans="2:11" x14ac:dyDescent="0.25">
      <c r="B1132" t="s">
        <v>8219</v>
      </c>
      <c r="C1132">
        <v>128</v>
      </c>
      <c r="D1132" t="s">
        <v>8221</v>
      </c>
      <c r="E1132">
        <v>0</v>
      </c>
      <c r="K1132"/>
    </row>
    <row r="1133" spans="2:11" x14ac:dyDescent="0.25">
      <c r="B1133" t="s">
        <v>8219</v>
      </c>
      <c r="C1133">
        <v>180</v>
      </c>
      <c r="D1133" t="s">
        <v>8221</v>
      </c>
      <c r="E1133">
        <v>1</v>
      </c>
      <c r="K1133"/>
    </row>
    <row r="1134" spans="2:11" x14ac:dyDescent="0.25">
      <c r="B1134" t="s">
        <v>8219</v>
      </c>
      <c r="C1134">
        <v>571</v>
      </c>
      <c r="D1134" t="s">
        <v>8221</v>
      </c>
      <c r="E1134">
        <v>0</v>
      </c>
      <c r="K1134"/>
    </row>
    <row r="1135" spans="2:11" x14ac:dyDescent="0.25">
      <c r="B1135" t="s">
        <v>8219</v>
      </c>
      <c r="C1135">
        <v>480</v>
      </c>
      <c r="D1135" t="s">
        <v>8221</v>
      </c>
      <c r="E1135">
        <v>0</v>
      </c>
      <c r="K1135"/>
    </row>
    <row r="1136" spans="2:11" x14ac:dyDescent="0.25">
      <c r="B1136" t="s">
        <v>8219</v>
      </c>
      <c r="C1136">
        <v>249</v>
      </c>
      <c r="D1136" t="s">
        <v>8221</v>
      </c>
      <c r="E1136">
        <v>3</v>
      </c>
      <c r="K1136"/>
    </row>
    <row r="1137" spans="2:11" x14ac:dyDescent="0.25">
      <c r="B1137" t="s">
        <v>8219</v>
      </c>
      <c r="C1137">
        <v>84</v>
      </c>
      <c r="D1137" t="s">
        <v>8221</v>
      </c>
      <c r="E1137">
        <v>11</v>
      </c>
      <c r="K1137"/>
    </row>
    <row r="1138" spans="2:11" x14ac:dyDescent="0.25">
      <c r="B1138" t="s">
        <v>8219</v>
      </c>
      <c r="C1138">
        <v>197</v>
      </c>
      <c r="D1138" t="s">
        <v>8221</v>
      </c>
      <c r="E1138">
        <v>6</v>
      </c>
      <c r="K1138"/>
    </row>
    <row r="1139" spans="2:11" x14ac:dyDescent="0.25">
      <c r="B1139" t="s">
        <v>8219</v>
      </c>
      <c r="C1139">
        <v>271</v>
      </c>
      <c r="D1139" t="s">
        <v>8221</v>
      </c>
      <c r="E1139">
        <v>0</v>
      </c>
      <c r="K1139"/>
    </row>
    <row r="1140" spans="2:11" x14ac:dyDescent="0.25">
      <c r="B1140" t="s">
        <v>8219</v>
      </c>
      <c r="C1140">
        <v>50</v>
      </c>
      <c r="D1140" t="s">
        <v>8221</v>
      </c>
      <c r="E1140">
        <v>67</v>
      </c>
      <c r="K1140"/>
    </row>
    <row r="1141" spans="2:11" x14ac:dyDescent="0.25">
      <c r="B1141" t="s">
        <v>8219</v>
      </c>
      <c r="C1141">
        <v>169</v>
      </c>
      <c r="D1141" t="s">
        <v>8221</v>
      </c>
      <c r="E1141">
        <v>23</v>
      </c>
      <c r="K1141"/>
    </row>
    <row r="1142" spans="2:11" x14ac:dyDescent="0.25">
      <c r="B1142" t="s">
        <v>8219</v>
      </c>
      <c r="C1142">
        <v>205</v>
      </c>
      <c r="D1142" t="s">
        <v>8221</v>
      </c>
      <c r="E1142">
        <v>72</v>
      </c>
      <c r="K1142"/>
    </row>
    <row r="1143" spans="2:11" x14ac:dyDescent="0.25">
      <c r="B1143" t="s">
        <v>8219</v>
      </c>
      <c r="C1143">
        <v>206</v>
      </c>
      <c r="D1143" t="s">
        <v>8221</v>
      </c>
      <c r="E1143">
        <v>2</v>
      </c>
      <c r="K1143"/>
    </row>
    <row r="1144" spans="2:11" x14ac:dyDescent="0.25">
      <c r="B1144" t="s">
        <v>8219</v>
      </c>
      <c r="C1144">
        <v>84</v>
      </c>
      <c r="D1144" t="s">
        <v>8221</v>
      </c>
      <c r="E1144">
        <v>15</v>
      </c>
      <c r="K1144"/>
    </row>
    <row r="1145" spans="2:11" x14ac:dyDescent="0.25">
      <c r="B1145" t="s">
        <v>8219</v>
      </c>
      <c r="C1145">
        <v>210</v>
      </c>
      <c r="D1145" t="s">
        <v>8221</v>
      </c>
      <c r="E1145">
        <v>1</v>
      </c>
      <c r="K1145"/>
    </row>
    <row r="1146" spans="2:11" x14ac:dyDescent="0.25">
      <c r="B1146" t="s">
        <v>8219</v>
      </c>
      <c r="C1146">
        <v>181</v>
      </c>
      <c r="D1146" t="s">
        <v>8221</v>
      </c>
      <c r="E1146">
        <v>2</v>
      </c>
      <c r="K1146"/>
    </row>
    <row r="1147" spans="2:11" x14ac:dyDescent="0.25">
      <c r="B1147" t="s">
        <v>8219</v>
      </c>
      <c r="C1147">
        <v>60</v>
      </c>
      <c r="D1147" t="s">
        <v>8221</v>
      </c>
      <c r="E1147">
        <v>7</v>
      </c>
      <c r="K1147"/>
    </row>
    <row r="1148" spans="2:11" x14ac:dyDescent="0.25">
      <c r="B1148" t="s">
        <v>8219</v>
      </c>
      <c r="C1148">
        <v>445</v>
      </c>
      <c r="D1148" t="s">
        <v>8221</v>
      </c>
      <c r="E1148">
        <v>16</v>
      </c>
      <c r="K1148"/>
    </row>
    <row r="1149" spans="2:11" x14ac:dyDescent="0.25">
      <c r="B1149" t="s">
        <v>8219</v>
      </c>
      <c r="C1149">
        <v>17</v>
      </c>
      <c r="D1149" t="s">
        <v>8221</v>
      </c>
      <c r="E1149">
        <v>117</v>
      </c>
      <c r="K1149"/>
    </row>
    <row r="1150" spans="2:11" x14ac:dyDescent="0.25">
      <c r="B1150" t="s">
        <v>8219</v>
      </c>
      <c r="C1150">
        <v>194</v>
      </c>
      <c r="D1150" t="s">
        <v>8221</v>
      </c>
      <c r="E1150">
        <v>2</v>
      </c>
      <c r="K1150"/>
    </row>
    <row r="1151" spans="2:11" x14ac:dyDescent="0.25">
      <c r="B1151" t="s">
        <v>8219</v>
      </c>
      <c r="C1151">
        <v>404</v>
      </c>
      <c r="D1151" t="s">
        <v>8221</v>
      </c>
      <c r="E1151">
        <v>7</v>
      </c>
      <c r="K1151"/>
    </row>
    <row r="1152" spans="2:11" x14ac:dyDescent="0.25">
      <c r="B1152" t="s">
        <v>8219</v>
      </c>
      <c r="C1152">
        <v>194</v>
      </c>
      <c r="D1152" t="s">
        <v>8221</v>
      </c>
      <c r="E1152">
        <v>3</v>
      </c>
      <c r="K1152"/>
    </row>
    <row r="1153" spans="2:11" x14ac:dyDescent="0.25">
      <c r="B1153" t="s">
        <v>8219</v>
      </c>
      <c r="C1153">
        <v>902</v>
      </c>
      <c r="D1153" t="s">
        <v>8221</v>
      </c>
      <c r="E1153">
        <v>20</v>
      </c>
      <c r="K1153"/>
    </row>
    <row r="1154" spans="2:11" x14ac:dyDescent="0.25">
      <c r="B1154" t="s">
        <v>8219</v>
      </c>
      <c r="C1154">
        <v>1670</v>
      </c>
      <c r="D1154" t="s">
        <v>8221</v>
      </c>
      <c r="E1154">
        <v>50</v>
      </c>
      <c r="K1154"/>
    </row>
    <row r="1155" spans="2:11" x14ac:dyDescent="0.25">
      <c r="B1155" t="s">
        <v>8219</v>
      </c>
      <c r="C1155">
        <v>1328</v>
      </c>
      <c r="D1155" t="s">
        <v>8221</v>
      </c>
      <c r="E1155">
        <v>2</v>
      </c>
      <c r="K1155"/>
    </row>
    <row r="1156" spans="2:11" x14ac:dyDescent="0.25">
      <c r="B1156" t="s">
        <v>8219</v>
      </c>
      <c r="C1156">
        <v>944</v>
      </c>
      <c r="D1156" t="s">
        <v>8221</v>
      </c>
      <c r="E1156">
        <v>3</v>
      </c>
      <c r="K1156"/>
    </row>
    <row r="1157" spans="2:11" x14ac:dyDescent="0.25">
      <c r="B1157" t="s">
        <v>8219</v>
      </c>
      <c r="C1157">
        <v>147</v>
      </c>
      <c r="D1157" t="s">
        <v>8221</v>
      </c>
      <c r="E1157">
        <v>27</v>
      </c>
      <c r="K1157"/>
    </row>
    <row r="1158" spans="2:11" x14ac:dyDescent="0.25">
      <c r="B1158" t="s">
        <v>8219</v>
      </c>
      <c r="C1158">
        <v>99</v>
      </c>
      <c r="D1158" t="s">
        <v>8221</v>
      </c>
      <c r="E1158">
        <v>7</v>
      </c>
      <c r="K1158"/>
    </row>
    <row r="1159" spans="2:11" x14ac:dyDescent="0.25">
      <c r="B1159" t="s">
        <v>8219</v>
      </c>
      <c r="C1159">
        <v>79</v>
      </c>
      <c r="D1159" t="s">
        <v>8221</v>
      </c>
      <c r="E1159">
        <v>5</v>
      </c>
      <c r="K1159"/>
    </row>
    <row r="1160" spans="2:11" x14ac:dyDescent="0.25">
      <c r="B1160" t="s">
        <v>8219</v>
      </c>
      <c r="C1160">
        <v>75</v>
      </c>
      <c r="D1160" t="s">
        <v>8221</v>
      </c>
      <c r="E1160">
        <v>0</v>
      </c>
      <c r="K1160"/>
    </row>
    <row r="1161" spans="2:11" x14ac:dyDescent="0.25">
      <c r="B1161" t="s">
        <v>8219</v>
      </c>
      <c r="C1161">
        <v>207</v>
      </c>
      <c r="D1161" t="s">
        <v>8221</v>
      </c>
      <c r="E1161">
        <v>3</v>
      </c>
      <c r="K1161"/>
    </row>
    <row r="1162" spans="2:11" x14ac:dyDescent="0.25">
      <c r="B1162" t="s">
        <v>8219</v>
      </c>
      <c r="C1162">
        <v>102</v>
      </c>
      <c r="D1162" t="s">
        <v>8221</v>
      </c>
      <c r="E1162">
        <v>6</v>
      </c>
      <c r="K1162"/>
    </row>
    <row r="1163" spans="2:11" x14ac:dyDescent="0.25">
      <c r="B1163" t="s">
        <v>8219</v>
      </c>
      <c r="C1163">
        <v>32</v>
      </c>
      <c r="D1163" t="s">
        <v>8221</v>
      </c>
      <c r="E1163">
        <v>9</v>
      </c>
      <c r="K1163"/>
    </row>
    <row r="1164" spans="2:11" x14ac:dyDescent="0.25">
      <c r="B1164" t="s">
        <v>8219</v>
      </c>
      <c r="C1164">
        <v>480</v>
      </c>
      <c r="D1164" t="s">
        <v>8221</v>
      </c>
      <c r="E1164">
        <v>3</v>
      </c>
      <c r="K1164"/>
    </row>
    <row r="1165" spans="2:11" x14ac:dyDescent="0.25">
      <c r="B1165" t="s">
        <v>8219</v>
      </c>
      <c r="C1165">
        <v>11</v>
      </c>
      <c r="D1165" t="s">
        <v>8221</v>
      </c>
      <c r="E1165">
        <v>2</v>
      </c>
      <c r="K1165"/>
    </row>
    <row r="1166" spans="2:11" x14ac:dyDescent="0.25">
      <c r="B1166" t="s">
        <v>8219</v>
      </c>
      <c r="C1166">
        <v>12</v>
      </c>
      <c r="D1166" t="s">
        <v>8221</v>
      </c>
      <c r="E1166">
        <v>3</v>
      </c>
      <c r="K1166"/>
    </row>
    <row r="1167" spans="2:11" x14ac:dyDescent="0.25">
      <c r="B1167" t="s">
        <v>8219</v>
      </c>
      <c r="C1167">
        <v>48</v>
      </c>
      <c r="D1167" t="s">
        <v>8221</v>
      </c>
      <c r="E1167">
        <v>45</v>
      </c>
      <c r="K1167"/>
    </row>
    <row r="1168" spans="2:11" x14ac:dyDescent="0.25">
      <c r="B1168" t="s">
        <v>8219</v>
      </c>
      <c r="C1168">
        <v>59</v>
      </c>
      <c r="D1168" t="s">
        <v>8221</v>
      </c>
      <c r="E1168">
        <v>9</v>
      </c>
      <c r="K1168"/>
    </row>
    <row r="1169" spans="2:11" x14ac:dyDescent="0.25">
      <c r="B1169" t="s">
        <v>8219</v>
      </c>
      <c r="C1169">
        <v>79</v>
      </c>
      <c r="D1169" t="s">
        <v>8221</v>
      </c>
      <c r="E1169">
        <v>9</v>
      </c>
      <c r="K1169"/>
    </row>
    <row r="1170" spans="2:11" x14ac:dyDescent="0.25">
      <c r="B1170" t="s">
        <v>8219</v>
      </c>
      <c r="C1170">
        <v>14</v>
      </c>
      <c r="D1170" t="s">
        <v>8221</v>
      </c>
      <c r="E1170">
        <v>21</v>
      </c>
      <c r="K1170"/>
    </row>
    <row r="1171" spans="2:11" x14ac:dyDescent="0.25">
      <c r="B1171" t="s">
        <v>8219</v>
      </c>
      <c r="C1171">
        <v>106</v>
      </c>
      <c r="D1171" t="s">
        <v>8221</v>
      </c>
      <c r="E1171">
        <v>17</v>
      </c>
      <c r="K1171"/>
    </row>
    <row r="1172" spans="2:11" x14ac:dyDescent="0.25">
      <c r="B1172" t="s">
        <v>8219</v>
      </c>
      <c r="C1172">
        <v>25</v>
      </c>
      <c r="D1172" t="s">
        <v>8221</v>
      </c>
      <c r="E1172">
        <v>1</v>
      </c>
      <c r="K1172"/>
    </row>
    <row r="1173" spans="2:11" x14ac:dyDescent="0.25">
      <c r="B1173" t="s">
        <v>8219</v>
      </c>
      <c r="C1173">
        <v>25</v>
      </c>
      <c r="D1173" t="s">
        <v>8221</v>
      </c>
      <c r="E1173">
        <v>1</v>
      </c>
      <c r="K1173"/>
    </row>
    <row r="1174" spans="2:11" x14ac:dyDescent="0.25">
      <c r="B1174" t="s">
        <v>8219</v>
      </c>
      <c r="C1174">
        <v>29</v>
      </c>
      <c r="D1174" t="s">
        <v>8221</v>
      </c>
      <c r="E1174">
        <v>14</v>
      </c>
      <c r="K1174"/>
    </row>
    <row r="1175" spans="2:11" x14ac:dyDescent="0.25">
      <c r="B1175" t="s">
        <v>8219</v>
      </c>
      <c r="C1175">
        <v>43</v>
      </c>
      <c r="D1175" t="s">
        <v>8221</v>
      </c>
      <c r="E1175">
        <v>42</v>
      </c>
      <c r="K1175"/>
    </row>
    <row r="1176" spans="2:11" x14ac:dyDescent="0.25">
      <c r="B1176" t="s">
        <v>8219</v>
      </c>
      <c r="C1176">
        <v>46</v>
      </c>
      <c r="D1176" t="s">
        <v>8221</v>
      </c>
      <c r="E1176">
        <v>27</v>
      </c>
      <c r="K1176"/>
    </row>
    <row r="1177" spans="2:11" x14ac:dyDescent="0.25">
      <c r="B1177" t="s">
        <v>8219</v>
      </c>
      <c r="C1177">
        <v>27</v>
      </c>
      <c r="D1177" t="s">
        <v>8221</v>
      </c>
      <c r="E1177">
        <v>5</v>
      </c>
      <c r="K1177"/>
    </row>
    <row r="1178" spans="2:11" x14ac:dyDescent="0.25">
      <c r="B1178" t="s">
        <v>8219</v>
      </c>
      <c r="C1178">
        <v>112</v>
      </c>
      <c r="D1178" t="s">
        <v>8221</v>
      </c>
      <c r="E1178">
        <v>13</v>
      </c>
      <c r="K1178"/>
    </row>
    <row r="1179" spans="2:11" x14ac:dyDescent="0.25">
      <c r="B1179" t="s">
        <v>8219</v>
      </c>
      <c r="C1179">
        <v>34</v>
      </c>
      <c r="D1179" t="s">
        <v>8221</v>
      </c>
      <c r="E1179">
        <v>12</v>
      </c>
      <c r="K1179"/>
    </row>
    <row r="1180" spans="2:11" x14ac:dyDescent="0.25">
      <c r="B1180" t="s">
        <v>8219</v>
      </c>
      <c r="C1180">
        <v>145</v>
      </c>
      <c r="D1180" t="s">
        <v>8221</v>
      </c>
      <c r="E1180">
        <v>90</v>
      </c>
      <c r="K1180"/>
    </row>
    <row r="1181" spans="2:11" x14ac:dyDescent="0.25">
      <c r="B1181" t="s">
        <v>8219</v>
      </c>
      <c r="C1181">
        <v>19</v>
      </c>
      <c r="D1181" t="s">
        <v>8221</v>
      </c>
      <c r="E1181">
        <v>2</v>
      </c>
      <c r="K1181"/>
    </row>
    <row r="1182" spans="2:11" x14ac:dyDescent="0.25">
      <c r="B1182" t="s">
        <v>8219</v>
      </c>
      <c r="C1182">
        <v>288</v>
      </c>
      <c r="D1182" t="s">
        <v>8221</v>
      </c>
      <c r="E1182">
        <v>5</v>
      </c>
      <c r="K1182"/>
    </row>
    <row r="1183" spans="2:11" x14ac:dyDescent="0.25">
      <c r="B1183" t="s">
        <v>8219</v>
      </c>
      <c r="C1183">
        <v>14</v>
      </c>
      <c r="D1183" t="s">
        <v>8221</v>
      </c>
      <c r="E1183">
        <v>31</v>
      </c>
      <c r="K1183"/>
    </row>
    <row r="1184" spans="2:11" x14ac:dyDescent="0.25">
      <c r="B1184" t="s">
        <v>8219</v>
      </c>
      <c r="C1184">
        <v>7</v>
      </c>
      <c r="D1184" t="s">
        <v>8221</v>
      </c>
      <c r="E1184">
        <v>4</v>
      </c>
      <c r="K1184"/>
    </row>
    <row r="1185" spans="2:11" x14ac:dyDescent="0.25">
      <c r="B1185" t="s">
        <v>8219</v>
      </c>
      <c r="C1185">
        <v>211</v>
      </c>
      <c r="D1185" t="s">
        <v>8221</v>
      </c>
      <c r="E1185">
        <v>29</v>
      </c>
      <c r="K1185"/>
    </row>
    <row r="1186" spans="2:11" x14ac:dyDescent="0.25">
      <c r="B1186" t="s">
        <v>8219</v>
      </c>
      <c r="C1186">
        <v>85</v>
      </c>
      <c r="D1186" t="s">
        <v>8221</v>
      </c>
      <c r="E1186">
        <v>2</v>
      </c>
      <c r="K1186"/>
    </row>
    <row r="1187" spans="2:11" x14ac:dyDescent="0.25">
      <c r="B1187" t="s">
        <v>8219</v>
      </c>
      <c r="C1187">
        <v>103</v>
      </c>
      <c r="D1187" t="s">
        <v>8221</v>
      </c>
      <c r="E1187">
        <v>114</v>
      </c>
      <c r="K1187"/>
    </row>
    <row r="1188" spans="2:11" x14ac:dyDescent="0.25">
      <c r="B1188" t="s">
        <v>8219</v>
      </c>
      <c r="C1188">
        <v>113</v>
      </c>
      <c r="D1188" t="s">
        <v>8221</v>
      </c>
      <c r="E1188">
        <v>1</v>
      </c>
      <c r="K1188"/>
    </row>
    <row r="1189" spans="2:11" x14ac:dyDescent="0.25">
      <c r="B1189" t="s">
        <v>8219</v>
      </c>
      <c r="C1189">
        <v>167</v>
      </c>
      <c r="D1189" t="s">
        <v>8221</v>
      </c>
      <c r="E1189">
        <v>76</v>
      </c>
      <c r="K1189"/>
    </row>
    <row r="1190" spans="2:11" x14ac:dyDescent="0.25">
      <c r="B1190" t="s">
        <v>8219</v>
      </c>
      <c r="C1190">
        <v>73</v>
      </c>
      <c r="D1190" t="s">
        <v>8221</v>
      </c>
      <c r="E1190">
        <v>9</v>
      </c>
      <c r="K1190"/>
    </row>
    <row r="1191" spans="2:11" x14ac:dyDescent="0.25">
      <c r="B1191" t="s">
        <v>8219</v>
      </c>
      <c r="C1191">
        <v>75</v>
      </c>
      <c r="D1191" t="s">
        <v>8221</v>
      </c>
      <c r="E1191">
        <v>37</v>
      </c>
      <c r="K1191"/>
    </row>
    <row r="1192" spans="2:11" x14ac:dyDescent="0.25">
      <c r="B1192" t="s">
        <v>8219</v>
      </c>
      <c r="C1192">
        <v>614</v>
      </c>
      <c r="D1192" t="s">
        <v>8221</v>
      </c>
      <c r="E1192">
        <v>0</v>
      </c>
      <c r="K1192"/>
    </row>
    <row r="1193" spans="2:11" x14ac:dyDescent="0.25">
      <c r="B1193" t="s">
        <v>8219</v>
      </c>
      <c r="C1193">
        <v>107</v>
      </c>
      <c r="D1193" t="s">
        <v>8221</v>
      </c>
      <c r="E1193">
        <v>1</v>
      </c>
      <c r="K1193"/>
    </row>
    <row r="1194" spans="2:11" x14ac:dyDescent="0.25">
      <c r="B1194" t="s">
        <v>8219</v>
      </c>
      <c r="C1194">
        <v>1224</v>
      </c>
      <c r="D1194" t="s">
        <v>8221</v>
      </c>
      <c r="E1194">
        <v>10</v>
      </c>
      <c r="K1194"/>
    </row>
    <row r="1195" spans="2:11" x14ac:dyDescent="0.25">
      <c r="B1195" t="s">
        <v>8219</v>
      </c>
      <c r="C1195">
        <v>104</v>
      </c>
      <c r="D1195" t="s">
        <v>8221</v>
      </c>
      <c r="E1195">
        <v>1</v>
      </c>
      <c r="K1195"/>
    </row>
    <row r="1196" spans="2:11" x14ac:dyDescent="0.25">
      <c r="B1196" t="s">
        <v>8219</v>
      </c>
      <c r="C1196">
        <v>79</v>
      </c>
      <c r="D1196" t="s">
        <v>8221</v>
      </c>
      <c r="E1196">
        <v>2</v>
      </c>
      <c r="K1196"/>
    </row>
    <row r="1197" spans="2:11" x14ac:dyDescent="0.25">
      <c r="B1197" t="s">
        <v>8219</v>
      </c>
      <c r="C1197">
        <v>157</v>
      </c>
      <c r="D1197" t="s">
        <v>8221</v>
      </c>
      <c r="E1197">
        <v>1</v>
      </c>
      <c r="K1197"/>
    </row>
    <row r="1198" spans="2:11" x14ac:dyDescent="0.25">
      <c r="B1198" t="s">
        <v>8219</v>
      </c>
      <c r="C1198">
        <v>50</v>
      </c>
      <c r="D1198" t="s">
        <v>8221</v>
      </c>
      <c r="E1198">
        <v>10</v>
      </c>
      <c r="K1198"/>
    </row>
    <row r="1199" spans="2:11" x14ac:dyDescent="0.25">
      <c r="B1199" t="s">
        <v>8219</v>
      </c>
      <c r="C1199">
        <v>64</v>
      </c>
      <c r="D1199" t="s">
        <v>8221</v>
      </c>
      <c r="E1199">
        <v>9</v>
      </c>
      <c r="K1199"/>
    </row>
    <row r="1200" spans="2:11" x14ac:dyDescent="0.25">
      <c r="B1200" t="s">
        <v>8219</v>
      </c>
      <c r="C1200">
        <v>200</v>
      </c>
      <c r="D1200" t="s">
        <v>8221</v>
      </c>
      <c r="E1200">
        <v>19</v>
      </c>
      <c r="K1200"/>
    </row>
    <row r="1201" spans="2:11" x14ac:dyDescent="0.25">
      <c r="B1201" t="s">
        <v>8219</v>
      </c>
      <c r="C1201">
        <v>22</v>
      </c>
      <c r="D1201" t="s">
        <v>8221</v>
      </c>
      <c r="E1201">
        <v>0</v>
      </c>
      <c r="K1201"/>
    </row>
    <row r="1202" spans="2:11" x14ac:dyDescent="0.25">
      <c r="B1202" t="s">
        <v>8219</v>
      </c>
      <c r="C1202">
        <v>163</v>
      </c>
      <c r="D1202" t="s">
        <v>8221</v>
      </c>
      <c r="E1202">
        <v>4</v>
      </c>
      <c r="K1202"/>
    </row>
    <row r="1203" spans="2:11" x14ac:dyDescent="0.25">
      <c r="B1203" t="s">
        <v>8219</v>
      </c>
      <c r="C1203">
        <v>77</v>
      </c>
      <c r="D1203" t="s">
        <v>8221</v>
      </c>
      <c r="E1203">
        <v>8</v>
      </c>
      <c r="K1203"/>
    </row>
    <row r="1204" spans="2:11" x14ac:dyDescent="0.25">
      <c r="B1204" t="s">
        <v>8219</v>
      </c>
      <c r="C1204">
        <v>89</v>
      </c>
      <c r="D1204" t="s">
        <v>8221</v>
      </c>
      <c r="E1204">
        <v>24</v>
      </c>
      <c r="K1204"/>
    </row>
    <row r="1205" spans="2:11" x14ac:dyDescent="0.25">
      <c r="B1205" t="s">
        <v>8219</v>
      </c>
      <c r="C1205">
        <v>3355</v>
      </c>
      <c r="D1205" t="s">
        <v>8221</v>
      </c>
      <c r="E1205">
        <v>0</v>
      </c>
      <c r="K1205"/>
    </row>
    <row r="1206" spans="2:11" x14ac:dyDescent="0.25">
      <c r="B1206" t="s">
        <v>8219</v>
      </c>
      <c r="C1206">
        <v>537</v>
      </c>
      <c r="D1206" t="s">
        <v>8221</v>
      </c>
      <c r="E1206">
        <v>39</v>
      </c>
      <c r="K1206"/>
    </row>
    <row r="1207" spans="2:11" x14ac:dyDescent="0.25">
      <c r="B1207" t="s">
        <v>8219</v>
      </c>
      <c r="C1207">
        <v>125</v>
      </c>
      <c r="D1207" t="s">
        <v>8221</v>
      </c>
      <c r="E1207">
        <v>6</v>
      </c>
      <c r="K1207"/>
    </row>
    <row r="1208" spans="2:11" x14ac:dyDescent="0.25">
      <c r="B1208" t="s">
        <v>8219</v>
      </c>
      <c r="C1208">
        <v>163</v>
      </c>
      <c r="D1208" t="s">
        <v>8221</v>
      </c>
      <c r="E1208">
        <v>4</v>
      </c>
      <c r="K1208"/>
    </row>
    <row r="1209" spans="2:11" x14ac:dyDescent="0.25">
      <c r="B1209" t="s">
        <v>8219</v>
      </c>
      <c r="C1209">
        <v>283</v>
      </c>
      <c r="D1209" t="s">
        <v>8221</v>
      </c>
      <c r="E1209">
        <v>3</v>
      </c>
      <c r="K1209"/>
    </row>
    <row r="1210" spans="2:11" x14ac:dyDescent="0.25">
      <c r="B1210" t="s">
        <v>8219</v>
      </c>
      <c r="C1210">
        <v>352</v>
      </c>
      <c r="D1210" t="s">
        <v>8221</v>
      </c>
      <c r="E1210">
        <v>53</v>
      </c>
      <c r="K1210"/>
    </row>
    <row r="1211" spans="2:11" x14ac:dyDescent="0.25">
      <c r="B1211" t="s">
        <v>8219</v>
      </c>
      <c r="C1211">
        <v>94</v>
      </c>
      <c r="D1211" t="s">
        <v>8221</v>
      </c>
      <c r="E1211">
        <v>1</v>
      </c>
      <c r="K1211"/>
    </row>
    <row r="1212" spans="2:11" x14ac:dyDescent="0.25">
      <c r="B1212" t="s">
        <v>8219</v>
      </c>
      <c r="C1212">
        <v>67</v>
      </c>
      <c r="D1212" t="s">
        <v>8221</v>
      </c>
      <c r="E1212">
        <v>2</v>
      </c>
      <c r="K1212"/>
    </row>
    <row r="1213" spans="2:11" x14ac:dyDescent="0.25">
      <c r="B1213" t="s">
        <v>8219</v>
      </c>
      <c r="C1213">
        <v>221</v>
      </c>
      <c r="D1213" t="s">
        <v>8221</v>
      </c>
      <c r="E1213">
        <v>25</v>
      </c>
      <c r="K1213"/>
    </row>
    <row r="1214" spans="2:11" x14ac:dyDescent="0.25">
      <c r="B1214" t="s">
        <v>8219</v>
      </c>
      <c r="C1214">
        <v>2165</v>
      </c>
      <c r="D1214" t="s">
        <v>8221</v>
      </c>
      <c r="E1214">
        <v>6</v>
      </c>
      <c r="K1214"/>
    </row>
    <row r="1215" spans="2:11" x14ac:dyDescent="0.25">
      <c r="B1215" t="s">
        <v>8219</v>
      </c>
      <c r="C1215">
        <v>179</v>
      </c>
      <c r="D1215" t="s">
        <v>8221</v>
      </c>
      <c r="E1215">
        <v>0</v>
      </c>
      <c r="K1215"/>
    </row>
    <row r="1216" spans="2:11" x14ac:dyDescent="0.25">
      <c r="B1216" t="s">
        <v>8219</v>
      </c>
      <c r="C1216">
        <v>123</v>
      </c>
      <c r="D1216" t="s">
        <v>8221</v>
      </c>
      <c r="E1216">
        <v>12</v>
      </c>
      <c r="K1216"/>
    </row>
    <row r="1217" spans="2:11" x14ac:dyDescent="0.25">
      <c r="B1217" t="s">
        <v>8219</v>
      </c>
      <c r="C1217">
        <v>1104</v>
      </c>
      <c r="D1217" t="s">
        <v>8221</v>
      </c>
      <c r="E1217">
        <v>0</v>
      </c>
      <c r="K1217"/>
    </row>
    <row r="1218" spans="2:11" x14ac:dyDescent="0.25">
      <c r="B1218" t="s">
        <v>8219</v>
      </c>
      <c r="C1218">
        <v>403</v>
      </c>
      <c r="D1218" t="s">
        <v>8221</v>
      </c>
      <c r="E1218">
        <v>36</v>
      </c>
      <c r="K1218"/>
    </row>
    <row r="1219" spans="2:11" x14ac:dyDescent="0.25">
      <c r="B1219" t="s">
        <v>8219</v>
      </c>
      <c r="C1219">
        <v>109</v>
      </c>
      <c r="D1219" t="s">
        <v>8221</v>
      </c>
      <c r="E1219">
        <v>0</v>
      </c>
      <c r="K1219"/>
    </row>
    <row r="1220" spans="2:11" x14ac:dyDescent="0.25">
      <c r="B1220" t="s">
        <v>8219</v>
      </c>
      <c r="C1220">
        <v>372</v>
      </c>
      <c r="D1220" t="s">
        <v>8221</v>
      </c>
      <c r="E1220">
        <v>2</v>
      </c>
      <c r="K1220"/>
    </row>
    <row r="1221" spans="2:11" x14ac:dyDescent="0.25">
      <c r="B1221" t="s">
        <v>8219</v>
      </c>
      <c r="C1221">
        <v>311</v>
      </c>
      <c r="D1221" t="s">
        <v>8221</v>
      </c>
      <c r="E1221">
        <v>1</v>
      </c>
      <c r="K1221"/>
    </row>
    <row r="1222" spans="2:11" x14ac:dyDescent="0.25">
      <c r="B1222" t="s">
        <v>8219</v>
      </c>
      <c r="C1222">
        <v>61</v>
      </c>
      <c r="D1222" t="s">
        <v>8221</v>
      </c>
      <c r="E1222">
        <v>59</v>
      </c>
      <c r="K1222"/>
    </row>
    <row r="1223" spans="2:11" x14ac:dyDescent="0.25">
      <c r="B1223" t="s">
        <v>8219</v>
      </c>
      <c r="C1223">
        <v>115</v>
      </c>
      <c r="D1223" t="s">
        <v>8221</v>
      </c>
      <c r="E1223">
        <v>1</v>
      </c>
      <c r="K1223"/>
    </row>
    <row r="1224" spans="2:11" x14ac:dyDescent="0.25">
      <c r="B1224" t="s">
        <v>8219</v>
      </c>
      <c r="C1224">
        <v>111</v>
      </c>
      <c r="D1224" t="s">
        <v>8221</v>
      </c>
      <c r="E1224">
        <v>31</v>
      </c>
      <c r="K1224"/>
    </row>
    <row r="1225" spans="2:11" x14ac:dyDescent="0.25">
      <c r="B1225" t="s">
        <v>8219</v>
      </c>
      <c r="C1225">
        <v>337</v>
      </c>
      <c r="D1225" t="s">
        <v>8221</v>
      </c>
      <c r="E1225">
        <v>18</v>
      </c>
      <c r="K1225"/>
    </row>
    <row r="1226" spans="2:11" x14ac:dyDescent="0.25">
      <c r="B1226" t="s">
        <v>8219</v>
      </c>
      <c r="C1226">
        <v>9</v>
      </c>
      <c r="D1226" t="s">
        <v>8221</v>
      </c>
      <c r="E1226">
        <v>10</v>
      </c>
      <c r="K1226"/>
    </row>
    <row r="1227" spans="2:11" x14ac:dyDescent="0.25">
      <c r="B1227" t="s">
        <v>8219</v>
      </c>
      <c r="C1227">
        <v>120</v>
      </c>
      <c r="D1227" t="s">
        <v>8221</v>
      </c>
      <c r="E1227">
        <v>0</v>
      </c>
      <c r="K1227"/>
    </row>
    <row r="1228" spans="2:11" x14ac:dyDescent="0.25">
      <c r="B1228" t="s">
        <v>8219</v>
      </c>
      <c r="C1228">
        <v>102</v>
      </c>
      <c r="D1228" t="s">
        <v>8221</v>
      </c>
      <c r="E1228">
        <v>14</v>
      </c>
      <c r="K1228"/>
    </row>
    <row r="1229" spans="2:11" x14ac:dyDescent="0.25">
      <c r="B1229" t="s">
        <v>8219</v>
      </c>
      <c r="C1229">
        <v>186</v>
      </c>
      <c r="D1229" t="s">
        <v>8221</v>
      </c>
      <c r="E1229">
        <v>2</v>
      </c>
      <c r="K1229"/>
    </row>
    <row r="1230" spans="2:11" x14ac:dyDescent="0.25">
      <c r="B1230" t="s">
        <v>8219</v>
      </c>
      <c r="C1230">
        <v>15</v>
      </c>
      <c r="D1230" t="s">
        <v>8221</v>
      </c>
      <c r="E1230">
        <v>1</v>
      </c>
      <c r="K1230"/>
    </row>
    <row r="1231" spans="2:11" x14ac:dyDescent="0.25">
      <c r="B1231" t="s">
        <v>8219</v>
      </c>
      <c r="C1231">
        <v>67</v>
      </c>
      <c r="D1231" t="s">
        <v>8221</v>
      </c>
      <c r="E1231">
        <v>3</v>
      </c>
      <c r="K1231"/>
    </row>
    <row r="1232" spans="2:11" x14ac:dyDescent="0.25">
      <c r="B1232" t="s">
        <v>8219</v>
      </c>
      <c r="C1232">
        <v>130</v>
      </c>
      <c r="D1232" t="s">
        <v>8221</v>
      </c>
      <c r="E1232">
        <v>0</v>
      </c>
      <c r="K1232"/>
    </row>
    <row r="1233" spans="2:11" x14ac:dyDescent="0.25">
      <c r="B1233" t="s">
        <v>8219</v>
      </c>
      <c r="C1233">
        <v>16</v>
      </c>
      <c r="D1233" t="s">
        <v>8221</v>
      </c>
      <c r="E1233">
        <v>2</v>
      </c>
      <c r="K1233"/>
    </row>
    <row r="1234" spans="2:11" x14ac:dyDescent="0.25">
      <c r="B1234" t="s">
        <v>8219</v>
      </c>
      <c r="C1234">
        <v>67</v>
      </c>
      <c r="D1234" t="s">
        <v>8221</v>
      </c>
      <c r="E1234">
        <v>0</v>
      </c>
      <c r="K1234"/>
    </row>
    <row r="1235" spans="2:11" x14ac:dyDescent="0.25">
      <c r="B1235" t="s">
        <v>8219</v>
      </c>
      <c r="C1235">
        <v>124</v>
      </c>
      <c r="D1235" t="s">
        <v>8221</v>
      </c>
      <c r="E1235">
        <v>12</v>
      </c>
      <c r="K1235"/>
    </row>
    <row r="1236" spans="2:11" x14ac:dyDescent="0.25">
      <c r="B1236" t="s">
        <v>8219</v>
      </c>
      <c r="C1236">
        <v>80</v>
      </c>
      <c r="D1236" t="s">
        <v>8221</v>
      </c>
      <c r="E1236">
        <v>1</v>
      </c>
      <c r="K1236"/>
    </row>
    <row r="1237" spans="2:11" x14ac:dyDescent="0.25">
      <c r="B1237" t="s">
        <v>8219</v>
      </c>
      <c r="C1237">
        <v>282</v>
      </c>
      <c r="D1237" t="s">
        <v>8221</v>
      </c>
      <c r="E1237">
        <v>8</v>
      </c>
      <c r="K1237"/>
    </row>
    <row r="1238" spans="2:11" x14ac:dyDescent="0.25">
      <c r="B1238" t="s">
        <v>8219</v>
      </c>
      <c r="C1238">
        <v>68</v>
      </c>
      <c r="D1238" t="s">
        <v>8221</v>
      </c>
      <c r="E1238">
        <v>2</v>
      </c>
      <c r="K1238"/>
    </row>
    <row r="1239" spans="2:11" x14ac:dyDescent="0.25">
      <c r="B1239" t="s">
        <v>8219</v>
      </c>
      <c r="C1239">
        <v>86</v>
      </c>
      <c r="D1239" t="s">
        <v>8221</v>
      </c>
      <c r="E1239">
        <v>31</v>
      </c>
      <c r="K1239"/>
    </row>
    <row r="1240" spans="2:11" x14ac:dyDescent="0.25">
      <c r="B1240" t="s">
        <v>8219</v>
      </c>
      <c r="C1240">
        <v>115</v>
      </c>
      <c r="D1240" t="s">
        <v>8221</v>
      </c>
      <c r="E1240">
        <v>5</v>
      </c>
      <c r="K1240"/>
    </row>
    <row r="1241" spans="2:11" x14ac:dyDescent="0.25">
      <c r="B1241" t="s">
        <v>8219</v>
      </c>
      <c r="C1241">
        <v>75</v>
      </c>
      <c r="D1241" t="s">
        <v>8221</v>
      </c>
      <c r="E1241">
        <v>1</v>
      </c>
      <c r="K1241"/>
    </row>
    <row r="1242" spans="2:11" x14ac:dyDescent="0.25">
      <c r="B1242" t="s">
        <v>8219</v>
      </c>
      <c r="C1242">
        <v>43</v>
      </c>
      <c r="D1242" t="s">
        <v>8221</v>
      </c>
      <c r="E1242">
        <v>12</v>
      </c>
      <c r="K1242"/>
    </row>
    <row r="1243" spans="2:11" x14ac:dyDescent="0.25">
      <c r="B1243" t="s">
        <v>8219</v>
      </c>
      <c r="C1243">
        <v>48</v>
      </c>
      <c r="D1243" t="s">
        <v>8221</v>
      </c>
      <c r="E1243">
        <v>4</v>
      </c>
      <c r="K1243"/>
    </row>
    <row r="1244" spans="2:11" x14ac:dyDescent="0.25">
      <c r="B1244" t="s">
        <v>8219</v>
      </c>
      <c r="C1244">
        <v>52</v>
      </c>
      <c r="D1244" t="s">
        <v>8221</v>
      </c>
      <c r="E1244">
        <v>0</v>
      </c>
      <c r="K1244"/>
    </row>
    <row r="1245" spans="2:11" x14ac:dyDescent="0.25">
      <c r="B1245" t="s">
        <v>8219</v>
      </c>
      <c r="C1245">
        <v>43</v>
      </c>
      <c r="D1245" t="s">
        <v>8221</v>
      </c>
      <c r="E1245">
        <v>7</v>
      </c>
      <c r="K1245"/>
    </row>
    <row r="1246" spans="2:11" x14ac:dyDescent="0.25">
      <c r="B1246" t="s">
        <v>8219</v>
      </c>
      <c r="C1246">
        <v>58</v>
      </c>
      <c r="D1246" t="s">
        <v>8221</v>
      </c>
      <c r="E1246">
        <v>2</v>
      </c>
      <c r="K1246"/>
    </row>
    <row r="1247" spans="2:11" x14ac:dyDescent="0.25">
      <c r="B1247" t="s">
        <v>8219</v>
      </c>
      <c r="C1247">
        <v>47</v>
      </c>
      <c r="D1247" t="s">
        <v>8221</v>
      </c>
      <c r="E1247">
        <v>1</v>
      </c>
      <c r="K1247"/>
    </row>
    <row r="1248" spans="2:11" x14ac:dyDescent="0.25">
      <c r="B1248" t="s">
        <v>8219</v>
      </c>
      <c r="C1248">
        <v>36</v>
      </c>
      <c r="D1248" t="s">
        <v>8221</v>
      </c>
      <c r="E1248">
        <v>4</v>
      </c>
      <c r="K1248"/>
    </row>
    <row r="1249" spans="2:11" x14ac:dyDescent="0.25">
      <c r="B1249" t="s">
        <v>8219</v>
      </c>
      <c r="C1249">
        <v>17</v>
      </c>
      <c r="D1249" t="s">
        <v>8221</v>
      </c>
      <c r="E1249">
        <v>6</v>
      </c>
      <c r="K1249"/>
    </row>
    <row r="1250" spans="2:11" x14ac:dyDescent="0.25">
      <c r="B1250" t="s">
        <v>8219</v>
      </c>
      <c r="C1250">
        <v>104</v>
      </c>
      <c r="D1250" t="s">
        <v>8221</v>
      </c>
      <c r="E1250">
        <v>8</v>
      </c>
      <c r="K1250"/>
    </row>
    <row r="1251" spans="2:11" x14ac:dyDescent="0.25">
      <c r="B1251" t="s">
        <v>8219</v>
      </c>
      <c r="C1251">
        <v>47</v>
      </c>
      <c r="D1251" t="s">
        <v>8221</v>
      </c>
      <c r="E1251">
        <v>14</v>
      </c>
      <c r="K1251"/>
    </row>
    <row r="1252" spans="2:11" x14ac:dyDescent="0.25">
      <c r="B1252" t="s">
        <v>8219</v>
      </c>
      <c r="C1252">
        <v>38</v>
      </c>
      <c r="D1252" t="s">
        <v>8221</v>
      </c>
      <c r="E1252">
        <v>0</v>
      </c>
      <c r="K1252"/>
    </row>
    <row r="1253" spans="2:11" x14ac:dyDescent="0.25">
      <c r="B1253" t="s">
        <v>8219</v>
      </c>
      <c r="C1253">
        <v>81</v>
      </c>
      <c r="D1253" t="s">
        <v>8221</v>
      </c>
      <c r="E1253">
        <v>4</v>
      </c>
      <c r="K1253"/>
    </row>
    <row r="1254" spans="2:11" x14ac:dyDescent="0.25">
      <c r="B1254" t="s">
        <v>8219</v>
      </c>
      <c r="C1254">
        <v>55</v>
      </c>
      <c r="D1254" t="s">
        <v>8221</v>
      </c>
      <c r="E1254">
        <v>0</v>
      </c>
      <c r="K1254"/>
    </row>
    <row r="1255" spans="2:11" x14ac:dyDescent="0.25">
      <c r="B1255" t="s">
        <v>8219</v>
      </c>
      <c r="C1255">
        <v>41</v>
      </c>
      <c r="D1255" t="s">
        <v>8221</v>
      </c>
      <c r="E1255">
        <v>0</v>
      </c>
      <c r="K1255"/>
    </row>
    <row r="1256" spans="2:11" x14ac:dyDescent="0.25">
      <c r="B1256" t="s">
        <v>8219</v>
      </c>
      <c r="C1256">
        <v>79</v>
      </c>
      <c r="D1256" t="s">
        <v>8221</v>
      </c>
      <c r="E1256">
        <v>1</v>
      </c>
      <c r="K1256"/>
    </row>
    <row r="1257" spans="2:11" x14ac:dyDescent="0.25">
      <c r="B1257" t="s">
        <v>8219</v>
      </c>
      <c r="C1257">
        <v>16</v>
      </c>
      <c r="D1257" t="s">
        <v>8221</v>
      </c>
      <c r="E1257">
        <v>1</v>
      </c>
      <c r="K1257"/>
    </row>
    <row r="1258" spans="2:11" x14ac:dyDescent="0.25">
      <c r="B1258" t="s">
        <v>8219</v>
      </c>
      <c r="C1258">
        <v>8</v>
      </c>
      <c r="D1258" t="s">
        <v>8221</v>
      </c>
      <c r="E1258">
        <v>1</v>
      </c>
      <c r="K1258"/>
    </row>
    <row r="1259" spans="2:11" x14ac:dyDescent="0.25">
      <c r="B1259" t="s">
        <v>8219</v>
      </c>
      <c r="C1259">
        <v>95</v>
      </c>
      <c r="D1259" t="s">
        <v>8221</v>
      </c>
      <c r="E1259">
        <v>1</v>
      </c>
      <c r="K1259"/>
    </row>
    <row r="1260" spans="2:11" x14ac:dyDescent="0.25">
      <c r="B1260" t="s">
        <v>8219</v>
      </c>
      <c r="C1260">
        <v>25</v>
      </c>
      <c r="D1260" t="s">
        <v>8221</v>
      </c>
      <c r="E1260">
        <v>4</v>
      </c>
      <c r="K1260"/>
    </row>
    <row r="1261" spans="2:11" x14ac:dyDescent="0.25">
      <c r="B1261" t="s">
        <v>8219</v>
      </c>
      <c r="C1261">
        <v>19</v>
      </c>
      <c r="D1261" t="s">
        <v>8221</v>
      </c>
      <c r="E1261">
        <v>0</v>
      </c>
      <c r="K1261"/>
    </row>
    <row r="1262" spans="2:11" x14ac:dyDescent="0.25">
      <c r="B1262" t="s">
        <v>8219</v>
      </c>
      <c r="C1262">
        <v>90</v>
      </c>
      <c r="D1262" t="s">
        <v>8221</v>
      </c>
      <c r="E1262">
        <v>0</v>
      </c>
      <c r="K1262"/>
    </row>
    <row r="1263" spans="2:11" x14ac:dyDescent="0.25">
      <c r="B1263" t="s">
        <v>8219</v>
      </c>
      <c r="C1263">
        <v>41</v>
      </c>
      <c r="D1263" t="s">
        <v>8221</v>
      </c>
      <c r="E1263">
        <v>2</v>
      </c>
      <c r="K1263"/>
    </row>
    <row r="1264" spans="2:11" x14ac:dyDescent="0.25">
      <c r="B1264" t="s">
        <v>8219</v>
      </c>
      <c r="C1264">
        <v>30</v>
      </c>
      <c r="D1264" t="s">
        <v>8221</v>
      </c>
      <c r="E1264">
        <v>24</v>
      </c>
      <c r="K1264"/>
    </row>
    <row r="1265" spans="2:11" x14ac:dyDescent="0.25">
      <c r="B1265" t="s">
        <v>8219</v>
      </c>
      <c r="C1265">
        <v>38</v>
      </c>
      <c r="D1265" t="s">
        <v>8221</v>
      </c>
      <c r="E1265">
        <v>1</v>
      </c>
      <c r="K1265"/>
    </row>
    <row r="1266" spans="2:11" x14ac:dyDescent="0.25">
      <c r="B1266" t="s">
        <v>8219</v>
      </c>
      <c r="C1266">
        <v>65</v>
      </c>
      <c r="D1266" t="s">
        <v>8221</v>
      </c>
      <c r="E1266">
        <v>2</v>
      </c>
      <c r="K1266"/>
    </row>
    <row r="1267" spans="2:11" x14ac:dyDescent="0.25">
      <c r="B1267" t="s">
        <v>8219</v>
      </c>
      <c r="C1267">
        <v>75</v>
      </c>
      <c r="D1267" t="s">
        <v>8221</v>
      </c>
      <c r="E1267">
        <v>1</v>
      </c>
      <c r="K1267"/>
    </row>
    <row r="1268" spans="2:11" x14ac:dyDescent="0.25">
      <c r="B1268" t="s">
        <v>8219</v>
      </c>
      <c r="C1268">
        <v>16</v>
      </c>
      <c r="D1268" t="s">
        <v>8221</v>
      </c>
      <c r="E1268">
        <v>37</v>
      </c>
      <c r="K1268"/>
    </row>
    <row r="1269" spans="2:11" x14ac:dyDescent="0.25">
      <c r="B1269" t="s">
        <v>8219</v>
      </c>
      <c r="C1269">
        <v>10</v>
      </c>
      <c r="D1269" t="s">
        <v>8221</v>
      </c>
      <c r="E1269">
        <v>5</v>
      </c>
      <c r="K1269"/>
    </row>
    <row r="1270" spans="2:11" x14ac:dyDescent="0.25">
      <c r="B1270" t="s">
        <v>8219</v>
      </c>
      <c r="C1270">
        <v>27</v>
      </c>
      <c r="D1270" t="s">
        <v>8221</v>
      </c>
      <c r="E1270">
        <v>4</v>
      </c>
      <c r="K1270"/>
    </row>
    <row r="1271" spans="2:11" x14ac:dyDescent="0.25">
      <c r="B1271" t="s">
        <v>8219</v>
      </c>
      <c r="C1271">
        <v>259</v>
      </c>
      <c r="D1271" t="s">
        <v>8221</v>
      </c>
      <c r="E1271">
        <v>16</v>
      </c>
      <c r="K1271"/>
    </row>
    <row r="1272" spans="2:11" x14ac:dyDescent="0.25">
      <c r="B1272" t="s">
        <v>8219</v>
      </c>
      <c r="C1272">
        <v>39</v>
      </c>
      <c r="D1272" t="s">
        <v>8221</v>
      </c>
      <c r="E1272">
        <v>9</v>
      </c>
      <c r="K1272"/>
    </row>
    <row r="1273" spans="2:11" x14ac:dyDescent="0.25">
      <c r="B1273" t="s">
        <v>8219</v>
      </c>
      <c r="C1273">
        <v>42</v>
      </c>
      <c r="D1273" t="s">
        <v>8221</v>
      </c>
      <c r="E1273">
        <v>0</v>
      </c>
      <c r="K1273"/>
    </row>
    <row r="1274" spans="2:11" x14ac:dyDescent="0.25">
      <c r="B1274" t="s">
        <v>8219</v>
      </c>
      <c r="C1274">
        <v>10</v>
      </c>
      <c r="D1274" t="s">
        <v>8221</v>
      </c>
      <c r="E1274">
        <v>40</v>
      </c>
      <c r="K1274"/>
    </row>
    <row r="1275" spans="2:11" x14ac:dyDescent="0.25">
      <c r="B1275" t="s">
        <v>8219</v>
      </c>
      <c r="C1275">
        <v>56</v>
      </c>
      <c r="D1275" t="s">
        <v>8221</v>
      </c>
      <c r="E1275">
        <v>0</v>
      </c>
      <c r="K1275"/>
    </row>
    <row r="1276" spans="2:11" x14ac:dyDescent="0.25">
      <c r="B1276" t="s">
        <v>8219</v>
      </c>
      <c r="C1276">
        <v>20</v>
      </c>
      <c r="D1276" t="s">
        <v>8221</v>
      </c>
      <c r="E1276">
        <v>2</v>
      </c>
      <c r="K1276"/>
    </row>
    <row r="1277" spans="2:11" x14ac:dyDescent="0.25">
      <c r="B1277" t="s">
        <v>8219</v>
      </c>
      <c r="C1277">
        <v>170</v>
      </c>
      <c r="D1277" t="s">
        <v>8221</v>
      </c>
      <c r="E1277">
        <v>1</v>
      </c>
      <c r="K1277"/>
    </row>
    <row r="1278" spans="2:11" x14ac:dyDescent="0.25">
      <c r="B1278" t="s">
        <v>8219</v>
      </c>
      <c r="C1278">
        <v>29</v>
      </c>
      <c r="D1278" t="s">
        <v>8221</v>
      </c>
      <c r="E1278">
        <v>9</v>
      </c>
      <c r="K1278"/>
    </row>
    <row r="1279" spans="2:11" x14ac:dyDescent="0.25">
      <c r="B1279" t="s">
        <v>8219</v>
      </c>
      <c r="C1279">
        <v>132</v>
      </c>
      <c r="D1279" t="s">
        <v>8221</v>
      </c>
      <c r="E1279">
        <v>34</v>
      </c>
      <c r="K1279"/>
    </row>
    <row r="1280" spans="2:11" x14ac:dyDescent="0.25">
      <c r="B1280" t="s">
        <v>8219</v>
      </c>
      <c r="C1280">
        <v>27</v>
      </c>
      <c r="D1280" t="s">
        <v>8221</v>
      </c>
      <c r="E1280">
        <v>23</v>
      </c>
      <c r="K1280"/>
    </row>
    <row r="1281" spans="2:11" x14ac:dyDescent="0.25">
      <c r="B1281" t="s">
        <v>8219</v>
      </c>
      <c r="C1281">
        <v>26</v>
      </c>
      <c r="D1281" t="s">
        <v>8221</v>
      </c>
      <c r="E1281">
        <v>19</v>
      </c>
      <c r="K1281"/>
    </row>
    <row r="1282" spans="2:11" x14ac:dyDescent="0.25">
      <c r="B1282" t="s">
        <v>8219</v>
      </c>
      <c r="C1282">
        <v>43</v>
      </c>
      <c r="D1282" t="s">
        <v>8221</v>
      </c>
      <c r="E1282">
        <v>50</v>
      </c>
      <c r="K1282"/>
    </row>
    <row r="1283" spans="2:11" x14ac:dyDescent="0.25">
      <c r="B1283" t="s">
        <v>8219</v>
      </c>
      <c r="C1283">
        <v>80</v>
      </c>
      <c r="D1283" t="s">
        <v>8221</v>
      </c>
      <c r="E1283">
        <v>12</v>
      </c>
      <c r="K1283"/>
    </row>
    <row r="1284" spans="2:11" x14ac:dyDescent="0.25">
      <c r="B1284" t="s">
        <v>8219</v>
      </c>
      <c r="C1284">
        <v>33</v>
      </c>
      <c r="D1284" t="s">
        <v>8221</v>
      </c>
      <c r="E1284">
        <v>8</v>
      </c>
      <c r="K1284"/>
    </row>
    <row r="1285" spans="2:11" x14ac:dyDescent="0.25">
      <c r="B1285" t="s">
        <v>8219</v>
      </c>
      <c r="C1285">
        <v>71</v>
      </c>
      <c r="D1285" t="s">
        <v>8221</v>
      </c>
      <c r="E1285">
        <v>9</v>
      </c>
      <c r="K1285"/>
    </row>
    <row r="1286" spans="2:11" x14ac:dyDescent="0.25">
      <c r="B1286" t="s">
        <v>8219</v>
      </c>
      <c r="C1286">
        <v>81</v>
      </c>
      <c r="D1286" t="s">
        <v>8221</v>
      </c>
      <c r="E1286">
        <v>43</v>
      </c>
      <c r="K1286"/>
    </row>
    <row r="1287" spans="2:11" x14ac:dyDescent="0.25">
      <c r="B1287" t="s">
        <v>8219</v>
      </c>
      <c r="C1287">
        <v>76</v>
      </c>
      <c r="D1287" t="s">
        <v>8221</v>
      </c>
      <c r="E1287">
        <v>28</v>
      </c>
      <c r="K1287"/>
    </row>
    <row r="1288" spans="2:11" x14ac:dyDescent="0.25">
      <c r="B1288" t="s">
        <v>8219</v>
      </c>
      <c r="C1288">
        <v>48</v>
      </c>
      <c r="D1288" t="s">
        <v>8221</v>
      </c>
      <c r="E1288">
        <v>4</v>
      </c>
      <c r="K1288"/>
    </row>
    <row r="1289" spans="2:11" x14ac:dyDescent="0.25">
      <c r="B1289" t="s">
        <v>8219</v>
      </c>
      <c r="C1289">
        <v>61</v>
      </c>
      <c r="D1289" t="s">
        <v>8221</v>
      </c>
      <c r="E1289">
        <v>24</v>
      </c>
      <c r="K1289"/>
    </row>
    <row r="1290" spans="2:11" x14ac:dyDescent="0.25">
      <c r="B1290" t="s">
        <v>8219</v>
      </c>
      <c r="C1290">
        <v>60</v>
      </c>
      <c r="D1290" t="s">
        <v>8221</v>
      </c>
      <c r="E1290">
        <v>2</v>
      </c>
      <c r="K1290"/>
    </row>
    <row r="1291" spans="2:11" x14ac:dyDescent="0.25">
      <c r="B1291" t="s">
        <v>8219</v>
      </c>
      <c r="C1291">
        <v>136</v>
      </c>
      <c r="D1291" t="s">
        <v>8221</v>
      </c>
      <c r="E1291">
        <v>2</v>
      </c>
      <c r="K1291"/>
    </row>
    <row r="1292" spans="2:11" x14ac:dyDescent="0.25">
      <c r="B1292" t="s">
        <v>8219</v>
      </c>
      <c r="C1292">
        <v>14</v>
      </c>
      <c r="D1292" t="s">
        <v>8221</v>
      </c>
      <c r="E1292">
        <v>20</v>
      </c>
      <c r="K1292"/>
    </row>
    <row r="1293" spans="2:11" x14ac:dyDescent="0.25">
      <c r="B1293" t="s">
        <v>8219</v>
      </c>
      <c r="C1293">
        <v>78</v>
      </c>
      <c r="D1293" t="s">
        <v>8221</v>
      </c>
      <c r="E1293">
        <v>1</v>
      </c>
      <c r="K1293"/>
    </row>
    <row r="1294" spans="2:11" x14ac:dyDescent="0.25">
      <c r="B1294" t="s">
        <v>8219</v>
      </c>
      <c r="C1294">
        <v>4</v>
      </c>
      <c r="D1294" t="s">
        <v>8221</v>
      </c>
      <c r="E1294">
        <v>1</v>
      </c>
      <c r="K1294"/>
    </row>
    <row r="1295" spans="2:11" x14ac:dyDescent="0.25">
      <c r="B1295" t="s">
        <v>8219</v>
      </c>
      <c r="C1295">
        <v>11</v>
      </c>
      <c r="D1295" t="s">
        <v>8221</v>
      </c>
      <c r="E1295">
        <v>4</v>
      </c>
      <c r="K1295"/>
    </row>
    <row r="1296" spans="2:11" x14ac:dyDescent="0.25">
      <c r="B1296" t="s">
        <v>8219</v>
      </c>
      <c r="C1296">
        <v>185</v>
      </c>
      <c r="D1296" t="s">
        <v>8221</v>
      </c>
      <c r="E1296">
        <v>1</v>
      </c>
      <c r="K1296"/>
    </row>
    <row r="1297" spans="2:11" x14ac:dyDescent="0.25">
      <c r="B1297" t="s">
        <v>8219</v>
      </c>
      <c r="C1297">
        <v>59</v>
      </c>
      <c r="D1297" t="s">
        <v>8221</v>
      </c>
      <c r="E1297">
        <v>1</v>
      </c>
      <c r="K1297"/>
    </row>
    <row r="1298" spans="2:11" x14ac:dyDescent="0.25">
      <c r="B1298" t="s">
        <v>8219</v>
      </c>
      <c r="C1298">
        <v>27</v>
      </c>
      <c r="D1298" t="s">
        <v>8221</v>
      </c>
      <c r="E1298">
        <v>13</v>
      </c>
      <c r="K1298"/>
    </row>
    <row r="1299" spans="2:11" x14ac:dyDescent="0.25">
      <c r="B1299" t="s">
        <v>8219</v>
      </c>
      <c r="C1299">
        <v>63</v>
      </c>
      <c r="D1299" t="s">
        <v>8221</v>
      </c>
      <c r="E1299">
        <v>1</v>
      </c>
      <c r="K1299"/>
    </row>
    <row r="1300" spans="2:11" x14ac:dyDescent="0.25">
      <c r="B1300" t="s">
        <v>8219</v>
      </c>
      <c r="C1300">
        <v>13</v>
      </c>
      <c r="D1300" t="s">
        <v>8221</v>
      </c>
      <c r="E1300">
        <v>1</v>
      </c>
      <c r="K1300"/>
    </row>
    <row r="1301" spans="2:11" x14ac:dyDescent="0.25">
      <c r="B1301" t="s">
        <v>8219</v>
      </c>
      <c r="C1301">
        <v>13</v>
      </c>
      <c r="D1301" t="s">
        <v>8221</v>
      </c>
      <c r="E1301">
        <v>0</v>
      </c>
      <c r="K1301"/>
    </row>
    <row r="1302" spans="2:11" x14ac:dyDescent="0.25">
      <c r="B1302" t="s">
        <v>8219</v>
      </c>
      <c r="C1302">
        <v>57</v>
      </c>
      <c r="D1302" t="s">
        <v>8221</v>
      </c>
      <c r="E1302">
        <v>3</v>
      </c>
      <c r="K1302"/>
    </row>
    <row r="1303" spans="2:11" x14ac:dyDescent="0.25">
      <c r="B1303" t="s">
        <v>8219</v>
      </c>
      <c r="C1303">
        <v>61</v>
      </c>
      <c r="D1303" t="s">
        <v>8221</v>
      </c>
      <c r="E1303">
        <v>14</v>
      </c>
      <c r="K1303"/>
    </row>
    <row r="1304" spans="2:11" x14ac:dyDescent="0.25">
      <c r="B1304" t="s">
        <v>8219</v>
      </c>
      <c r="C1304">
        <v>65</v>
      </c>
      <c r="D1304" t="s">
        <v>8221</v>
      </c>
      <c r="E1304">
        <v>2</v>
      </c>
      <c r="K1304"/>
    </row>
    <row r="1305" spans="2:11" x14ac:dyDescent="0.25">
      <c r="B1305" t="s">
        <v>8219</v>
      </c>
      <c r="C1305">
        <v>134</v>
      </c>
      <c r="D1305" t="s">
        <v>8221</v>
      </c>
      <c r="E1305">
        <v>5</v>
      </c>
      <c r="K1305"/>
    </row>
    <row r="1306" spans="2:11" x14ac:dyDescent="0.25">
      <c r="B1306" t="s">
        <v>8219</v>
      </c>
      <c r="C1306">
        <v>37</v>
      </c>
      <c r="D1306" t="s">
        <v>8221</v>
      </c>
      <c r="E1306">
        <v>14</v>
      </c>
      <c r="K1306"/>
    </row>
    <row r="1307" spans="2:11" x14ac:dyDescent="0.25">
      <c r="B1307" t="s">
        <v>8219</v>
      </c>
      <c r="C1307">
        <v>37</v>
      </c>
      <c r="D1307" t="s">
        <v>8221</v>
      </c>
      <c r="E1307">
        <v>9</v>
      </c>
      <c r="K1307"/>
    </row>
    <row r="1308" spans="2:11" x14ac:dyDescent="0.25">
      <c r="B1308" t="s">
        <v>8219</v>
      </c>
      <c r="C1308">
        <v>150</v>
      </c>
      <c r="D1308" t="s">
        <v>8221</v>
      </c>
      <c r="E1308">
        <v>8</v>
      </c>
      <c r="K1308"/>
    </row>
    <row r="1309" spans="2:11" x14ac:dyDescent="0.25">
      <c r="B1309" t="s">
        <v>8219</v>
      </c>
      <c r="C1309">
        <v>56</v>
      </c>
      <c r="D1309" t="s">
        <v>8221</v>
      </c>
      <c r="E1309">
        <v>7</v>
      </c>
      <c r="K1309"/>
    </row>
    <row r="1310" spans="2:11" x14ac:dyDescent="0.25">
      <c r="B1310" t="s">
        <v>8219</v>
      </c>
      <c r="C1310">
        <v>18</v>
      </c>
      <c r="D1310" t="s">
        <v>8221</v>
      </c>
      <c r="E1310">
        <v>0</v>
      </c>
      <c r="K1310"/>
    </row>
    <row r="1311" spans="2:11" x14ac:dyDescent="0.25">
      <c r="B1311" t="s">
        <v>8219</v>
      </c>
      <c r="C1311">
        <v>60</v>
      </c>
      <c r="D1311" t="s">
        <v>8221</v>
      </c>
      <c r="E1311">
        <v>84</v>
      </c>
      <c r="K1311"/>
    </row>
    <row r="1312" spans="2:11" x14ac:dyDescent="0.25">
      <c r="B1312" t="s">
        <v>8219</v>
      </c>
      <c r="C1312">
        <v>67</v>
      </c>
      <c r="D1312" t="s">
        <v>8221</v>
      </c>
      <c r="E1312">
        <v>11</v>
      </c>
      <c r="K1312"/>
    </row>
    <row r="1313" spans="2:11" x14ac:dyDescent="0.25">
      <c r="B1313" t="s">
        <v>8219</v>
      </c>
      <c r="C1313">
        <v>35</v>
      </c>
      <c r="D1313" t="s">
        <v>8221</v>
      </c>
      <c r="E1313">
        <v>1</v>
      </c>
      <c r="K1313"/>
    </row>
    <row r="1314" spans="2:11" x14ac:dyDescent="0.25">
      <c r="B1314" t="s">
        <v>8219</v>
      </c>
      <c r="C1314">
        <v>34</v>
      </c>
      <c r="D1314" t="s">
        <v>8221</v>
      </c>
      <c r="E1314">
        <v>4</v>
      </c>
      <c r="K1314"/>
    </row>
    <row r="1315" spans="2:11" x14ac:dyDescent="0.25">
      <c r="B1315" t="s">
        <v>8219</v>
      </c>
      <c r="C1315">
        <v>36</v>
      </c>
      <c r="D1315" t="s">
        <v>8221</v>
      </c>
      <c r="E1315">
        <v>10</v>
      </c>
      <c r="K1315"/>
    </row>
    <row r="1316" spans="2:11" x14ac:dyDescent="0.25">
      <c r="B1316" t="s">
        <v>8219</v>
      </c>
      <c r="C1316">
        <v>18</v>
      </c>
      <c r="D1316" t="s">
        <v>8221</v>
      </c>
      <c r="E1316">
        <v>16</v>
      </c>
      <c r="K1316"/>
    </row>
    <row r="1317" spans="2:11" x14ac:dyDescent="0.25">
      <c r="B1317" t="s">
        <v>8219</v>
      </c>
      <c r="C1317">
        <v>25</v>
      </c>
      <c r="D1317" t="s">
        <v>8221</v>
      </c>
      <c r="E1317">
        <v>2</v>
      </c>
      <c r="K1317"/>
    </row>
    <row r="1318" spans="2:11" x14ac:dyDescent="0.25">
      <c r="B1318" t="s">
        <v>8219</v>
      </c>
      <c r="C1318">
        <v>21</v>
      </c>
      <c r="D1318" t="s">
        <v>8221</v>
      </c>
      <c r="E1318">
        <v>5</v>
      </c>
      <c r="K1318"/>
    </row>
    <row r="1319" spans="2:11" x14ac:dyDescent="0.25">
      <c r="B1319" t="s">
        <v>8219</v>
      </c>
      <c r="C1319">
        <v>151</v>
      </c>
      <c r="D1319" t="s">
        <v>8221</v>
      </c>
      <c r="E1319">
        <v>1</v>
      </c>
      <c r="K1319"/>
    </row>
    <row r="1320" spans="2:11" x14ac:dyDescent="0.25">
      <c r="B1320" t="s">
        <v>8219</v>
      </c>
      <c r="C1320">
        <v>489</v>
      </c>
      <c r="D1320" t="s">
        <v>8221</v>
      </c>
      <c r="E1320">
        <v>31</v>
      </c>
      <c r="K1320"/>
    </row>
    <row r="1321" spans="2:11" x14ac:dyDescent="0.25">
      <c r="B1321" t="s">
        <v>8219</v>
      </c>
      <c r="C1321">
        <v>50</v>
      </c>
      <c r="D1321" t="s">
        <v>8221</v>
      </c>
      <c r="E1321">
        <v>0</v>
      </c>
      <c r="K1321"/>
    </row>
    <row r="1322" spans="2:11" x14ac:dyDescent="0.25">
      <c r="B1322" t="s">
        <v>8219</v>
      </c>
      <c r="C1322">
        <v>321</v>
      </c>
      <c r="D1322" t="s">
        <v>8221</v>
      </c>
      <c r="E1322">
        <v>2</v>
      </c>
      <c r="K1322"/>
    </row>
    <row r="1323" spans="2:11" x14ac:dyDescent="0.25">
      <c r="B1323" t="s">
        <v>8219</v>
      </c>
      <c r="C1323">
        <v>1762</v>
      </c>
      <c r="D1323" t="s">
        <v>8221</v>
      </c>
      <c r="E1323">
        <v>7</v>
      </c>
      <c r="K1323"/>
    </row>
    <row r="1324" spans="2:11" x14ac:dyDescent="0.25">
      <c r="B1324" t="s">
        <v>8219</v>
      </c>
      <c r="C1324">
        <v>385</v>
      </c>
      <c r="D1324" t="s">
        <v>8221</v>
      </c>
      <c r="E1324">
        <v>16</v>
      </c>
      <c r="K1324"/>
    </row>
    <row r="1325" spans="2:11" x14ac:dyDescent="0.25">
      <c r="B1325" t="s">
        <v>8219</v>
      </c>
      <c r="C1325">
        <v>398</v>
      </c>
      <c r="D1325" t="s">
        <v>8221</v>
      </c>
      <c r="E1325">
        <v>4</v>
      </c>
      <c r="K1325"/>
    </row>
    <row r="1326" spans="2:11" x14ac:dyDescent="0.25">
      <c r="B1326" t="s">
        <v>8219</v>
      </c>
      <c r="C1326">
        <v>304</v>
      </c>
      <c r="D1326" t="s">
        <v>8221</v>
      </c>
      <c r="E1326">
        <v>4</v>
      </c>
      <c r="K1326"/>
    </row>
    <row r="1327" spans="2:11" x14ac:dyDescent="0.25">
      <c r="B1327" t="s">
        <v>8219</v>
      </c>
      <c r="C1327">
        <v>676</v>
      </c>
      <c r="D1327" t="s">
        <v>8221</v>
      </c>
      <c r="E1327">
        <v>4</v>
      </c>
      <c r="K1327"/>
    </row>
    <row r="1328" spans="2:11" x14ac:dyDescent="0.25">
      <c r="B1328" t="s">
        <v>8219</v>
      </c>
      <c r="C1328">
        <v>577</v>
      </c>
      <c r="D1328" t="s">
        <v>8221</v>
      </c>
      <c r="E1328">
        <v>3</v>
      </c>
      <c r="K1328"/>
    </row>
    <row r="1329" spans="2:11" x14ac:dyDescent="0.25">
      <c r="B1329" t="s">
        <v>8219</v>
      </c>
      <c r="C1329">
        <v>3663</v>
      </c>
      <c r="D1329" t="s">
        <v>8221</v>
      </c>
      <c r="E1329">
        <v>36</v>
      </c>
      <c r="K1329"/>
    </row>
    <row r="1330" spans="2:11" x14ac:dyDescent="0.25">
      <c r="B1330" t="s">
        <v>8219</v>
      </c>
      <c r="C1330">
        <v>294</v>
      </c>
      <c r="D1330" t="s">
        <v>8221</v>
      </c>
      <c r="E1330">
        <v>1</v>
      </c>
      <c r="K1330"/>
    </row>
    <row r="1331" spans="2:11" x14ac:dyDescent="0.25">
      <c r="B1331" t="s">
        <v>8219</v>
      </c>
      <c r="C1331">
        <v>28</v>
      </c>
      <c r="D1331" t="s">
        <v>8221</v>
      </c>
      <c r="E1331">
        <v>7</v>
      </c>
      <c r="K1331"/>
    </row>
    <row r="1332" spans="2:11" x14ac:dyDescent="0.25">
      <c r="B1332" t="s">
        <v>8219</v>
      </c>
      <c r="C1332">
        <v>100</v>
      </c>
      <c r="D1332" t="s">
        <v>8221</v>
      </c>
      <c r="E1332">
        <v>27</v>
      </c>
      <c r="K1332"/>
    </row>
    <row r="1333" spans="2:11" x14ac:dyDescent="0.25">
      <c r="B1333" t="s">
        <v>8219</v>
      </c>
      <c r="C1333">
        <v>72</v>
      </c>
      <c r="D1333" t="s">
        <v>8221</v>
      </c>
      <c r="E1333">
        <v>1</v>
      </c>
      <c r="K1333"/>
    </row>
    <row r="1334" spans="2:11" x14ac:dyDescent="0.25">
      <c r="B1334" t="s">
        <v>8219</v>
      </c>
      <c r="C1334">
        <v>238</v>
      </c>
      <c r="D1334" t="s">
        <v>8221</v>
      </c>
      <c r="E1334">
        <v>0</v>
      </c>
      <c r="K1334"/>
    </row>
    <row r="1335" spans="2:11" x14ac:dyDescent="0.25">
      <c r="B1335" t="s">
        <v>8219</v>
      </c>
      <c r="C1335">
        <v>159</v>
      </c>
      <c r="D1335" t="s">
        <v>8221</v>
      </c>
      <c r="E1335">
        <v>1</v>
      </c>
      <c r="K1335"/>
    </row>
    <row r="1336" spans="2:11" x14ac:dyDescent="0.25">
      <c r="B1336" t="s">
        <v>8219</v>
      </c>
      <c r="C1336">
        <v>77</v>
      </c>
      <c r="D1336" t="s">
        <v>8221</v>
      </c>
      <c r="E1336">
        <v>3</v>
      </c>
      <c r="K1336"/>
    </row>
    <row r="1337" spans="2:11" x14ac:dyDescent="0.25">
      <c r="B1337" t="s">
        <v>8219</v>
      </c>
      <c r="C1337">
        <v>53</v>
      </c>
      <c r="D1337" t="s">
        <v>8221</v>
      </c>
      <c r="E1337">
        <v>3</v>
      </c>
      <c r="K1337"/>
    </row>
    <row r="1338" spans="2:11" x14ac:dyDescent="0.25">
      <c r="B1338" t="s">
        <v>8219</v>
      </c>
      <c r="C1338">
        <v>1251</v>
      </c>
      <c r="D1338" t="s">
        <v>8221</v>
      </c>
      <c r="E1338">
        <v>3</v>
      </c>
      <c r="K1338"/>
    </row>
    <row r="1339" spans="2:11" x14ac:dyDescent="0.25">
      <c r="B1339" t="s">
        <v>8219</v>
      </c>
      <c r="C1339">
        <v>465</v>
      </c>
      <c r="D1339" t="s">
        <v>8221</v>
      </c>
      <c r="E1339">
        <v>0</v>
      </c>
      <c r="K1339"/>
    </row>
    <row r="1340" spans="2:11" x14ac:dyDescent="0.25">
      <c r="B1340" t="s">
        <v>8219</v>
      </c>
      <c r="C1340">
        <v>74</v>
      </c>
      <c r="D1340" t="s">
        <v>8221</v>
      </c>
      <c r="E1340">
        <v>6</v>
      </c>
      <c r="K1340"/>
    </row>
    <row r="1341" spans="2:11" x14ac:dyDescent="0.25">
      <c r="B1341" t="s">
        <v>8219</v>
      </c>
      <c r="C1341">
        <v>62</v>
      </c>
      <c r="D1341" t="s">
        <v>8221</v>
      </c>
      <c r="E1341">
        <v>17</v>
      </c>
      <c r="K1341"/>
    </row>
    <row r="1342" spans="2:11" x14ac:dyDescent="0.25">
      <c r="B1342" t="s">
        <v>8219</v>
      </c>
      <c r="C1342">
        <v>3468</v>
      </c>
      <c r="D1342" t="s">
        <v>8221</v>
      </c>
      <c r="E1342">
        <v>40</v>
      </c>
      <c r="K1342"/>
    </row>
    <row r="1343" spans="2:11" x14ac:dyDescent="0.25">
      <c r="B1343" t="s">
        <v>8219</v>
      </c>
      <c r="C1343">
        <v>52</v>
      </c>
      <c r="D1343" t="s">
        <v>8221</v>
      </c>
      <c r="E1343">
        <v>3</v>
      </c>
      <c r="K1343"/>
    </row>
    <row r="1344" spans="2:11" x14ac:dyDescent="0.25">
      <c r="B1344" t="s">
        <v>8219</v>
      </c>
      <c r="C1344">
        <v>50</v>
      </c>
      <c r="D1344" t="s">
        <v>8221</v>
      </c>
      <c r="E1344">
        <v>1</v>
      </c>
      <c r="K1344"/>
    </row>
    <row r="1345" spans="2:11" x14ac:dyDescent="0.25">
      <c r="B1345" t="s">
        <v>8219</v>
      </c>
      <c r="C1345">
        <v>45</v>
      </c>
      <c r="D1345" t="s">
        <v>8221</v>
      </c>
      <c r="E1345">
        <v>2</v>
      </c>
      <c r="K1345"/>
    </row>
    <row r="1346" spans="2:11" x14ac:dyDescent="0.25">
      <c r="B1346" t="s">
        <v>8219</v>
      </c>
      <c r="C1346">
        <v>21</v>
      </c>
      <c r="D1346" t="s">
        <v>8221</v>
      </c>
      <c r="E1346">
        <v>7</v>
      </c>
      <c r="K1346"/>
    </row>
    <row r="1347" spans="2:11" x14ac:dyDescent="0.25">
      <c r="B1347" t="s">
        <v>8219</v>
      </c>
      <c r="C1347">
        <v>100</v>
      </c>
      <c r="D1347" t="s">
        <v>8221</v>
      </c>
      <c r="E1347">
        <v>14</v>
      </c>
      <c r="K1347"/>
    </row>
    <row r="1348" spans="2:11" x14ac:dyDescent="0.25">
      <c r="B1348" t="s">
        <v>8219</v>
      </c>
      <c r="C1348">
        <v>81</v>
      </c>
      <c r="D1348" t="s">
        <v>8221</v>
      </c>
      <c r="E1348">
        <v>0</v>
      </c>
      <c r="K1348"/>
    </row>
    <row r="1349" spans="2:11" x14ac:dyDescent="0.25">
      <c r="B1349" t="s">
        <v>8219</v>
      </c>
      <c r="C1349">
        <v>286</v>
      </c>
      <c r="D1349" t="s">
        <v>8221</v>
      </c>
      <c r="E1349">
        <v>0</v>
      </c>
      <c r="K1349"/>
    </row>
    <row r="1350" spans="2:11" x14ac:dyDescent="0.25">
      <c r="B1350" t="s">
        <v>8219</v>
      </c>
      <c r="C1350">
        <v>42</v>
      </c>
      <c r="D1350" t="s">
        <v>8221</v>
      </c>
      <c r="E1350">
        <v>1</v>
      </c>
      <c r="K1350"/>
    </row>
    <row r="1351" spans="2:11" x14ac:dyDescent="0.25">
      <c r="B1351" t="s">
        <v>8219</v>
      </c>
      <c r="C1351">
        <v>199</v>
      </c>
      <c r="D1351" t="s">
        <v>8221</v>
      </c>
      <c r="E1351">
        <v>12</v>
      </c>
      <c r="K1351"/>
    </row>
    <row r="1352" spans="2:11" x14ac:dyDescent="0.25">
      <c r="B1352" t="s">
        <v>8219</v>
      </c>
      <c r="C1352">
        <v>25</v>
      </c>
      <c r="D1352" t="s">
        <v>8221</v>
      </c>
      <c r="E1352">
        <v>12</v>
      </c>
      <c r="K1352"/>
    </row>
    <row r="1353" spans="2:11" x14ac:dyDescent="0.25">
      <c r="B1353" t="s">
        <v>8219</v>
      </c>
      <c r="C1353">
        <v>84</v>
      </c>
      <c r="D1353" t="s">
        <v>8221</v>
      </c>
      <c r="E1353">
        <v>23</v>
      </c>
      <c r="K1353"/>
    </row>
    <row r="1354" spans="2:11" x14ac:dyDescent="0.25">
      <c r="B1354" t="s">
        <v>8219</v>
      </c>
      <c r="C1354">
        <v>50</v>
      </c>
      <c r="D1354" t="s">
        <v>8221</v>
      </c>
      <c r="E1354">
        <v>0</v>
      </c>
      <c r="K1354"/>
    </row>
    <row r="1355" spans="2:11" x14ac:dyDescent="0.25">
      <c r="B1355" t="s">
        <v>8219</v>
      </c>
      <c r="C1355">
        <v>26</v>
      </c>
      <c r="D1355" t="s">
        <v>8221</v>
      </c>
      <c r="E1355">
        <v>10</v>
      </c>
      <c r="K1355"/>
    </row>
    <row r="1356" spans="2:11" x14ac:dyDescent="0.25">
      <c r="B1356" t="s">
        <v>8219</v>
      </c>
      <c r="C1356">
        <v>14</v>
      </c>
      <c r="D1356" t="s">
        <v>8221</v>
      </c>
      <c r="E1356">
        <v>5</v>
      </c>
      <c r="K1356"/>
    </row>
    <row r="1357" spans="2:11" x14ac:dyDescent="0.25">
      <c r="B1357" t="s">
        <v>8219</v>
      </c>
      <c r="C1357">
        <v>49</v>
      </c>
      <c r="D1357" t="s">
        <v>8221</v>
      </c>
      <c r="E1357">
        <v>1</v>
      </c>
      <c r="K1357"/>
    </row>
    <row r="1358" spans="2:11" x14ac:dyDescent="0.25">
      <c r="B1358" t="s">
        <v>8219</v>
      </c>
      <c r="C1358">
        <v>69</v>
      </c>
      <c r="D1358" t="s">
        <v>8221</v>
      </c>
      <c r="E1358">
        <v>2</v>
      </c>
      <c r="K1358"/>
    </row>
    <row r="1359" spans="2:11" x14ac:dyDescent="0.25">
      <c r="B1359" t="s">
        <v>8219</v>
      </c>
      <c r="C1359">
        <v>60</v>
      </c>
      <c r="D1359" t="s">
        <v>8221</v>
      </c>
      <c r="E1359">
        <v>2</v>
      </c>
      <c r="K1359"/>
    </row>
    <row r="1360" spans="2:11" x14ac:dyDescent="0.25">
      <c r="B1360" t="s">
        <v>8219</v>
      </c>
      <c r="C1360">
        <v>80</v>
      </c>
      <c r="D1360" t="s">
        <v>8221</v>
      </c>
      <c r="E1360">
        <v>0</v>
      </c>
      <c r="K1360"/>
    </row>
    <row r="1361" spans="2:11" x14ac:dyDescent="0.25">
      <c r="B1361" t="s">
        <v>8219</v>
      </c>
      <c r="C1361">
        <v>56</v>
      </c>
      <c r="D1361" t="s">
        <v>8221</v>
      </c>
      <c r="E1361">
        <v>13</v>
      </c>
      <c r="K1361"/>
    </row>
    <row r="1362" spans="2:11" x14ac:dyDescent="0.25">
      <c r="B1362" t="s">
        <v>8219</v>
      </c>
      <c r="C1362">
        <v>104</v>
      </c>
      <c r="D1362" t="s">
        <v>8221</v>
      </c>
      <c r="E1362">
        <v>0</v>
      </c>
      <c r="K1362"/>
    </row>
    <row r="1363" spans="2:11" x14ac:dyDescent="0.25">
      <c r="B1363" t="s">
        <v>8219</v>
      </c>
      <c r="C1363">
        <v>46</v>
      </c>
      <c r="D1363" t="s">
        <v>8221</v>
      </c>
      <c r="E1363">
        <v>1</v>
      </c>
      <c r="K1363"/>
    </row>
    <row r="1364" spans="2:11" x14ac:dyDescent="0.25">
      <c r="B1364" t="s">
        <v>8219</v>
      </c>
      <c r="C1364">
        <v>206</v>
      </c>
      <c r="D1364" t="s">
        <v>8221</v>
      </c>
      <c r="E1364">
        <v>5</v>
      </c>
      <c r="K1364"/>
    </row>
    <row r="1365" spans="2:11" x14ac:dyDescent="0.25">
      <c r="B1365" t="s">
        <v>8219</v>
      </c>
      <c r="C1365">
        <v>18</v>
      </c>
      <c r="D1365" t="s">
        <v>8221</v>
      </c>
      <c r="E1365">
        <v>2</v>
      </c>
      <c r="K1365"/>
    </row>
    <row r="1366" spans="2:11" x14ac:dyDescent="0.25">
      <c r="B1366" t="s">
        <v>8219</v>
      </c>
      <c r="C1366">
        <v>28</v>
      </c>
      <c r="D1366" t="s">
        <v>8221</v>
      </c>
      <c r="E1366">
        <v>0</v>
      </c>
      <c r="K1366"/>
    </row>
    <row r="1367" spans="2:11" x14ac:dyDescent="0.25">
      <c r="B1367" t="s">
        <v>8219</v>
      </c>
      <c r="C1367">
        <v>11</v>
      </c>
      <c r="D1367" t="s">
        <v>8221</v>
      </c>
      <c r="E1367">
        <v>32</v>
      </c>
      <c r="K1367"/>
    </row>
    <row r="1368" spans="2:11" x14ac:dyDescent="0.25">
      <c r="B1368" t="s">
        <v>8219</v>
      </c>
      <c r="C1368">
        <v>263</v>
      </c>
      <c r="D1368" t="s">
        <v>8221</v>
      </c>
      <c r="E1368">
        <v>1</v>
      </c>
      <c r="K1368"/>
    </row>
    <row r="1369" spans="2:11" x14ac:dyDescent="0.25">
      <c r="B1369" t="s">
        <v>8219</v>
      </c>
      <c r="C1369">
        <v>394</v>
      </c>
      <c r="D1369" t="s">
        <v>8221</v>
      </c>
      <c r="E1369">
        <v>1</v>
      </c>
      <c r="K1369"/>
    </row>
    <row r="1370" spans="2:11" x14ac:dyDescent="0.25">
      <c r="B1370" t="s">
        <v>8219</v>
      </c>
      <c r="C1370">
        <v>1049</v>
      </c>
      <c r="D1370" t="s">
        <v>8221</v>
      </c>
      <c r="E1370">
        <v>1</v>
      </c>
      <c r="K1370"/>
    </row>
    <row r="1371" spans="2:11" x14ac:dyDescent="0.25">
      <c r="B1371" t="s">
        <v>8219</v>
      </c>
      <c r="C1371">
        <v>308</v>
      </c>
      <c r="D1371" t="s">
        <v>8221</v>
      </c>
      <c r="E1371">
        <v>0</v>
      </c>
      <c r="K1371"/>
    </row>
    <row r="1372" spans="2:11" x14ac:dyDescent="0.25">
      <c r="B1372" t="s">
        <v>8219</v>
      </c>
      <c r="C1372">
        <v>1088</v>
      </c>
      <c r="D1372" t="s">
        <v>8221</v>
      </c>
      <c r="E1372">
        <v>0</v>
      </c>
      <c r="K1372"/>
    </row>
    <row r="1373" spans="2:11" x14ac:dyDescent="0.25">
      <c r="B1373" t="s">
        <v>8219</v>
      </c>
      <c r="C1373">
        <v>73</v>
      </c>
      <c r="D1373" t="s">
        <v>8221</v>
      </c>
      <c r="E1373">
        <v>8</v>
      </c>
      <c r="K1373"/>
    </row>
    <row r="1374" spans="2:11" x14ac:dyDescent="0.25">
      <c r="B1374" t="s">
        <v>8219</v>
      </c>
      <c r="C1374">
        <v>143</v>
      </c>
      <c r="D1374" t="s">
        <v>8221</v>
      </c>
      <c r="E1374">
        <v>0</v>
      </c>
      <c r="K1374"/>
    </row>
    <row r="1375" spans="2:11" x14ac:dyDescent="0.25">
      <c r="B1375" t="s">
        <v>8219</v>
      </c>
      <c r="C1375">
        <v>1420</v>
      </c>
      <c r="D1375" t="s">
        <v>8221</v>
      </c>
      <c r="E1375">
        <v>1</v>
      </c>
      <c r="K1375"/>
    </row>
    <row r="1376" spans="2:11" x14ac:dyDescent="0.25">
      <c r="B1376" t="s">
        <v>8219</v>
      </c>
      <c r="C1376">
        <v>305</v>
      </c>
      <c r="D1376" t="s">
        <v>8221</v>
      </c>
      <c r="E1376">
        <v>16</v>
      </c>
      <c r="K1376"/>
    </row>
    <row r="1377" spans="2:11" x14ac:dyDescent="0.25">
      <c r="B1377" t="s">
        <v>8219</v>
      </c>
      <c r="C1377">
        <v>551</v>
      </c>
      <c r="D1377" t="s">
        <v>8221</v>
      </c>
      <c r="E1377">
        <v>12</v>
      </c>
      <c r="K1377"/>
    </row>
    <row r="1378" spans="2:11" x14ac:dyDescent="0.25">
      <c r="B1378" t="s">
        <v>8219</v>
      </c>
      <c r="C1378">
        <v>187</v>
      </c>
      <c r="D1378" t="s">
        <v>8221</v>
      </c>
      <c r="E1378">
        <v>4</v>
      </c>
      <c r="K1378"/>
    </row>
    <row r="1379" spans="2:11" x14ac:dyDescent="0.25">
      <c r="B1379" t="s">
        <v>8219</v>
      </c>
      <c r="C1379">
        <v>325</v>
      </c>
      <c r="D1379" t="s">
        <v>8221</v>
      </c>
      <c r="E1379">
        <v>2</v>
      </c>
      <c r="K1379"/>
    </row>
    <row r="1380" spans="2:11" x14ac:dyDescent="0.25">
      <c r="B1380" t="s">
        <v>8219</v>
      </c>
      <c r="C1380">
        <v>148</v>
      </c>
      <c r="D1380" t="s">
        <v>8221</v>
      </c>
      <c r="E1380">
        <v>3</v>
      </c>
      <c r="K1380"/>
    </row>
    <row r="1381" spans="2:11" x14ac:dyDescent="0.25">
      <c r="B1381" t="s">
        <v>8219</v>
      </c>
      <c r="C1381">
        <v>69</v>
      </c>
      <c r="D1381" t="s">
        <v>8221</v>
      </c>
      <c r="E1381">
        <v>0</v>
      </c>
      <c r="K1381"/>
    </row>
    <row r="1382" spans="2:11" x14ac:dyDescent="0.25">
      <c r="B1382" t="s">
        <v>8219</v>
      </c>
      <c r="C1382">
        <v>173</v>
      </c>
      <c r="D1382" t="s">
        <v>8221</v>
      </c>
      <c r="E1382">
        <v>3</v>
      </c>
      <c r="K1382"/>
    </row>
    <row r="1383" spans="2:11" x14ac:dyDescent="0.25">
      <c r="B1383" t="s">
        <v>8219</v>
      </c>
      <c r="C1383">
        <v>269</v>
      </c>
      <c r="D1383" t="s">
        <v>8221</v>
      </c>
      <c r="E1383">
        <v>4</v>
      </c>
      <c r="K1383"/>
    </row>
    <row r="1384" spans="2:11" x14ac:dyDescent="0.25">
      <c r="B1384" t="s">
        <v>8219</v>
      </c>
      <c r="C1384">
        <v>185</v>
      </c>
      <c r="D1384" t="s">
        <v>8221</v>
      </c>
      <c r="E1384">
        <v>2</v>
      </c>
      <c r="K1384"/>
    </row>
    <row r="1385" spans="2:11" x14ac:dyDescent="0.25">
      <c r="B1385" t="s">
        <v>8219</v>
      </c>
      <c r="C1385">
        <v>176</v>
      </c>
      <c r="D1385" t="s">
        <v>8221</v>
      </c>
      <c r="E1385">
        <v>10</v>
      </c>
      <c r="K1385"/>
    </row>
    <row r="1386" spans="2:11" x14ac:dyDescent="0.25">
      <c r="B1386" t="s">
        <v>8219</v>
      </c>
      <c r="C1386">
        <v>1019</v>
      </c>
      <c r="D1386" t="s">
        <v>8221</v>
      </c>
      <c r="E1386">
        <v>11</v>
      </c>
      <c r="K1386"/>
    </row>
    <row r="1387" spans="2:11" x14ac:dyDescent="0.25">
      <c r="B1387" t="s">
        <v>8219</v>
      </c>
      <c r="C1387">
        <v>113</v>
      </c>
      <c r="D1387" t="s">
        <v>8221</v>
      </c>
      <c r="E1387">
        <v>6</v>
      </c>
      <c r="K1387"/>
    </row>
    <row r="1388" spans="2:11" x14ac:dyDescent="0.25">
      <c r="B1388" t="s">
        <v>8219</v>
      </c>
      <c r="C1388">
        <v>404</v>
      </c>
      <c r="D1388" t="s">
        <v>8221</v>
      </c>
      <c r="E1388">
        <v>2</v>
      </c>
      <c r="K1388"/>
    </row>
    <row r="1389" spans="2:11" x14ac:dyDescent="0.25">
      <c r="B1389" t="s">
        <v>8219</v>
      </c>
      <c r="C1389">
        <v>707</v>
      </c>
      <c r="D1389" t="s">
        <v>8221</v>
      </c>
      <c r="E1389">
        <v>6</v>
      </c>
      <c r="K1389"/>
    </row>
    <row r="1390" spans="2:11" x14ac:dyDescent="0.25">
      <c r="B1390" t="s">
        <v>8219</v>
      </c>
      <c r="C1390">
        <v>392</v>
      </c>
      <c r="D1390" t="s">
        <v>8221</v>
      </c>
      <c r="E1390">
        <v>8</v>
      </c>
      <c r="K1390"/>
    </row>
    <row r="1391" spans="2:11" x14ac:dyDescent="0.25">
      <c r="B1391" t="s">
        <v>8219</v>
      </c>
      <c r="C1391">
        <v>23</v>
      </c>
      <c r="D1391" t="s">
        <v>8221</v>
      </c>
      <c r="E1391">
        <v>37</v>
      </c>
      <c r="K1391"/>
    </row>
    <row r="1392" spans="2:11" x14ac:dyDescent="0.25">
      <c r="B1392" t="s">
        <v>8219</v>
      </c>
      <c r="C1392">
        <v>682</v>
      </c>
      <c r="D1392" t="s">
        <v>8221</v>
      </c>
      <c r="E1392">
        <v>11</v>
      </c>
      <c r="K1392"/>
    </row>
    <row r="1393" spans="2:11" x14ac:dyDescent="0.25">
      <c r="B1393" t="s">
        <v>8219</v>
      </c>
      <c r="C1393">
        <v>37</v>
      </c>
      <c r="D1393" t="s">
        <v>8221</v>
      </c>
      <c r="E1393">
        <v>0</v>
      </c>
      <c r="K1393"/>
    </row>
    <row r="1394" spans="2:11" x14ac:dyDescent="0.25">
      <c r="B1394" t="s">
        <v>8219</v>
      </c>
      <c r="C1394">
        <v>146</v>
      </c>
      <c r="D1394" t="s">
        <v>8221</v>
      </c>
      <c r="E1394">
        <v>10</v>
      </c>
      <c r="K1394"/>
    </row>
    <row r="1395" spans="2:11" x14ac:dyDescent="0.25">
      <c r="B1395" t="s">
        <v>8219</v>
      </c>
      <c r="C1395">
        <v>119</v>
      </c>
      <c r="D1395" t="s">
        <v>8221</v>
      </c>
      <c r="E1395">
        <v>6</v>
      </c>
      <c r="K1395"/>
    </row>
    <row r="1396" spans="2:11" x14ac:dyDescent="0.25">
      <c r="B1396" t="s">
        <v>8219</v>
      </c>
      <c r="C1396">
        <v>163</v>
      </c>
      <c r="D1396" t="s">
        <v>8221</v>
      </c>
      <c r="E1396">
        <v>8</v>
      </c>
      <c r="K1396"/>
    </row>
    <row r="1397" spans="2:11" x14ac:dyDescent="0.25">
      <c r="B1397" t="s">
        <v>8219</v>
      </c>
      <c r="C1397">
        <v>339</v>
      </c>
      <c r="D1397" t="s">
        <v>8221</v>
      </c>
      <c r="E1397">
        <v>6</v>
      </c>
      <c r="K1397"/>
    </row>
    <row r="1398" spans="2:11" x14ac:dyDescent="0.25">
      <c r="B1398" t="s">
        <v>8219</v>
      </c>
      <c r="C1398">
        <v>58</v>
      </c>
      <c r="D1398" t="s">
        <v>8221</v>
      </c>
      <c r="E1398">
        <v>7</v>
      </c>
      <c r="K1398"/>
    </row>
    <row r="1399" spans="2:11" x14ac:dyDescent="0.25">
      <c r="B1399" t="s">
        <v>8219</v>
      </c>
      <c r="C1399">
        <v>456</v>
      </c>
      <c r="D1399" t="s">
        <v>8221</v>
      </c>
      <c r="E1399">
        <v>7</v>
      </c>
      <c r="K1399"/>
    </row>
    <row r="1400" spans="2:11" x14ac:dyDescent="0.25">
      <c r="B1400" t="s">
        <v>8219</v>
      </c>
      <c r="C1400">
        <v>15</v>
      </c>
      <c r="D1400" t="s">
        <v>8221</v>
      </c>
      <c r="E1400">
        <v>5</v>
      </c>
      <c r="K1400"/>
    </row>
    <row r="1401" spans="2:11" x14ac:dyDescent="0.25">
      <c r="B1401" t="s">
        <v>8219</v>
      </c>
      <c r="C1401">
        <v>191</v>
      </c>
      <c r="D1401" t="s">
        <v>8221</v>
      </c>
      <c r="E1401">
        <v>46</v>
      </c>
      <c r="K1401"/>
    </row>
    <row r="1402" spans="2:11" x14ac:dyDescent="0.25">
      <c r="B1402" t="s">
        <v>8219</v>
      </c>
      <c r="C1402">
        <v>17</v>
      </c>
      <c r="D1402" t="s">
        <v>8221</v>
      </c>
      <c r="E1402">
        <v>10</v>
      </c>
      <c r="K1402"/>
    </row>
    <row r="1403" spans="2:11" x14ac:dyDescent="0.25">
      <c r="B1403" t="s">
        <v>8219</v>
      </c>
      <c r="C1403">
        <v>28</v>
      </c>
      <c r="D1403" t="s">
        <v>8221</v>
      </c>
      <c r="E1403">
        <v>19</v>
      </c>
      <c r="K1403"/>
    </row>
    <row r="1404" spans="2:11" x14ac:dyDescent="0.25">
      <c r="B1404" t="s">
        <v>8219</v>
      </c>
      <c r="C1404">
        <v>18</v>
      </c>
      <c r="D1404" t="s">
        <v>8221</v>
      </c>
      <c r="E1404">
        <v>13</v>
      </c>
      <c r="K1404"/>
    </row>
    <row r="1405" spans="2:11" x14ac:dyDescent="0.25">
      <c r="B1405" t="s">
        <v>8219</v>
      </c>
      <c r="C1405">
        <v>61</v>
      </c>
      <c r="D1405" t="s">
        <v>8221</v>
      </c>
      <c r="E1405">
        <v>13</v>
      </c>
      <c r="K1405"/>
    </row>
    <row r="1406" spans="2:11" x14ac:dyDescent="0.25">
      <c r="B1406" t="s">
        <v>8219</v>
      </c>
      <c r="C1406">
        <v>108</v>
      </c>
      <c r="D1406" t="s">
        <v>8221</v>
      </c>
      <c r="E1406">
        <v>4</v>
      </c>
      <c r="K1406"/>
    </row>
    <row r="1407" spans="2:11" x14ac:dyDescent="0.25">
      <c r="B1407" t="s">
        <v>8219</v>
      </c>
      <c r="C1407">
        <v>142</v>
      </c>
      <c r="D1407" t="s">
        <v>8221</v>
      </c>
      <c r="E1407">
        <v>0</v>
      </c>
      <c r="K1407"/>
    </row>
    <row r="1408" spans="2:11" x14ac:dyDescent="0.25">
      <c r="B1408" t="s">
        <v>8219</v>
      </c>
      <c r="C1408">
        <v>74</v>
      </c>
      <c r="D1408" t="s">
        <v>8221</v>
      </c>
      <c r="E1408">
        <v>3</v>
      </c>
      <c r="K1408"/>
    </row>
    <row r="1409" spans="2:11" x14ac:dyDescent="0.25">
      <c r="B1409" t="s">
        <v>8219</v>
      </c>
      <c r="C1409">
        <v>38</v>
      </c>
      <c r="D1409" t="s">
        <v>8221</v>
      </c>
      <c r="E1409">
        <v>1</v>
      </c>
      <c r="K1409"/>
    </row>
    <row r="1410" spans="2:11" x14ac:dyDescent="0.25">
      <c r="B1410" t="s">
        <v>8219</v>
      </c>
      <c r="C1410">
        <v>20</v>
      </c>
      <c r="D1410" t="s">
        <v>8221</v>
      </c>
      <c r="E1410">
        <v>9</v>
      </c>
      <c r="K1410"/>
    </row>
    <row r="1411" spans="2:11" x14ac:dyDescent="0.25">
      <c r="B1411" t="s">
        <v>8219</v>
      </c>
      <c r="C1411">
        <v>24</v>
      </c>
      <c r="D1411" t="s">
        <v>8221</v>
      </c>
      <c r="E1411">
        <v>1</v>
      </c>
      <c r="K1411"/>
    </row>
    <row r="1412" spans="2:11" x14ac:dyDescent="0.25">
      <c r="B1412" t="s">
        <v>8219</v>
      </c>
      <c r="C1412">
        <v>66</v>
      </c>
      <c r="D1412" t="s">
        <v>8221</v>
      </c>
      <c r="E1412">
        <v>1</v>
      </c>
      <c r="K1412"/>
    </row>
    <row r="1413" spans="2:11" x14ac:dyDescent="0.25">
      <c r="B1413" t="s">
        <v>8219</v>
      </c>
      <c r="C1413">
        <v>28</v>
      </c>
      <c r="D1413" t="s">
        <v>8221</v>
      </c>
      <c r="E1413">
        <v>4</v>
      </c>
      <c r="K1413"/>
    </row>
    <row r="1414" spans="2:11" x14ac:dyDescent="0.25">
      <c r="B1414" t="s">
        <v>8219</v>
      </c>
      <c r="C1414">
        <v>24</v>
      </c>
      <c r="D1414" t="s">
        <v>8221</v>
      </c>
      <c r="E1414">
        <v>17</v>
      </c>
      <c r="K1414"/>
    </row>
    <row r="1415" spans="2:11" x14ac:dyDescent="0.25">
      <c r="B1415" t="s">
        <v>8219</v>
      </c>
      <c r="C1415">
        <v>73</v>
      </c>
      <c r="D1415" t="s">
        <v>8221</v>
      </c>
      <c r="E1415">
        <v>0</v>
      </c>
      <c r="K1415"/>
    </row>
    <row r="1416" spans="2:11" x14ac:dyDescent="0.25">
      <c r="B1416" t="s">
        <v>8219</v>
      </c>
      <c r="C1416">
        <v>3</v>
      </c>
      <c r="D1416" t="s">
        <v>8221</v>
      </c>
      <c r="E1416">
        <v>12</v>
      </c>
      <c r="K1416"/>
    </row>
    <row r="1417" spans="2:11" x14ac:dyDescent="0.25">
      <c r="B1417" t="s">
        <v>8219</v>
      </c>
      <c r="C1417">
        <v>20</v>
      </c>
      <c r="D1417" t="s">
        <v>8221</v>
      </c>
      <c r="E1417">
        <v>14</v>
      </c>
      <c r="K1417"/>
    </row>
    <row r="1418" spans="2:11" x14ac:dyDescent="0.25">
      <c r="B1418" t="s">
        <v>8219</v>
      </c>
      <c r="C1418">
        <v>21</v>
      </c>
      <c r="D1418" t="s">
        <v>8221</v>
      </c>
      <c r="E1418">
        <v>1</v>
      </c>
      <c r="K1418"/>
    </row>
    <row r="1419" spans="2:11" x14ac:dyDescent="0.25">
      <c r="B1419" t="s">
        <v>8219</v>
      </c>
      <c r="C1419">
        <v>94</v>
      </c>
      <c r="D1419" t="s">
        <v>8221</v>
      </c>
      <c r="E1419">
        <v>14</v>
      </c>
      <c r="K1419"/>
    </row>
    <row r="1420" spans="2:11" x14ac:dyDescent="0.25">
      <c r="B1420" t="s">
        <v>8219</v>
      </c>
      <c r="C1420">
        <v>139</v>
      </c>
      <c r="D1420" t="s">
        <v>8221</v>
      </c>
      <c r="E1420">
        <v>4</v>
      </c>
      <c r="K1420"/>
    </row>
    <row r="1421" spans="2:11" x14ac:dyDescent="0.25">
      <c r="B1421" t="s">
        <v>8219</v>
      </c>
      <c r="C1421">
        <v>130</v>
      </c>
      <c r="D1421" t="s">
        <v>8221</v>
      </c>
      <c r="E1421">
        <v>2</v>
      </c>
      <c r="K1421"/>
    </row>
    <row r="1422" spans="2:11" x14ac:dyDescent="0.25">
      <c r="B1422" t="s">
        <v>8219</v>
      </c>
      <c r="C1422">
        <v>31</v>
      </c>
      <c r="D1422" t="s">
        <v>8221</v>
      </c>
      <c r="E1422">
        <v>1</v>
      </c>
      <c r="K1422"/>
    </row>
    <row r="1423" spans="2:11" x14ac:dyDescent="0.25">
      <c r="B1423" t="s">
        <v>8219</v>
      </c>
      <c r="C1423">
        <v>13</v>
      </c>
      <c r="D1423" t="s">
        <v>8221</v>
      </c>
      <c r="E1423">
        <v>2</v>
      </c>
      <c r="K1423"/>
    </row>
    <row r="1424" spans="2:11" x14ac:dyDescent="0.25">
      <c r="B1424" t="s">
        <v>8219</v>
      </c>
      <c r="C1424">
        <v>90</v>
      </c>
      <c r="D1424" t="s">
        <v>8221</v>
      </c>
      <c r="E1424">
        <v>1</v>
      </c>
      <c r="K1424"/>
    </row>
    <row r="1425" spans="2:11" x14ac:dyDescent="0.25">
      <c r="B1425" t="s">
        <v>8219</v>
      </c>
      <c r="C1425">
        <v>141</v>
      </c>
      <c r="D1425" t="s">
        <v>8221</v>
      </c>
      <c r="E1425">
        <v>1</v>
      </c>
      <c r="K1425"/>
    </row>
    <row r="1426" spans="2:11" x14ac:dyDescent="0.25">
      <c r="B1426" t="s">
        <v>8219</v>
      </c>
      <c r="C1426">
        <v>23</v>
      </c>
      <c r="D1426" t="s">
        <v>8221</v>
      </c>
      <c r="E1426">
        <v>4</v>
      </c>
      <c r="K1426"/>
    </row>
    <row r="1427" spans="2:11" x14ac:dyDescent="0.25">
      <c r="B1427" t="s">
        <v>8219</v>
      </c>
      <c r="C1427">
        <v>18</v>
      </c>
      <c r="D1427" t="s">
        <v>8221</v>
      </c>
      <c r="E1427">
        <v>3</v>
      </c>
      <c r="K1427"/>
    </row>
    <row r="1428" spans="2:11" x14ac:dyDescent="0.25">
      <c r="B1428" t="s">
        <v>8219</v>
      </c>
      <c r="C1428">
        <v>76</v>
      </c>
      <c r="D1428" t="s">
        <v>8221</v>
      </c>
      <c r="E1428">
        <v>38</v>
      </c>
      <c r="K1428"/>
    </row>
    <row r="1429" spans="2:11" x14ac:dyDescent="0.25">
      <c r="B1429" t="s">
        <v>8219</v>
      </c>
      <c r="C1429">
        <v>93</v>
      </c>
      <c r="D1429" t="s">
        <v>8221</v>
      </c>
      <c r="E1429">
        <v>4</v>
      </c>
      <c r="K1429"/>
    </row>
    <row r="1430" spans="2:11" x14ac:dyDescent="0.25">
      <c r="B1430" t="s">
        <v>8219</v>
      </c>
      <c r="C1430">
        <v>69</v>
      </c>
      <c r="D1430" t="s">
        <v>8221</v>
      </c>
      <c r="E1430">
        <v>0</v>
      </c>
      <c r="K1430"/>
    </row>
    <row r="1431" spans="2:11" x14ac:dyDescent="0.25">
      <c r="B1431" t="s">
        <v>8219</v>
      </c>
      <c r="C1431">
        <v>21</v>
      </c>
      <c r="D1431" t="s">
        <v>8221</v>
      </c>
      <c r="E1431">
        <v>2</v>
      </c>
      <c r="K1431"/>
    </row>
    <row r="1432" spans="2:11" x14ac:dyDescent="0.25">
      <c r="B1432" t="s">
        <v>8219</v>
      </c>
      <c r="C1432">
        <v>57</v>
      </c>
      <c r="D1432" t="s">
        <v>8221</v>
      </c>
      <c r="E1432">
        <v>0</v>
      </c>
      <c r="K1432"/>
    </row>
    <row r="1433" spans="2:11" x14ac:dyDescent="0.25">
      <c r="B1433" t="s">
        <v>8219</v>
      </c>
      <c r="C1433">
        <v>108</v>
      </c>
      <c r="D1433" t="s">
        <v>8221</v>
      </c>
      <c r="E1433">
        <v>1</v>
      </c>
      <c r="K1433"/>
    </row>
    <row r="1434" spans="2:11" x14ac:dyDescent="0.25">
      <c r="B1434" t="s">
        <v>8219</v>
      </c>
      <c r="C1434">
        <v>83</v>
      </c>
      <c r="D1434" t="s">
        <v>8221</v>
      </c>
      <c r="E1434">
        <v>7</v>
      </c>
      <c r="K1434"/>
    </row>
    <row r="1435" spans="2:11" x14ac:dyDescent="0.25">
      <c r="B1435" t="s">
        <v>8219</v>
      </c>
      <c r="C1435">
        <v>96</v>
      </c>
      <c r="D1435" t="s">
        <v>8221</v>
      </c>
      <c r="E1435">
        <v>2</v>
      </c>
      <c r="K1435"/>
    </row>
    <row r="1436" spans="2:11" x14ac:dyDescent="0.25">
      <c r="B1436" t="s">
        <v>8219</v>
      </c>
      <c r="C1436">
        <v>64</v>
      </c>
      <c r="D1436" t="s">
        <v>8221</v>
      </c>
      <c r="E1436">
        <v>4</v>
      </c>
      <c r="K1436"/>
    </row>
    <row r="1437" spans="2:11" x14ac:dyDescent="0.25">
      <c r="B1437" t="s">
        <v>8219</v>
      </c>
      <c r="C1437">
        <v>14</v>
      </c>
      <c r="D1437" t="s">
        <v>8221</v>
      </c>
      <c r="E1437">
        <v>4</v>
      </c>
      <c r="K1437"/>
    </row>
    <row r="1438" spans="2:11" x14ac:dyDescent="0.25">
      <c r="B1438" t="s">
        <v>8219</v>
      </c>
      <c r="C1438">
        <v>169</v>
      </c>
      <c r="D1438" t="s">
        <v>8221</v>
      </c>
      <c r="E1438">
        <v>3</v>
      </c>
      <c r="K1438"/>
    </row>
    <row r="1439" spans="2:11" x14ac:dyDescent="0.25">
      <c r="B1439" t="s">
        <v>8219</v>
      </c>
      <c r="C1439">
        <v>33</v>
      </c>
      <c r="D1439" t="s">
        <v>8221</v>
      </c>
      <c r="E1439">
        <v>2</v>
      </c>
      <c r="K1439"/>
    </row>
    <row r="1440" spans="2:11" x14ac:dyDescent="0.25">
      <c r="B1440" t="s">
        <v>8219</v>
      </c>
      <c r="C1440">
        <v>102</v>
      </c>
      <c r="D1440" t="s">
        <v>8221</v>
      </c>
      <c r="E1440">
        <v>197</v>
      </c>
      <c r="K1440"/>
    </row>
    <row r="1441" spans="2:11" x14ac:dyDescent="0.25">
      <c r="B1441" t="s">
        <v>8219</v>
      </c>
      <c r="C1441">
        <v>104</v>
      </c>
      <c r="D1441" t="s">
        <v>8221</v>
      </c>
      <c r="E1441">
        <v>0</v>
      </c>
      <c r="K1441"/>
    </row>
    <row r="1442" spans="2:11" x14ac:dyDescent="0.25">
      <c r="B1442" t="s">
        <v>8219</v>
      </c>
      <c r="C1442">
        <v>20</v>
      </c>
      <c r="D1442" t="s">
        <v>8221</v>
      </c>
      <c r="E1442">
        <v>1</v>
      </c>
      <c r="K1442"/>
    </row>
    <row r="1443" spans="2:11" x14ac:dyDescent="0.25">
      <c r="B1443" t="s">
        <v>8219</v>
      </c>
      <c r="C1443">
        <v>35</v>
      </c>
      <c r="D1443" t="s">
        <v>8221</v>
      </c>
      <c r="E1443">
        <v>4</v>
      </c>
      <c r="K1443"/>
    </row>
    <row r="1444" spans="2:11" x14ac:dyDescent="0.25">
      <c r="B1444" t="s">
        <v>8219</v>
      </c>
      <c r="C1444">
        <v>94</v>
      </c>
      <c r="D1444" t="s">
        <v>8221</v>
      </c>
      <c r="E1444">
        <v>0</v>
      </c>
      <c r="K1444"/>
    </row>
    <row r="1445" spans="2:11" x14ac:dyDescent="0.25">
      <c r="B1445" t="s">
        <v>8219</v>
      </c>
      <c r="C1445">
        <v>14</v>
      </c>
      <c r="D1445" t="s">
        <v>8221</v>
      </c>
      <c r="E1445">
        <v>7</v>
      </c>
      <c r="K1445"/>
    </row>
    <row r="1446" spans="2:11" x14ac:dyDescent="0.25">
      <c r="B1446" t="s">
        <v>8219</v>
      </c>
      <c r="C1446">
        <v>15</v>
      </c>
      <c r="D1446" t="s">
        <v>8221</v>
      </c>
      <c r="E1446">
        <v>11</v>
      </c>
      <c r="K1446"/>
    </row>
    <row r="1447" spans="2:11" x14ac:dyDescent="0.25">
      <c r="B1447" t="s">
        <v>8219</v>
      </c>
      <c r="C1447">
        <v>51</v>
      </c>
      <c r="D1447" t="s">
        <v>8221</v>
      </c>
      <c r="E1447">
        <v>0</v>
      </c>
      <c r="K1447"/>
    </row>
    <row r="1448" spans="2:11" x14ac:dyDescent="0.25">
      <c r="B1448" t="s">
        <v>8219</v>
      </c>
      <c r="C1448">
        <v>19</v>
      </c>
      <c r="D1448" t="s">
        <v>8221</v>
      </c>
      <c r="E1448">
        <v>6</v>
      </c>
      <c r="K1448"/>
    </row>
    <row r="1449" spans="2:11" x14ac:dyDescent="0.25">
      <c r="B1449" t="s">
        <v>8219</v>
      </c>
      <c r="C1449">
        <v>23</v>
      </c>
      <c r="D1449" t="s">
        <v>8221</v>
      </c>
      <c r="E1449">
        <v>0</v>
      </c>
      <c r="K1449"/>
    </row>
    <row r="1450" spans="2:11" x14ac:dyDescent="0.25">
      <c r="B1450" t="s">
        <v>8219</v>
      </c>
      <c r="C1450">
        <v>97</v>
      </c>
      <c r="D1450" t="s">
        <v>8221</v>
      </c>
      <c r="E1450">
        <v>7</v>
      </c>
      <c r="K1450"/>
    </row>
    <row r="1451" spans="2:11" x14ac:dyDescent="0.25">
      <c r="B1451" t="s">
        <v>8219</v>
      </c>
      <c r="C1451">
        <v>76</v>
      </c>
      <c r="D1451" t="s">
        <v>8221</v>
      </c>
      <c r="E1451">
        <v>94</v>
      </c>
      <c r="K1451"/>
    </row>
    <row r="1452" spans="2:11" x14ac:dyDescent="0.25">
      <c r="B1452" t="s">
        <v>8219</v>
      </c>
      <c r="C1452">
        <v>11</v>
      </c>
      <c r="D1452" t="s">
        <v>8221</v>
      </c>
      <c r="E1452">
        <v>2</v>
      </c>
      <c r="K1452"/>
    </row>
    <row r="1453" spans="2:11" x14ac:dyDescent="0.25">
      <c r="B1453" t="s">
        <v>8219</v>
      </c>
      <c r="C1453">
        <v>52</v>
      </c>
      <c r="D1453" t="s">
        <v>8221</v>
      </c>
      <c r="E1453">
        <v>25</v>
      </c>
      <c r="K1453"/>
    </row>
    <row r="1454" spans="2:11" x14ac:dyDescent="0.25">
      <c r="B1454" t="s">
        <v>8219</v>
      </c>
      <c r="C1454">
        <v>95</v>
      </c>
      <c r="D1454" t="s">
        <v>8221</v>
      </c>
      <c r="E1454">
        <v>17</v>
      </c>
      <c r="K1454"/>
    </row>
    <row r="1455" spans="2:11" x14ac:dyDescent="0.25">
      <c r="B1455" t="s">
        <v>8219</v>
      </c>
      <c r="C1455">
        <v>35</v>
      </c>
      <c r="D1455" t="s">
        <v>8221</v>
      </c>
      <c r="E1455">
        <v>2</v>
      </c>
      <c r="K1455"/>
    </row>
    <row r="1456" spans="2:11" x14ac:dyDescent="0.25">
      <c r="B1456" t="s">
        <v>8219</v>
      </c>
      <c r="C1456">
        <v>21</v>
      </c>
      <c r="D1456" t="s">
        <v>8221</v>
      </c>
      <c r="E1456">
        <v>4</v>
      </c>
      <c r="K1456"/>
    </row>
    <row r="1457" spans="2:11" x14ac:dyDescent="0.25">
      <c r="B1457" t="s">
        <v>8219</v>
      </c>
      <c r="C1457">
        <v>93</v>
      </c>
      <c r="D1457" t="s">
        <v>8221</v>
      </c>
      <c r="E1457">
        <v>5</v>
      </c>
      <c r="K1457"/>
    </row>
    <row r="1458" spans="2:11" x14ac:dyDescent="0.25">
      <c r="B1458" t="s">
        <v>8219</v>
      </c>
      <c r="C1458">
        <v>11</v>
      </c>
      <c r="D1458" t="s">
        <v>8221</v>
      </c>
      <c r="E1458">
        <v>2</v>
      </c>
      <c r="K1458"/>
    </row>
    <row r="1459" spans="2:11" x14ac:dyDescent="0.25">
      <c r="B1459" t="s">
        <v>8219</v>
      </c>
      <c r="C1459">
        <v>21</v>
      </c>
      <c r="D1459" t="s">
        <v>8221</v>
      </c>
      <c r="E1459">
        <v>2</v>
      </c>
      <c r="K1459"/>
    </row>
    <row r="1460" spans="2:11" x14ac:dyDescent="0.25">
      <c r="B1460" t="s">
        <v>8219</v>
      </c>
      <c r="C1460">
        <v>54</v>
      </c>
      <c r="D1460" t="s">
        <v>8221</v>
      </c>
      <c r="E1460">
        <v>3</v>
      </c>
      <c r="K1460"/>
    </row>
    <row r="1461" spans="2:11" x14ac:dyDescent="0.25">
      <c r="B1461" t="s">
        <v>8219</v>
      </c>
      <c r="C1461">
        <v>31</v>
      </c>
      <c r="D1461" t="s">
        <v>8221</v>
      </c>
      <c r="E1461">
        <v>0</v>
      </c>
      <c r="K1461"/>
    </row>
    <row r="1462" spans="2:11" x14ac:dyDescent="0.25">
      <c r="B1462" t="s">
        <v>8219</v>
      </c>
      <c r="C1462">
        <v>132</v>
      </c>
      <c r="D1462" t="s">
        <v>8221</v>
      </c>
      <c r="E1462">
        <v>4</v>
      </c>
      <c r="K1462"/>
    </row>
    <row r="1463" spans="2:11" x14ac:dyDescent="0.25">
      <c r="B1463" t="s">
        <v>8219</v>
      </c>
      <c r="C1463">
        <v>3</v>
      </c>
      <c r="D1463" t="s">
        <v>8221</v>
      </c>
      <c r="E1463">
        <v>1</v>
      </c>
      <c r="K1463"/>
    </row>
    <row r="1464" spans="2:11" x14ac:dyDescent="0.25">
      <c r="B1464" t="s">
        <v>8219</v>
      </c>
      <c r="C1464">
        <v>6</v>
      </c>
      <c r="D1464" t="s">
        <v>8221</v>
      </c>
      <c r="E1464">
        <v>12</v>
      </c>
      <c r="K1464"/>
    </row>
    <row r="1465" spans="2:11" x14ac:dyDescent="0.25">
      <c r="B1465" t="s">
        <v>8219</v>
      </c>
      <c r="C1465">
        <v>10</v>
      </c>
      <c r="D1465" t="s">
        <v>8221</v>
      </c>
      <c r="E1465">
        <v>4</v>
      </c>
      <c r="K1465"/>
    </row>
    <row r="1466" spans="2:11" x14ac:dyDescent="0.25">
      <c r="B1466" t="s">
        <v>8219</v>
      </c>
      <c r="C1466">
        <v>147</v>
      </c>
      <c r="D1466" t="s">
        <v>8221</v>
      </c>
      <c r="E1466">
        <v>91</v>
      </c>
      <c r="K1466"/>
    </row>
    <row r="1467" spans="2:11" x14ac:dyDescent="0.25">
      <c r="B1467" t="s">
        <v>8219</v>
      </c>
      <c r="C1467">
        <v>199</v>
      </c>
      <c r="D1467" t="s">
        <v>8221</v>
      </c>
      <c r="E1467">
        <v>1</v>
      </c>
      <c r="K1467"/>
    </row>
    <row r="1468" spans="2:11" x14ac:dyDescent="0.25">
      <c r="B1468" t="s">
        <v>8219</v>
      </c>
      <c r="C1468">
        <v>50</v>
      </c>
      <c r="D1468" t="s">
        <v>8221</v>
      </c>
      <c r="E1468">
        <v>1</v>
      </c>
      <c r="K1468"/>
    </row>
    <row r="1469" spans="2:11" x14ac:dyDescent="0.25">
      <c r="B1469" t="s">
        <v>8219</v>
      </c>
      <c r="C1469">
        <v>21</v>
      </c>
      <c r="D1469" t="s">
        <v>8221</v>
      </c>
      <c r="E1469">
        <v>0</v>
      </c>
      <c r="K1469"/>
    </row>
    <row r="1470" spans="2:11" x14ac:dyDescent="0.25">
      <c r="B1470" t="s">
        <v>8219</v>
      </c>
      <c r="C1470">
        <v>24</v>
      </c>
      <c r="D1470" t="s">
        <v>8221</v>
      </c>
      <c r="E1470">
        <v>13</v>
      </c>
      <c r="K1470"/>
    </row>
    <row r="1471" spans="2:11" x14ac:dyDescent="0.25">
      <c r="B1471" t="s">
        <v>8219</v>
      </c>
      <c r="C1471">
        <v>32</v>
      </c>
      <c r="D1471" t="s">
        <v>8221</v>
      </c>
      <c r="E1471">
        <v>2</v>
      </c>
      <c r="K1471"/>
    </row>
    <row r="1472" spans="2:11" x14ac:dyDescent="0.25">
      <c r="B1472" t="s">
        <v>8219</v>
      </c>
      <c r="C1472">
        <v>62</v>
      </c>
      <c r="D1472" t="s">
        <v>8221</v>
      </c>
      <c r="E1472">
        <v>0</v>
      </c>
      <c r="K1472"/>
    </row>
    <row r="1473" spans="2:11" x14ac:dyDescent="0.25">
      <c r="B1473" t="s">
        <v>8219</v>
      </c>
      <c r="C1473">
        <v>9</v>
      </c>
      <c r="D1473" t="s">
        <v>8221</v>
      </c>
      <c r="E1473">
        <v>21</v>
      </c>
      <c r="K1473"/>
    </row>
    <row r="1474" spans="2:11" x14ac:dyDescent="0.25">
      <c r="B1474" t="s">
        <v>8219</v>
      </c>
      <c r="C1474">
        <v>38</v>
      </c>
      <c r="D1474" t="s">
        <v>8221</v>
      </c>
      <c r="E1474">
        <v>9</v>
      </c>
      <c r="K1474"/>
    </row>
    <row r="1475" spans="2:11" x14ac:dyDescent="0.25">
      <c r="B1475" t="s">
        <v>8219</v>
      </c>
      <c r="C1475">
        <v>54</v>
      </c>
      <c r="D1475" t="s">
        <v>8221</v>
      </c>
      <c r="E1475">
        <v>6</v>
      </c>
      <c r="K1475"/>
    </row>
    <row r="1476" spans="2:11" x14ac:dyDescent="0.25">
      <c r="B1476" t="s">
        <v>8219</v>
      </c>
      <c r="C1476">
        <v>37</v>
      </c>
      <c r="D1476" t="s">
        <v>8221</v>
      </c>
      <c r="E1476">
        <v>4</v>
      </c>
      <c r="K1476"/>
    </row>
    <row r="1477" spans="2:11" x14ac:dyDescent="0.25">
      <c r="B1477" t="s">
        <v>8219</v>
      </c>
      <c r="C1477">
        <v>39</v>
      </c>
      <c r="D1477" t="s">
        <v>8221</v>
      </c>
      <c r="E1477">
        <v>7</v>
      </c>
      <c r="K1477"/>
    </row>
    <row r="1478" spans="2:11" x14ac:dyDescent="0.25">
      <c r="B1478" t="s">
        <v>8219</v>
      </c>
      <c r="C1478">
        <v>34</v>
      </c>
      <c r="D1478" t="s">
        <v>8221</v>
      </c>
      <c r="E1478">
        <v>5</v>
      </c>
      <c r="K1478"/>
    </row>
    <row r="1479" spans="2:11" x14ac:dyDescent="0.25">
      <c r="B1479" t="s">
        <v>8219</v>
      </c>
      <c r="C1479">
        <v>55</v>
      </c>
      <c r="D1479" t="s">
        <v>8221</v>
      </c>
      <c r="E1479">
        <v>0</v>
      </c>
      <c r="K1479"/>
    </row>
    <row r="1480" spans="2:11" x14ac:dyDescent="0.25">
      <c r="B1480" t="s">
        <v>8219</v>
      </c>
      <c r="C1480">
        <v>32</v>
      </c>
      <c r="D1480" t="s">
        <v>8221</v>
      </c>
      <c r="E1480">
        <v>3</v>
      </c>
      <c r="K1480"/>
    </row>
    <row r="1481" spans="2:11" x14ac:dyDescent="0.25">
      <c r="B1481" t="s">
        <v>8219</v>
      </c>
      <c r="C1481">
        <v>25</v>
      </c>
      <c r="D1481" t="s">
        <v>8221</v>
      </c>
      <c r="E1481">
        <v>9</v>
      </c>
      <c r="K1481"/>
    </row>
    <row r="1482" spans="2:11" x14ac:dyDescent="0.25">
      <c r="B1482" t="s">
        <v>8219</v>
      </c>
      <c r="C1482">
        <v>33</v>
      </c>
      <c r="D1482" t="s">
        <v>8221</v>
      </c>
      <c r="E1482">
        <v>6</v>
      </c>
      <c r="K1482"/>
    </row>
    <row r="1483" spans="2:11" x14ac:dyDescent="0.25">
      <c r="B1483" t="s">
        <v>8219</v>
      </c>
      <c r="C1483">
        <v>108</v>
      </c>
      <c r="D1483" t="s">
        <v>8221</v>
      </c>
      <c r="E1483">
        <v>4</v>
      </c>
      <c r="K1483"/>
    </row>
    <row r="1484" spans="2:11" x14ac:dyDescent="0.25">
      <c r="B1484" t="s">
        <v>8219</v>
      </c>
      <c r="C1484">
        <v>20</v>
      </c>
      <c r="D1484" t="s">
        <v>8221</v>
      </c>
      <c r="E1484">
        <v>1</v>
      </c>
      <c r="K1484"/>
    </row>
    <row r="1485" spans="2:11" x14ac:dyDescent="0.25">
      <c r="B1485" t="s">
        <v>8219</v>
      </c>
      <c r="C1485">
        <v>98</v>
      </c>
      <c r="D1485" t="s">
        <v>8221</v>
      </c>
      <c r="E1485">
        <v>17</v>
      </c>
      <c r="K1485"/>
    </row>
    <row r="1486" spans="2:11" x14ac:dyDescent="0.25">
      <c r="B1486" t="s">
        <v>8219</v>
      </c>
      <c r="C1486">
        <v>196</v>
      </c>
      <c r="D1486" t="s">
        <v>8221</v>
      </c>
      <c r="E1486">
        <v>1</v>
      </c>
      <c r="K1486"/>
    </row>
    <row r="1487" spans="2:11" x14ac:dyDescent="0.25">
      <c r="B1487" t="s">
        <v>8219</v>
      </c>
      <c r="C1487">
        <v>39</v>
      </c>
      <c r="D1487" t="s">
        <v>8221</v>
      </c>
      <c r="E1487">
        <v>13</v>
      </c>
      <c r="K1487"/>
    </row>
    <row r="1488" spans="2:11" x14ac:dyDescent="0.25">
      <c r="B1488" t="s">
        <v>8219</v>
      </c>
      <c r="C1488">
        <v>128</v>
      </c>
      <c r="D1488" t="s">
        <v>8221</v>
      </c>
      <c r="E1488">
        <v>6</v>
      </c>
      <c r="K1488"/>
    </row>
    <row r="1489" spans="2:11" x14ac:dyDescent="0.25">
      <c r="B1489" t="s">
        <v>8219</v>
      </c>
      <c r="C1489">
        <v>71</v>
      </c>
      <c r="D1489" t="s">
        <v>8221</v>
      </c>
      <c r="E1489">
        <v>0</v>
      </c>
      <c r="K1489"/>
    </row>
    <row r="1490" spans="2:11" x14ac:dyDescent="0.25">
      <c r="B1490" t="s">
        <v>8219</v>
      </c>
      <c r="C1490">
        <v>47</v>
      </c>
      <c r="D1490" t="s">
        <v>8221</v>
      </c>
      <c r="E1490">
        <v>2</v>
      </c>
      <c r="K1490"/>
    </row>
    <row r="1491" spans="2:11" x14ac:dyDescent="0.25">
      <c r="B1491" t="s">
        <v>8219</v>
      </c>
      <c r="C1491">
        <v>17</v>
      </c>
      <c r="D1491" t="s">
        <v>8221</v>
      </c>
      <c r="E1491">
        <v>2</v>
      </c>
      <c r="K1491"/>
    </row>
    <row r="1492" spans="2:11" x14ac:dyDescent="0.25">
      <c r="B1492" t="s">
        <v>8219</v>
      </c>
      <c r="C1492">
        <v>91</v>
      </c>
      <c r="D1492" t="s">
        <v>8221</v>
      </c>
      <c r="E1492">
        <v>21</v>
      </c>
      <c r="K1492"/>
    </row>
    <row r="1493" spans="2:11" x14ac:dyDescent="0.25">
      <c r="B1493" t="s">
        <v>8219</v>
      </c>
      <c r="C1493">
        <v>43</v>
      </c>
      <c r="D1493" t="s">
        <v>8221</v>
      </c>
      <c r="E1493">
        <v>13</v>
      </c>
      <c r="K1493"/>
    </row>
    <row r="1494" spans="2:11" x14ac:dyDescent="0.25">
      <c r="B1494" t="s">
        <v>8219</v>
      </c>
      <c r="C1494">
        <v>17</v>
      </c>
      <c r="D1494" t="s">
        <v>8221</v>
      </c>
      <c r="E1494">
        <v>0</v>
      </c>
      <c r="K1494"/>
    </row>
    <row r="1495" spans="2:11" x14ac:dyDescent="0.25">
      <c r="B1495" t="s">
        <v>8219</v>
      </c>
      <c r="C1495">
        <v>33</v>
      </c>
      <c r="D1495" t="s">
        <v>8221</v>
      </c>
      <c r="E1495">
        <v>6</v>
      </c>
      <c r="K1495"/>
    </row>
    <row r="1496" spans="2:11" x14ac:dyDescent="0.25">
      <c r="B1496" t="s">
        <v>8219</v>
      </c>
      <c r="C1496">
        <v>87</v>
      </c>
      <c r="D1496" t="s">
        <v>8221</v>
      </c>
      <c r="E1496">
        <v>0</v>
      </c>
      <c r="K1496"/>
    </row>
    <row r="1497" spans="2:11" x14ac:dyDescent="0.25">
      <c r="B1497" t="s">
        <v>8219</v>
      </c>
      <c r="C1497">
        <v>113</v>
      </c>
      <c r="D1497" t="s">
        <v>8221</v>
      </c>
      <c r="E1497">
        <v>1</v>
      </c>
      <c r="K1497"/>
    </row>
    <row r="1498" spans="2:11" x14ac:dyDescent="0.25">
      <c r="B1498" t="s">
        <v>8219</v>
      </c>
      <c r="C1498">
        <v>14</v>
      </c>
      <c r="D1498" t="s">
        <v>8221</v>
      </c>
      <c r="E1498">
        <v>0</v>
      </c>
      <c r="K1498"/>
    </row>
    <row r="1499" spans="2:11" x14ac:dyDescent="0.25">
      <c r="B1499" t="s">
        <v>8219</v>
      </c>
      <c r="C1499">
        <v>30</v>
      </c>
      <c r="D1499" t="s">
        <v>8221</v>
      </c>
      <c r="E1499">
        <v>12</v>
      </c>
      <c r="K1499"/>
    </row>
    <row r="1500" spans="2:11" x14ac:dyDescent="0.25">
      <c r="B1500" t="s">
        <v>8219</v>
      </c>
      <c r="C1500">
        <v>16</v>
      </c>
      <c r="D1500" t="s">
        <v>8221</v>
      </c>
      <c r="E1500">
        <v>2</v>
      </c>
      <c r="K1500"/>
    </row>
    <row r="1501" spans="2:11" x14ac:dyDescent="0.25">
      <c r="B1501" t="s">
        <v>8219</v>
      </c>
      <c r="C1501">
        <v>46</v>
      </c>
      <c r="D1501" t="s">
        <v>8221</v>
      </c>
      <c r="E1501">
        <v>6</v>
      </c>
      <c r="K1501"/>
    </row>
    <row r="1502" spans="2:11" x14ac:dyDescent="0.25">
      <c r="B1502" t="s">
        <v>8219</v>
      </c>
      <c r="C1502">
        <v>24</v>
      </c>
      <c r="D1502" t="s">
        <v>8221</v>
      </c>
      <c r="E1502">
        <v>1</v>
      </c>
      <c r="K1502"/>
    </row>
    <row r="1503" spans="2:11" x14ac:dyDescent="0.25">
      <c r="B1503" t="s">
        <v>8219</v>
      </c>
      <c r="C1503">
        <v>97</v>
      </c>
      <c r="D1503" t="s">
        <v>8221</v>
      </c>
      <c r="E1503">
        <v>1</v>
      </c>
      <c r="K1503"/>
    </row>
    <row r="1504" spans="2:11" x14ac:dyDescent="0.25">
      <c r="B1504" t="s">
        <v>8219</v>
      </c>
      <c r="C1504">
        <v>59</v>
      </c>
      <c r="D1504" t="s">
        <v>8221</v>
      </c>
      <c r="E1504">
        <v>5</v>
      </c>
      <c r="K1504"/>
    </row>
    <row r="1505" spans="2:11" x14ac:dyDescent="0.25">
      <c r="B1505" t="s">
        <v>8219</v>
      </c>
      <c r="C1505">
        <v>1095</v>
      </c>
      <c r="D1505" t="s">
        <v>8221</v>
      </c>
      <c r="E1505">
        <v>0</v>
      </c>
      <c r="K1505"/>
    </row>
    <row r="1506" spans="2:11" x14ac:dyDescent="0.25">
      <c r="B1506" t="s">
        <v>8219</v>
      </c>
      <c r="C1506">
        <v>218</v>
      </c>
      <c r="D1506" t="s">
        <v>8221</v>
      </c>
      <c r="E1506">
        <v>3</v>
      </c>
      <c r="K1506"/>
    </row>
    <row r="1507" spans="2:11" x14ac:dyDescent="0.25">
      <c r="B1507" t="s">
        <v>8219</v>
      </c>
      <c r="C1507">
        <v>111</v>
      </c>
      <c r="D1507" t="s">
        <v>8221</v>
      </c>
      <c r="E1507">
        <v>8</v>
      </c>
      <c r="K1507"/>
    </row>
    <row r="1508" spans="2:11" x14ac:dyDescent="0.25">
      <c r="B1508" t="s">
        <v>8219</v>
      </c>
      <c r="C1508">
        <v>56</v>
      </c>
      <c r="D1508" t="s">
        <v>8221</v>
      </c>
      <c r="E1508">
        <v>3</v>
      </c>
      <c r="K1508"/>
    </row>
    <row r="1509" spans="2:11" x14ac:dyDescent="0.25">
      <c r="B1509" t="s">
        <v>8219</v>
      </c>
      <c r="C1509">
        <v>265</v>
      </c>
      <c r="D1509" t="s">
        <v>8221</v>
      </c>
      <c r="E1509">
        <v>8</v>
      </c>
      <c r="K1509"/>
    </row>
    <row r="1510" spans="2:11" x14ac:dyDescent="0.25">
      <c r="B1510" t="s">
        <v>8219</v>
      </c>
      <c r="C1510">
        <v>28</v>
      </c>
      <c r="D1510" t="s">
        <v>8221</v>
      </c>
      <c r="E1510">
        <v>1</v>
      </c>
      <c r="K1510"/>
    </row>
    <row r="1511" spans="2:11" x14ac:dyDescent="0.25">
      <c r="B1511" t="s">
        <v>8219</v>
      </c>
      <c r="C1511">
        <v>364</v>
      </c>
      <c r="D1511" t="s">
        <v>8221</v>
      </c>
      <c r="E1511">
        <v>4</v>
      </c>
      <c r="K1511"/>
    </row>
    <row r="1512" spans="2:11" x14ac:dyDescent="0.25">
      <c r="B1512" t="s">
        <v>8219</v>
      </c>
      <c r="C1512">
        <v>27</v>
      </c>
      <c r="D1512" t="s">
        <v>8221</v>
      </c>
      <c r="E1512">
        <v>8</v>
      </c>
      <c r="K1512"/>
    </row>
    <row r="1513" spans="2:11" x14ac:dyDescent="0.25">
      <c r="B1513" t="s">
        <v>8219</v>
      </c>
      <c r="C1513">
        <v>93</v>
      </c>
      <c r="D1513" t="s">
        <v>8221</v>
      </c>
      <c r="E1513">
        <v>1</v>
      </c>
      <c r="K1513"/>
    </row>
    <row r="1514" spans="2:11" x14ac:dyDescent="0.25">
      <c r="B1514" t="s">
        <v>8219</v>
      </c>
      <c r="C1514">
        <v>64</v>
      </c>
      <c r="D1514" t="s">
        <v>8221</v>
      </c>
      <c r="E1514">
        <v>5</v>
      </c>
      <c r="K1514"/>
    </row>
    <row r="1515" spans="2:11" x14ac:dyDescent="0.25">
      <c r="B1515" t="s">
        <v>8219</v>
      </c>
      <c r="C1515">
        <v>22</v>
      </c>
      <c r="D1515" t="s">
        <v>8221</v>
      </c>
      <c r="E1515">
        <v>0</v>
      </c>
      <c r="K1515"/>
    </row>
    <row r="1516" spans="2:11" x14ac:dyDescent="0.25">
      <c r="B1516" t="s">
        <v>8219</v>
      </c>
      <c r="C1516">
        <v>59</v>
      </c>
      <c r="D1516" t="s">
        <v>8221</v>
      </c>
      <c r="E1516">
        <v>0</v>
      </c>
      <c r="K1516"/>
    </row>
    <row r="1517" spans="2:11" x14ac:dyDescent="0.25">
      <c r="B1517" t="s">
        <v>8219</v>
      </c>
      <c r="C1517">
        <v>249</v>
      </c>
      <c r="D1517" t="s">
        <v>8221</v>
      </c>
      <c r="E1517">
        <v>1</v>
      </c>
      <c r="K1517"/>
    </row>
    <row r="1518" spans="2:11" x14ac:dyDescent="0.25">
      <c r="B1518" t="s">
        <v>8219</v>
      </c>
      <c r="C1518">
        <v>392</v>
      </c>
      <c r="D1518" t="s">
        <v>8221</v>
      </c>
      <c r="E1518">
        <v>0</v>
      </c>
      <c r="K1518"/>
    </row>
    <row r="1519" spans="2:11" x14ac:dyDescent="0.25">
      <c r="B1519" t="s">
        <v>8219</v>
      </c>
      <c r="C1519">
        <v>115</v>
      </c>
      <c r="D1519" t="s">
        <v>8221</v>
      </c>
      <c r="E1519">
        <v>0</v>
      </c>
      <c r="K1519"/>
    </row>
    <row r="1520" spans="2:11" x14ac:dyDescent="0.25">
      <c r="B1520" t="s">
        <v>8219</v>
      </c>
      <c r="C1520">
        <v>433</v>
      </c>
      <c r="D1520" t="s">
        <v>8221</v>
      </c>
      <c r="E1520">
        <v>6</v>
      </c>
      <c r="K1520"/>
    </row>
    <row r="1521" spans="2:11" x14ac:dyDescent="0.25">
      <c r="B1521" t="s">
        <v>8219</v>
      </c>
      <c r="C1521">
        <v>20</v>
      </c>
      <c r="D1521" t="s">
        <v>8221</v>
      </c>
      <c r="E1521">
        <v>6</v>
      </c>
      <c r="K1521"/>
    </row>
    <row r="1522" spans="2:11" x14ac:dyDescent="0.25">
      <c r="B1522" t="s">
        <v>8219</v>
      </c>
      <c r="C1522">
        <v>8</v>
      </c>
      <c r="D1522" t="s">
        <v>8221</v>
      </c>
      <c r="E1522">
        <v>14</v>
      </c>
      <c r="K1522"/>
    </row>
    <row r="1523" spans="2:11" x14ac:dyDescent="0.25">
      <c r="B1523" t="s">
        <v>8219</v>
      </c>
      <c r="C1523">
        <v>175</v>
      </c>
      <c r="D1523" t="s">
        <v>8221</v>
      </c>
      <c r="E1523">
        <v>6</v>
      </c>
      <c r="K1523"/>
    </row>
    <row r="1524" spans="2:11" x14ac:dyDescent="0.25">
      <c r="B1524" t="s">
        <v>8219</v>
      </c>
      <c r="C1524">
        <v>104</v>
      </c>
      <c r="D1524" t="s">
        <v>8221</v>
      </c>
      <c r="E1524">
        <v>33</v>
      </c>
      <c r="K1524"/>
    </row>
    <row r="1525" spans="2:11" x14ac:dyDescent="0.25">
      <c r="B1525" t="s">
        <v>8219</v>
      </c>
      <c r="C1525">
        <v>17</v>
      </c>
      <c r="D1525" t="s">
        <v>8221</v>
      </c>
      <c r="E1525">
        <v>4</v>
      </c>
      <c r="K1525"/>
    </row>
    <row r="1526" spans="2:11" x14ac:dyDescent="0.25">
      <c r="B1526" t="s">
        <v>8219</v>
      </c>
      <c r="C1526">
        <v>277</v>
      </c>
      <c r="D1526" t="s">
        <v>8221</v>
      </c>
      <c r="E1526">
        <v>1</v>
      </c>
      <c r="K1526"/>
    </row>
    <row r="1527" spans="2:11" x14ac:dyDescent="0.25">
      <c r="B1527" t="s">
        <v>8219</v>
      </c>
      <c r="C1527">
        <v>118</v>
      </c>
      <c r="D1527" t="s">
        <v>8221</v>
      </c>
      <c r="E1527">
        <v>0</v>
      </c>
      <c r="K1527"/>
    </row>
    <row r="1528" spans="2:11" x14ac:dyDescent="0.25">
      <c r="B1528" t="s">
        <v>8219</v>
      </c>
      <c r="C1528">
        <v>97</v>
      </c>
      <c r="D1528" t="s">
        <v>8221</v>
      </c>
      <c r="E1528">
        <v>6</v>
      </c>
      <c r="K1528"/>
    </row>
    <row r="1529" spans="2:11" x14ac:dyDescent="0.25">
      <c r="B1529" t="s">
        <v>8219</v>
      </c>
      <c r="C1529">
        <v>20</v>
      </c>
      <c r="D1529" t="s">
        <v>8221</v>
      </c>
      <c r="E1529">
        <v>6</v>
      </c>
      <c r="K1529"/>
    </row>
    <row r="1530" spans="2:11" x14ac:dyDescent="0.25">
      <c r="B1530" t="s">
        <v>8219</v>
      </c>
      <c r="C1530">
        <v>26</v>
      </c>
      <c r="D1530" t="s">
        <v>8221</v>
      </c>
      <c r="E1530">
        <v>1</v>
      </c>
      <c r="K1530"/>
    </row>
    <row r="1531" spans="2:11" x14ac:dyDescent="0.25">
      <c r="B1531" t="s">
        <v>8219</v>
      </c>
      <c r="C1531">
        <v>128</v>
      </c>
      <c r="D1531" t="s">
        <v>8221</v>
      </c>
      <c r="E1531">
        <v>3</v>
      </c>
      <c r="K1531"/>
    </row>
    <row r="1532" spans="2:11" x14ac:dyDescent="0.25">
      <c r="B1532" t="s">
        <v>8219</v>
      </c>
      <c r="C1532">
        <v>15</v>
      </c>
      <c r="K1532"/>
    </row>
    <row r="1533" spans="2:11" x14ac:dyDescent="0.25">
      <c r="B1533" t="s">
        <v>8219</v>
      </c>
      <c r="C1533">
        <v>25</v>
      </c>
      <c r="K1533"/>
    </row>
    <row r="1534" spans="2:11" x14ac:dyDescent="0.25">
      <c r="B1534" t="s">
        <v>8219</v>
      </c>
      <c r="C1534">
        <v>55</v>
      </c>
      <c r="K1534"/>
    </row>
    <row r="1535" spans="2:11" x14ac:dyDescent="0.25">
      <c r="B1535" t="s">
        <v>8219</v>
      </c>
      <c r="C1535">
        <v>107</v>
      </c>
      <c r="K1535"/>
    </row>
    <row r="1536" spans="2:11" x14ac:dyDescent="0.25">
      <c r="B1536" t="s">
        <v>8219</v>
      </c>
      <c r="C1536">
        <v>557</v>
      </c>
      <c r="K1536"/>
    </row>
    <row r="1537" spans="2:11" x14ac:dyDescent="0.25">
      <c r="B1537" t="s">
        <v>8219</v>
      </c>
      <c r="C1537">
        <v>40</v>
      </c>
      <c r="K1537"/>
    </row>
    <row r="1538" spans="2:11" x14ac:dyDescent="0.25">
      <c r="B1538" t="s">
        <v>8219</v>
      </c>
      <c r="C1538">
        <v>36</v>
      </c>
      <c r="K1538"/>
    </row>
    <row r="1539" spans="2:11" x14ac:dyDescent="0.25">
      <c r="B1539" t="s">
        <v>8219</v>
      </c>
      <c r="C1539">
        <v>159</v>
      </c>
      <c r="K1539"/>
    </row>
    <row r="1540" spans="2:11" x14ac:dyDescent="0.25">
      <c r="B1540" t="s">
        <v>8219</v>
      </c>
      <c r="C1540">
        <v>41</v>
      </c>
      <c r="K1540"/>
    </row>
    <row r="1541" spans="2:11" x14ac:dyDescent="0.25">
      <c r="B1541" t="s">
        <v>8219</v>
      </c>
      <c r="C1541">
        <v>226</v>
      </c>
      <c r="K1541"/>
    </row>
    <row r="1542" spans="2:11" x14ac:dyDescent="0.25">
      <c r="B1542" t="s">
        <v>8219</v>
      </c>
      <c r="C1542">
        <v>30</v>
      </c>
      <c r="K1542"/>
    </row>
    <row r="1543" spans="2:11" x14ac:dyDescent="0.25">
      <c r="B1543" t="s">
        <v>8219</v>
      </c>
      <c r="C1543">
        <v>103</v>
      </c>
      <c r="K1543"/>
    </row>
    <row r="1544" spans="2:11" x14ac:dyDescent="0.25">
      <c r="B1544" t="s">
        <v>8219</v>
      </c>
      <c r="C1544">
        <v>62</v>
      </c>
      <c r="K1544"/>
    </row>
    <row r="1545" spans="2:11" x14ac:dyDescent="0.25">
      <c r="B1545" t="s">
        <v>8219</v>
      </c>
      <c r="C1545">
        <v>6</v>
      </c>
      <c r="K1545"/>
    </row>
    <row r="1546" spans="2:11" x14ac:dyDescent="0.25">
      <c r="B1546" t="s">
        <v>8219</v>
      </c>
      <c r="C1546">
        <v>182</v>
      </c>
      <c r="K1546"/>
    </row>
    <row r="1547" spans="2:11" x14ac:dyDescent="0.25">
      <c r="B1547" t="s">
        <v>8219</v>
      </c>
      <c r="C1547">
        <v>145</v>
      </c>
      <c r="K1547"/>
    </row>
    <row r="1548" spans="2:11" x14ac:dyDescent="0.25">
      <c r="B1548" t="s">
        <v>8219</v>
      </c>
      <c r="C1548">
        <v>25</v>
      </c>
      <c r="K1548"/>
    </row>
    <row r="1549" spans="2:11" x14ac:dyDescent="0.25">
      <c r="B1549" t="s">
        <v>8219</v>
      </c>
      <c r="C1549">
        <v>320</v>
      </c>
      <c r="K1549"/>
    </row>
    <row r="1550" spans="2:11" x14ac:dyDescent="0.25">
      <c r="B1550" t="s">
        <v>8219</v>
      </c>
      <c r="C1550">
        <v>99</v>
      </c>
      <c r="K1550"/>
    </row>
    <row r="1551" spans="2:11" x14ac:dyDescent="0.25">
      <c r="B1551" t="s">
        <v>8219</v>
      </c>
      <c r="C1551">
        <v>348</v>
      </c>
      <c r="K1551"/>
    </row>
    <row r="1552" spans="2:11" x14ac:dyDescent="0.25">
      <c r="B1552" t="s">
        <v>8219</v>
      </c>
      <c r="C1552">
        <v>41</v>
      </c>
      <c r="K1552"/>
    </row>
    <row r="1553" spans="2:11" x14ac:dyDescent="0.25">
      <c r="B1553" t="s">
        <v>8219</v>
      </c>
      <c r="C1553">
        <v>29</v>
      </c>
      <c r="K1553"/>
    </row>
    <row r="1554" spans="2:11" x14ac:dyDescent="0.25">
      <c r="B1554" t="s">
        <v>8219</v>
      </c>
      <c r="C1554">
        <v>25</v>
      </c>
      <c r="K1554"/>
    </row>
    <row r="1555" spans="2:11" x14ac:dyDescent="0.25">
      <c r="B1555" t="s">
        <v>8219</v>
      </c>
      <c r="C1555">
        <v>23</v>
      </c>
      <c r="K1555"/>
    </row>
    <row r="1556" spans="2:11" x14ac:dyDescent="0.25">
      <c r="B1556" t="s">
        <v>8219</v>
      </c>
      <c r="C1556">
        <v>1260</v>
      </c>
      <c r="K1556"/>
    </row>
    <row r="1557" spans="2:11" x14ac:dyDescent="0.25">
      <c r="B1557" t="s">
        <v>8219</v>
      </c>
      <c r="C1557">
        <v>307</v>
      </c>
      <c r="K1557"/>
    </row>
    <row r="1558" spans="2:11" x14ac:dyDescent="0.25">
      <c r="B1558" t="s">
        <v>8219</v>
      </c>
      <c r="C1558">
        <v>329</v>
      </c>
      <c r="K1558"/>
    </row>
    <row r="1559" spans="2:11" x14ac:dyDescent="0.25">
      <c r="B1559" t="s">
        <v>8219</v>
      </c>
      <c r="C1559">
        <v>32</v>
      </c>
      <c r="K1559"/>
    </row>
    <row r="1560" spans="2:11" x14ac:dyDescent="0.25">
      <c r="B1560" t="s">
        <v>8219</v>
      </c>
      <c r="C1560">
        <v>27</v>
      </c>
      <c r="K1560"/>
    </row>
    <row r="1561" spans="2:11" x14ac:dyDescent="0.25">
      <c r="B1561" t="s">
        <v>8219</v>
      </c>
      <c r="C1561">
        <v>236</v>
      </c>
      <c r="K1561"/>
    </row>
    <row r="1562" spans="2:11" x14ac:dyDescent="0.25">
      <c r="B1562" t="s">
        <v>8219</v>
      </c>
      <c r="C1562">
        <v>42</v>
      </c>
      <c r="K1562"/>
    </row>
    <row r="1563" spans="2:11" x14ac:dyDescent="0.25">
      <c r="B1563" t="s">
        <v>8219</v>
      </c>
      <c r="C1563">
        <v>95</v>
      </c>
      <c r="K1563"/>
    </row>
    <row r="1564" spans="2:11" x14ac:dyDescent="0.25">
      <c r="B1564" t="s">
        <v>8219</v>
      </c>
      <c r="C1564">
        <v>37</v>
      </c>
      <c r="K1564"/>
    </row>
    <row r="1565" spans="2:11" x14ac:dyDescent="0.25">
      <c r="B1565" t="s">
        <v>8219</v>
      </c>
      <c r="C1565">
        <v>128</v>
      </c>
      <c r="K1565"/>
    </row>
    <row r="1566" spans="2:11" x14ac:dyDescent="0.25">
      <c r="B1566" t="s">
        <v>8219</v>
      </c>
      <c r="C1566">
        <v>156</v>
      </c>
      <c r="K1566"/>
    </row>
    <row r="1567" spans="2:11" x14ac:dyDescent="0.25">
      <c r="B1567" t="s">
        <v>8219</v>
      </c>
      <c r="C1567">
        <v>64</v>
      </c>
      <c r="K1567"/>
    </row>
    <row r="1568" spans="2:11" x14ac:dyDescent="0.25">
      <c r="B1568" t="s">
        <v>8219</v>
      </c>
      <c r="C1568">
        <v>58</v>
      </c>
      <c r="K1568"/>
    </row>
    <row r="1569" spans="2:11" x14ac:dyDescent="0.25">
      <c r="B1569" t="s">
        <v>8219</v>
      </c>
      <c r="C1569">
        <v>20</v>
      </c>
      <c r="K1569"/>
    </row>
    <row r="1570" spans="2:11" x14ac:dyDescent="0.25">
      <c r="B1570" t="s">
        <v>8219</v>
      </c>
      <c r="C1570">
        <v>47</v>
      </c>
      <c r="K1570"/>
    </row>
    <row r="1571" spans="2:11" x14ac:dyDescent="0.25">
      <c r="B1571" t="s">
        <v>8219</v>
      </c>
      <c r="C1571">
        <v>54</v>
      </c>
      <c r="K1571"/>
    </row>
    <row r="1572" spans="2:11" x14ac:dyDescent="0.25">
      <c r="B1572" t="s">
        <v>8219</v>
      </c>
      <c r="C1572">
        <v>9</v>
      </c>
      <c r="K1572"/>
    </row>
    <row r="1573" spans="2:11" x14ac:dyDescent="0.25">
      <c r="B1573" t="s">
        <v>8219</v>
      </c>
      <c r="C1573">
        <v>213</v>
      </c>
      <c r="K1573"/>
    </row>
    <row r="1574" spans="2:11" x14ac:dyDescent="0.25">
      <c r="B1574" t="s">
        <v>8219</v>
      </c>
      <c r="C1574">
        <v>57</v>
      </c>
      <c r="K1574"/>
    </row>
    <row r="1575" spans="2:11" x14ac:dyDescent="0.25">
      <c r="B1575" t="s">
        <v>8219</v>
      </c>
      <c r="C1575">
        <v>25</v>
      </c>
      <c r="K1575"/>
    </row>
    <row r="1576" spans="2:11" x14ac:dyDescent="0.25">
      <c r="B1576" t="s">
        <v>8219</v>
      </c>
      <c r="C1576">
        <v>104</v>
      </c>
      <c r="K1576"/>
    </row>
    <row r="1577" spans="2:11" x14ac:dyDescent="0.25">
      <c r="B1577" t="s">
        <v>8219</v>
      </c>
      <c r="C1577">
        <v>34</v>
      </c>
      <c r="K1577"/>
    </row>
    <row r="1578" spans="2:11" x14ac:dyDescent="0.25">
      <c r="B1578" t="s">
        <v>8219</v>
      </c>
      <c r="C1578">
        <v>67</v>
      </c>
      <c r="K1578"/>
    </row>
    <row r="1579" spans="2:11" x14ac:dyDescent="0.25">
      <c r="B1579" t="s">
        <v>8219</v>
      </c>
      <c r="C1579">
        <v>241</v>
      </c>
      <c r="K1579"/>
    </row>
    <row r="1580" spans="2:11" x14ac:dyDescent="0.25">
      <c r="B1580" t="s">
        <v>8219</v>
      </c>
      <c r="C1580">
        <v>123</v>
      </c>
      <c r="K1580"/>
    </row>
    <row r="1581" spans="2:11" x14ac:dyDescent="0.25">
      <c r="B1581" t="s">
        <v>8219</v>
      </c>
      <c r="C1581">
        <v>302</v>
      </c>
      <c r="K1581"/>
    </row>
    <row r="1582" spans="2:11" x14ac:dyDescent="0.25">
      <c r="B1582" t="s">
        <v>8219</v>
      </c>
      <c r="C1582">
        <v>89</v>
      </c>
      <c r="K1582"/>
    </row>
    <row r="1583" spans="2:11" x14ac:dyDescent="0.25">
      <c r="B1583" t="s">
        <v>8219</v>
      </c>
      <c r="C1583">
        <v>41</v>
      </c>
      <c r="K1583"/>
    </row>
    <row r="1584" spans="2:11" x14ac:dyDescent="0.25">
      <c r="B1584" t="s">
        <v>8219</v>
      </c>
      <c r="C1584">
        <v>69</v>
      </c>
      <c r="K1584"/>
    </row>
    <row r="1585" spans="2:11" x14ac:dyDescent="0.25">
      <c r="B1585" t="s">
        <v>8219</v>
      </c>
      <c r="C1585">
        <v>52</v>
      </c>
      <c r="K1585"/>
    </row>
    <row r="1586" spans="2:11" x14ac:dyDescent="0.25">
      <c r="B1586" t="s">
        <v>8219</v>
      </c>
      <c r="C1586">
        <v>57</v>
      </c>
      <c r="K1586"/>
    </row>
    <row r="1587" spans="2:11" x14ac:dyDescent="0.25">
      <c r="B1587" t="s">
        <v>8219</v>
      </c>
      <c r="C1587">
        <v>74</v>
      </c>
      <c r="K1587"/>
    </row>
    <row r="1588" spans="2:11" x14ac:dyDescent="0.25">
      <c r="B1588" t="s">
        <v>8219</v>
      </c>
      <c r="C1588">
        <v>63</v>
      </c>
      <c r="K1588"/>
    </row>
    <row r="1589" spans="2:11" x14ac:dyDescent="0.25">
      <c r="B1589" t="s">
        <v>8219</v>
      </c>
      <c r="C1589">
        <v>72</v>
      </c>
      <c r="K1589"/>
    </row>
    <row r="1590" spans="2:11" x14ac:dyDescent="0.25">
      <c r="B1590" t="s">
        <v>8219</v>
      </c>
      <c r="C1590">
        <v>71</v>
      </c>
      <c r="K1590"/>
    </row>
    <row r="1591" spans="2:11" x14ac:dyDescent="0.25">
      <c r="B1591" t="s">
        <v>8219</v>
      </c>
      <c r="C1591">
        <v>21</v>
      </c>
      <c r="K1591"/>
    </row>
    <row r="1592" spans="2:11" x14ac:dyDescent="0.25">
      <c r="B1592" t="s">
        <v>8219</v>
      </c>
      <c r="C1592">
        <v>930</v>
      </c>
      <c r="K1592"/>
    </row>
    <row r="1593" spans="2:11" x14ac:dyDescent="0.25">
      <c r="B1593" t="s">
        <v>8219</v>
      </c>
      <c r="C1593">
        <v>55</v>
      </c>
      <c r="K1593"/>
    </row>
    <row r="1594" spans="2:11" x14ac:dyDescent="0.25">
      <c r="B1594" t="s">
        <v>8219</v>
      </c>
      <c r="C1594">
        <v>61</v>
      </c>
      <c r="K1594"/>
    </row>
    <row r="1595" spans="2:11" x14ac:dyDescent="0.25">
      <c r="B1595" t="s">
        <v>8219</v>
      </c>
      <c r="C1595">
        <v>82</v>
      </c>
      <c r="K1595"/>
    </row>
    <row r="1596" spans="2:11" x14ac:dyDescent="0.25">
      <c r="B1596" t="s">
        <v>8219</v>
      </c>
      <c r="C1596">
        <v>71</v>
      </c>
      <c r="K1596"/>
    </row>
    <row r="1597" spans="2:11" x14ac:dyDescent="0.25">
      <c r="B1597" t="s">
        <v>8219</v>
      </c>
      <c r="C1597">
        <v>117</v>
      </c>
      <c r="K1597"/>
    </row>
    <row r="1598" spans="2:11" x14ac:dyDescent="0.25">
      <c r="B1598" t="s">
        <v>8219</v>
      </c>
      <c r="C1598">
        <v>29</v>
      </c>
      <c r="K1598"/>
    </row>
    <row r="1599" spans="2:11" x14ac:dyDescent="0.25">
      <c r="B1599" t="s">
        <v>8219</v>
      </c>
      <c r="C1599">
        <v>74</v>
      </c>
      <c r="K1599"/>
    </row>
    <row r="1600" spans="2:11" x14ac:dyDescent="0.25">
      <c r="B1600" t="s">
        <v>8219</v>
      </c>
      <c r="C1600">
        <v>23</v>
      </c>
      <c r="K1600"/>
    </row>
    <row r="1601" spans="2:11" x14ac:dyDescent="0.25">
      <c r="B1601" t="s">
        <v>8219</v>
      </c>
      <c r="C1601">
        <v>60</v>
      </c>
      <c r="K1601"/>
    </row>
    <row r="1602" spans="2:11" x14ac:dyDescent="0.25">
      <c r="B1602" t="s">
        <v>8219</v>
      </c>
      <c r="C1602">
        <v>55</v>
      </c>
      <c r="K1602"/>
    </row>
    <row r="1603" spans="2:11" x14ac:dyDescent="0.25">
      <c r="B1603" t="s">
        <v>8219</v>
      </c>
      <c r="C1603">
        <v>51</v>
      </c>
      <c r="K1603"/>
    </row>
    <row r="1604" spans="2:11" x14ac:dyDescent="0.25">
      <c r="B1604" t="s">
        <v>8219</v>
      </c>
      <c r="C1604">
        <v>78</v>
      </c>
      <c r="K1604"/>
    </row>
    <row r="1605" spans="2:11" x14ac:dyDescent="0.25">
      <c r="B1605" t="s">
        <v>8219</v>
      </c>
      <c r="C1605">
        <v>62</v>
      </c>
      <c r="K1605"/>
    </row>
    <row r="1606" spans="2:11" x14ac:dyDescent="0.25">
      <c r="B1606" t="s">
        <v>8219</v>
      </c>
      <c r="C1606">
        <v>45</v>
      </c>
      <c r="K1606"/>
    </row>
    <row r="1607" spans="2:11" x14ac:dyDescent="0.25">
      <c r="B1607" t="s">
        <v>8219</v>
      </c>
      <c r="C1607">
        <v>15</v>
      </c>
      <c r="K1607"/>
    </row>
    <row r="1608" spans="2:11" x14ac:dyDescent="0.25">
      <c r="B1608" t="s">
        <v>8219</v>
      </c>
      <c r="C1608">
        <v>151</v>
      </c>
      <c r="K1608"/>
    </row>
    <row r="1609" spans="2:11" x14ac:dyDescent="0.25">
      <c r="B1609" t="s">
        <v>8219</v>
      </c>
      <c r="C1609">
        <v>68</v>
      </c>
      <c r="K1609"/>
    </row>
    <row r="1610" spans="2:11" x14ac:dyDescent="0.25">
      <c r="B1610" t="s">
        <v>8219</v>
      </c>
      <c r="C1610">
        <v>46</v>
      </c>
      <c r="K1610"/>
    </row>
    <row r="1611" spans="2:11" x14ac:dyDescent="0.25">
      <c r="B1611" t="s">
        <v>8219</v>
      </c>
      <c r="C1611">
        <v>24</v>
      </c>
      <c r="K1611"/>
    </row>
    <row r="1612" spans="2:11" x14ac:dyDescent="0.25">
      <c r="B1612" t="s">
        <v>8219</v>
      </c>
      <c r="C1612">
        <v>70</v>
      </c>
      <c r="K1612"/>
    </row>
    <row r="1613" spans="2:11" x14ac:dyDescent="0.25">
      <c r="B1613" t="s">
        <v>8219</v>
      </c>
      <c r="C1613">
        <v>244</v>
      </c>
      <c r="K1613"/>
    </row>
    <row r="1614" spans="2:11" x14ac:dyDescent="0.25">
      <c r="B1614" t="s">
        <v>8219</v>
      </c>
      <c r="C1614">
        <v>82</v>
      </c>
      <c r="K1614"/>
    </row>
    <row r="1615" spans="2:11" x14ac:dyDescent="0.25">
      <c r="B1615" t="s">
        <v>8219</v>
      </c>
      <c r="C1615">
        <v>226</v>
      </c>
      <c r="K1615"/>
    </row>
    <row r="1616" spans="2:11" x14ac:dyDescent="0.25">
      <c r="B1616" t="s">
        <v>8219</v>
      </c>
      <c r="C1616">
        <v>60</v>
      </c>
      <c r="K1616"/>
    </row>
    <row r="1617" spans="2:11" x14ac:dyDescent="0.25">
      <c r="B1617" t="s">
        <v>8219</v>
      </c>
      <c r="C1617">
        <v>322</v>
      </c>
      <c r="K1617"/>
    </row>
    <row r="1618" spans="2:11" x14ac:dyDescent="0.25">
      <c r="B1618" t="s">
        <v>8219</v>
      </c>
      <c r="C1618">
        <v>94</v>
      </c>
      <c r="K1618"/>
    </row>
    <row r="1619" spans="2:11" x14ac:dyDescent="0.25">
      <c r="B1619" t="s">
        <v>8219</v>
      </c>
      <c r="C1619">
        <v>47</v>
      </c>
      <c r="K1619"/>
    </row>
    <row r="1620" spans="2:11" x14ac:dyDescent="0.25">
      <c r="B1620" t="s">
        <v>8219</v>
      </c>
      <c r="C1620">
        <v>115</v>
      </c>
      <c r="K1620"/>
    </row>
    <row r="1621" spans="2:11" x14ac:dyDescent="0.25">
      <c r="B1621" t="s">
        <v>8219</v>
      </c>
      <c r="C1621">
        <v>134</v>
      </c>
      <c r="K1621"/>
    </row>
    <row r="1622" spans="2:11" x14ac:dyDescent="0.25">
      <c r="B1622" t="s">
        <v>8219</v>
      </c>
      <c r="C1622">
        <v>35</v>
      </c>
      <c r="K1622"/>
    </row>
    <row r="1623" spans="2:11" x14ac:dyDescent="0.25">
      <c r="B1623" t="s">
        <v>8219</v>
      </c>
      <c r="C1623">
        <v>104</v>
      </c>
      <c r="K1623"/>
    </row>
    <row r="1624" spans="2:11" x14ac:dyDescent="0.25">
      <c r="B1624" t="s">
        <v>8219</v>
      </c>
      <c r="C1624">
        <v>184</v>
      </c>
      <c r="K1624"/>
    </row>
    <row r="1625" spans="2:11" x14ac:dyDescent="0.25">
      <c r="B1625" t="s">
        <v>8219</v>
      </c>
      <c r="C1625">
        <v>119</v>
      </c>
      <c r="K1625"/>
    </row>
    <row r="1626" spans="2:11" x14ac:dyDescent="0.25">
      <c r="B1626" t="s">
        <v>8219</v>
      </c>
      <c r="C1626">
        <v>59</v>
      </c>
      <c r="K1626"/>
    </row>
    <row r="1627" spans="2:11" x14ac:dyDescent="0.25">
      <c r="B1627" t="s">
        <v>8219</v>
      </c>
      <c r="C1627">
        <v>113</v>
      </c>
      <c r="K1627"/>
    </row>
    <row r="1628" spans="2:11" x14ac:dyDescent="0.25">
      <c r="B1628" t="s">
        <v>8219</v>
      </c>
      <c r="C1628">
        <v>84</v>
      </c>
      <c r="K1628"/>
    </row>
    <row r="1629" spans="2:11" x14ac:dyDescent="0.25">
      <c r="B1629" t="s">
        <v>8219</v>
      </c>
      <c r="C1629">
        <v>74</v>
      </c>
      <c r="K1629"/>
    </row>
    <row r="1630" spans="2:11" x14ac:dyDescent="0.25">
      <c r="B1630" t="s">
        <v>8219</v>
      </c>
      <c r="C1630">
        <v>216</v>
      </c>
      <c r="K1630"/>
    </row>
    <row r="1631" spans="2:11" x14ac:dyDescent="0.25">
      <c r="B1631" t="s">
        <v>8219</v>
      </c>
      <c r="C1631">
        <v>39</v>
      </c>
      <c r="K1631"/>
    </row>
    <row r="1632" spans="2:11" x14ac:dyDescent="0.25">
      <c r="B1632" t="s">
        <v>8219</v>
      </c>
      <c r="C1632">
        <v>21</v>
      </c>
      <c r="K1632"/>
    </row>
    <row r="1633" spans="2:11" x14ac:dyDescent="0.25">
      <c r="B1633" t="s">
        <v>8219</v>
      </c>
      <c r="C1633">
        <v>30</v>
      </c>
      <c r="K1633"/>
    </row>
    <row r="1634" spans="2:11" x14ac:dyDescent="0.25">
      <c r="B1634" t="s">
        <v>8219</v>
      </c>
      <c r="C1634">
        <v>37</v>
      </c>
      <c r="K1634"/>
    </row>
    <row r="1635" spans="2:11" x14ac:dyDescent="0.25">
      <c r="B1635" t="s">
        <v>8219</v>
      </c>
      <c r="C1635">
        <v>202</v>
      </c>
      <c r="K1635"/>
    </row>
    <row r="1636" spans="2:11" x14ac:dyDescent="0.25">
      <c r="B1636" t="s">
        <v>8219</v>
      </c>
      <c r="C1636">
        <v>37</v>
      </c>
      <c r="K1636"/>
    </row>
    <row r="1637" spans="2:11" x14ac:dyDescent="0.25">
      <c r="B1637" t="s">
        <v>8219</v>
      </c>
      <c r="C1637">
        <v>28</v>
      </c>
      <c r="K1637"/>
    </row>
    <row r="1638" spans="2:11" x14ac:dyDescent="0.25">
      <c r="B1638" t="s">
        <v>8219</v>
      </c>
      <c r="C1638">
        <v>26</v>
      </c>
      <c r="K1638"/>
    </row>
    <row r="1639" spans="2:11" x14ac:dyDescent="0.25">
      <c r="B1639" t="s">
        <v>8219</v>
      </c>
      <c r="C1639">
        <v>61</v>
      </c>
      <c r="K1639"/>
    </row>
    <row r="1640" spans="2:11" x14ac:dyDescent="0.25">
      <c r="B1640" t="s">
        <v>8219</v>
      </c>
      <c r="C1640">
        <v>115</v>
      </c>
      <c r="K1640"/>
    </row>
    <row r="1641" spans="2:11" x14ac:dyDescent="0.25">
      <c r="B1641" t="s">
        <v>8219</v>
      </c>
      <c r="C1641">
        <v>181</v>
      </c>
      <c r="K1641"/>
    </row>
    <row r="1642" spans="2:11" x14ac:dyDescent="0.25">
      <c r="B1642" t="s">
        <v>8219</v>
      </c>
      <c r="C1642">
        <v>110</v>
      </c>
      <c r="K1642"/>
    </row>
    <row r="1643" spans="2:11" x14ac:dyDescent="0.25">
      <c r="B1643" t="s">
        <v>8219</v>
      </c>
      <c r="C1643">
        <v>269</v>
      </c>
      <c r="K1643"/>
    </row>
    <row r="1644" spans="2:11" x14ac:dyDescent="0.25">
      <c r="B1644" t="s">
        <v>8219</v>
      </c>
      <c r="C1644">
        <v>79</v>
      </c>
      <c r="K1644"/>
    </row>
    <row r="1645" spans="2:11" x14ac:dyDescent="0.25">
      <c r="B1645" t="s">
        <v>8219</v>
      </c>
      <c r="C1645">
        <v>104</v>
      </c>
      <c r="K1645"/>
    </row>
    <row r="1646" spans="2:11" x14ac:dyDescent="0.25">
      <c r="B1646" t="s">
        <v>8219</v>
      </c>
      <c r="C1646">
        <v>34</v>
      </c>
      <c r="K1646"/>
    </row>
    <row r="1647" spans="2:11" x14ac:dyDescent="0.25">
      <c r="B1647" t="s">
        <v>8219</v>
      </c>
      <c r="C1647">
        <v>167</v>
      </c>
      <c r="K1647"/>
    </row>
    <row r="1648" spans="2:11" x14ac:dyDescent="0.25">
      <c r="B1648" t="s">
        <v>8219</v>
      </c>
      <c r="C1648">
        <v>183</v>
      </c>
      <c r="K1648"/>
    </row>
    <row r="1649" spans="2:11" x14ac:dyDescent="0.25">
      <c r="B1649" t="s">
        <v>8219</v>
      </c>
      <c r="C1649">
        <v>71</v>
      </c>
      <c r="K1649"/>
    </row>
    <row r="1650" spans="2:11" x14ac:dyDescent="0.25">
      <c r="B1650" t="s">
        <v>8219</v>
      </c>
      <c r="C1650">
        <v>69</v>
      </c>
      <c r="K1650"/>
    </row>
    <row r="1651" spans="2:11" x14ac:dyDescent="0.25">
      <c r="B1651" t="s">
        <v>8219</v>
      </c>
      <c r="C1651">
        <v>270</v>
      </c>
      <c r="K1651"/>
    </row>
    <row r="1652" spans="2:11" x14ac:dyDescent="0.25">
      <c r="B1652" t="s">
        <v>8219</v>
      </c>
      <c r="C1652">
        <v>193</v>
      </c>
      <c r="K1652"/>
    </row>
    <row r="1653" spans="2:11" x14ac:dyDescent="0.25">
      <c r="B1653" t="s">
        <v>8219</v>
      </c>
      <c r="C1653">
        <v>57</v>
      </c>
      <c r="K1653"/>
    </row>
    <row r="1654" spans="2:11" x14ac:dyDescent="0.25">
      <c r="B1654" t="s">
        <v>8219</v>
      </c>
      <c r="C1654">
        <v>200</v>
      </c>
      <c r="K1654"/>
    </row>
    <row r="1655" spans="2:11" x14ac:dyDescent="0.25">
      <c r="B1655" t="s">
        <v>8219</v>
      </c>
      <c r="C1655">
        <v>88</v>
      </c>
      <c r="K1655"/>
    </row>
    <row r="1656" spans="2:11" x14ac:dyDescent="0.25">
      <c r="B1656" t="s">
        <v>8219</v>
      </c>
      <c r="C1656">
        <v>213</v>
      </c>
      <c r="K1656"/>
    </row>
    <row r="1657" spans="2:11" x14ac:dyDescent="0.25">
      <c r="B1657" t="s">
        <v>8219</v>
      </c>
      <c r="C1657">
        <v>20</v>
      </c>
      <c r="K1657"/>
    </row>
    <row r="1658" spans="2:11" x14ac:dyDescent="0.25">
      <c r="B1658" t="s">
        <v>8219</v>
      </c>
      <c r="C1658">
        <v>50</v>
      </c>
      <c r="K1658"/>
    </row>
    <row r="1659" spans="2:11" x14ac:dyDescent="0.25">
      <c r="B1659" t="s">
        <v>8219</v>
      </c>
      <c r="C1659">
        <v>115</v>
      </c>
      <c r="K1659"/>
    </row>
    <row r="1660" spans="2:11" x14ac:dyDescent="0.25">
      <c r="B1660" t="s">
        <v>8219</v>
      </c>
      <c r="C1660">
        <v>186</v>
      </c>
      <c r="K1660"/>
    </row>
    <row r="1661" spans="2:11" x14ac:dyDescent="0.25">
      <c r="B1661" t="s">
        <v>8219</v>
      </c>
      <c r="C1661">
        <v>18</v>
      </c>
      <c r="K1661"/>
    </row>
    <row r="1662" spans="2:11" x14ac:dyDescent="0.25">
      <c r="B1662" t="s">
        <v>8219</v>
      </c>
      <c r="C1662">
        <v>176</v>
      </c>
      <c r="K1662"/>
    </row>
    <row r="1663" spans="2:11" x14ac:dyDescent="0.25">
      <c r="B1663" t="s">
        <v>8219</v>
      </c>
      <c r="C1663">
        <v>41</v>
      </c>
      <c r="K1663"/>
    </row>
    <row r="1664" spans="2:11" x14ac:dyDescent="0.25">
      <c r="B1664" t="s">
        <v>8219</v>
      </c>
      <c r="C1664">
        <v>75</v>
      </c>
      <c r="K1664"/>
    </row>
    <row r="1665" spans="2:11" x14ac:dyDescent="0.25">
      <c r="B1665" t="s">
        <v>8219</v>
      </c>
      <c r="C1665">
        <v>97</v>
      </c>
      <c r="K1665"/>
    </row>
    <row r="1666" spans="2:11" x14ac:dyDescent="0.25">
      <c r="B1666" t="s">
        <v>8219</v>
      </c>
      <c r="C1666">
        <v>73</v>
      </c>
      <c r="K1666"/>
    </row>
    <row r="1667" spans="2:11" x14ac:dyDescent="0.25">
      <c r="B1667" t="s">
        <v>8219</v>
      </c>
      <c r="C1667">
        <v>49</v>
      </c>
      <c r="K1667"/>
    </row>
    <row r="1668" spans="2:11" x14ac:dyDescent="0.25">
      <c r="B1668" t="s">
        <v>8219</v>
      </c>
      <c r="C1668">
        <v>134</v>
      </c>
      <c r="K1668"/>
    </row>
    <row r="1669" spans="2:11" x14ac:dyDescent="0.25">
      <c r="B1669" t="s">
        <v>8219</v>
      </c>
      <c r="C1669">
        <v>68</v>
      </c>
      <c r="K1669"/>
    </row>
    <row r="1670" spans="2:11" x14ac:dyDescent="0.25">
      <c r="B1670" t="s">
        <v>8219</v>
      </c>
      <c r="C1670">
        <v>49</v>
      </c>
      <c r="K1670"/>
    </row>
    <row r="1671" spans="2:11" x14ac:dyDescent="0.25">
      <c r="B1671" t="s">
        <v>8219</v>
      </c>
      <c r="C1671">
        <v>63</v>
      </c>
      <c r="K1671"/>
    </row>
    <row r="1672" spans="2:11" x14ac:dyDescent="0.25">
      <c r="B1672" t="s">
        <v>8219</v>
      </c>
      <c r="C1672">
        <v>163</v>
      </c>
      <c r="K1672"/>
    </row>
    <row r="1673" spans="2:11" x14ac:dyDescent="0.25">
      <c r="B1673" t="s">
        <v>8219</v>
      </c>
      <c r="C1673">
        <v>288</v>
      </c>
      <c r="K1673"/>
    </row>
    <row r="1674" spans="2:11" x14ac:dyDescent="0.25">
      <c r="B1674" t="s">
        <v>8219</v>
      </c>
      <c r="C1674">
        <v>42</v>
      </c>
      <c r="K1674"/>
    </row>
    <row r="1675" spans="2:11" x14ac:dyDescent="0.25">
      <c r="B1675" t="s">
        <v>8219</v>
      </c>
      <c r="C1675">
        <v>70</v>
      </c>
      <c r="K1675"/>
    </row>
    <row r="1676" spans="2:11" x14ac:dyDescent="0.25">
      <c r="B1676" t="s">
        <v>8219</v>
      </c>
      <c r="C1676">
        <v>30</v>
      </c>
      <c r="K1676"/>
    </row>
    <row r="1677" spans="2:11" x14ac:dyDescent="0.25">
      <c r="B1677" t="s">
        <v>8219</v>
      </c>
      <c r="C1677">
        <v>51</v>
      </c>
      <c r="K1677"/>
    </row>
    <row r="1678" spans="2:11" x14ac:dyDescent="0.25">
      <c r="B1678" t="s">
        <v>8219</v>
      </c>
      <c r="C1678">
        <v>145</v>
      </c>
      <c r="K1678"/>
    </row>
    <row r="1679" spans="2:11" x14ac:dyDescent="0.25">
      <c r="B1679" t="s">
        <v>8219</v>
      </c>
      <c r="C1679">
        <v>21</v>
      </c>
      <c r="K1679"/>
    </row>
    <row r="1680" spans="2:11" x14ac:dyDescent="0.25">
      <c r="B1680" t="s">
        <v>8219</v>
      </c>
      <c r="C1680">
        <v>286</v>
      </c>
      <c r="K1680"/>
    </row>
    <row r="1681" spans="2:11" x14ac:dyDescent="0.25">
      <c r="B1681" t="s">
        <v>8219</v>
      </c>
      <c r="C1681">
        <v>12</v>
      </c>
      <c r="K1681"/>
    </row>
    <row r="1682" spans="2:11" x14ac:dyDescent="0.25">
      <c r="B1682" t="s">
        <v>8219</v>
      </c>
      <c r="C1682">
        <v>100</v>
      </c>
      <c r="K1682"/>
    </row>
    <row r="1683" spans="2:11" x14ac:dyDescent="0.25">
      <c r="B1683" t="s">
        <v>8219</v>
      </c>
      <c r="C1683">
        <v>100</v>
      </c>
      <c r="K1683"/>
    </row>
    <row r="1684" spans="2:11" x14ac:dyDescent="0.25">
      <c r="B1684" t="s">
        <v>8219</v>
      </c>
      <c r="C1684">
        <v>34</v>
      </c>
      <c r="K1684"/>
    </row>
    <row r="1685" spans="2:11" x14ac:dyDescent="0.25">
      <c r="B1685" t="s">
        <v>8219</v>
      </c>
      <c r="C1685">
        <v>63</v>
      </c>
      <c r="K1685"/>
    </row>
    <row r="1686" spans="2:11" x14ac:dyDescent="0.25">
      <c r="B1686" t="s">
        <v>8219</v>
      </c>
      <c r="C1686">
        <v>30</v>
      </c>
      <c r="K1686"/>
    </row>
    <row r="1687" spans="2:11" x14ac:dyDescent="0.25">
      <c r="B1687" t="s">
        <v>8219</v>
      </c>
      <c r="C1687">
        <v>47</v>
      </c>
      <c r="K1687"/>
    </row>
    <row r="1688" spans="2:11" x14ac:dyDescent="0.25">
      <c r="B1688" t="s">
        <v>8219</v>
      </c>
      <c r="C1688">
        <v>237</v>
      </c>
      <c r="K1688"/>
    </row>
    <row r="1689" spans="2:11" x14ac:dyDescent="0.25">
      <c r="B1689" t="s">
        <v>8219</v>
      </c>
      <c r="C1689">
        <v>47</v>
      </c>
      <c r="K1689"/>
    </row>
    <row r="1690" spans="2:11" x14ac:dyDescent="0.25">
      <c r="B1690" t="s">
        <v>8219</v>
      </c>
      <c r="C1690">
        <v>15</v>
      </c>
      <c r="K1690"/>
    </row>
    <row r="1691" spans="2:11" x14ac:dyDescent="0.25">
      <c r="B1691" t="s">
        <v>8219</v>
      </c>
      <c r="C1691">
        <v>81</v>
      </c>
      <c r="K1691"/>
    </row>
    <row r="1692" spans="2:11" x14ac:dyDescent="0.25">
      <c r="B1692" t="s">
        <v>8219</v>
      </c>
      <c r="C1692">
        <v>122</v>
      </c>
      <c r="K1692"/>
    </row>
    <row r="1693" spans="2:11" x14ac:dyDescent="0.25">
      <c r="B1693" t="s">
        <v>8219</v>
      </c>
      <c r="C1693">
        <v>34</v>
      </c>
      <c r="K1693"/>
    </row>
    <row r="1694" spans="2:11" x14ac:dyDescent="0.25">
      <c r="B1694" t="s">
        <v>8219</v>
      </c>
      <c r="C1694">
        <v>207</v>
      </c>
      <c r="K1694"/>
    </row>
    <row r="1695" spans="2:11" x14ac:dyDescent="0.25">
      <c r="B1695" t="s">
        <v>8219</v>
      </c>
      <c r="C1695">
        <v>25</v>
      </c>
      <c r="K1695"/>
    </row>
    <row r="1696" spans="2:11" x14ac:dyDescent="0.25">
      <c r="B1696" t="s">
        <v>8219</v>
      </c>
      <c r="C1696">
        <v>72</v>
      </c>
      <c r="K1696"/>
    </row>
    <row r="1697" spans="2:11" x14ac:dyDescent="0.25">
      <c r="B1697" t="s">
        <v>8219</v>
      </c>
      <c r="C1697">
        <v>14</v>
      </c>
      <c r="K1697"/>
    </row>
    <row r="1698" spans="2:11" x14ac:dyDescent="0.25">
      <c r="B1698" t="s">
        <v>8219</v>
      </c>
      <c r="C1698">
        <v>15</v>
      </c>
      <c r="K1698"/>
    </row>
    <row r="1699" spans="2:11" x14ac:dyDescent="0.25">
      <c r="B1699" t="s">
        <v>8219</v>
      </c>
      <c r="C1699">
        <v>91</v>
      </c>
      <c r="K1699"/>
    </row>
    <row r="1700" spans="2:11" x14ac:dyDescent="0.25">
      <c r="B1700" t="s">
        <v>8219</v>
      </c>
      <c r="C1700">
        <v>24</v>
      </c>
      <c r="K1700"/>
    </row>
    <row r="1701" spans="2:11" x14ac:dyDescent="0.25">
      <c r="B1701" t="s">
        <v>8219</v>
      </c>
      <c r="C1701">
        <v>27</v>
      </c>
      <c r="K1701"/>
    </row>
    <row r="1702" spans="2:11" x14ac:dyDescent="0.25">
      <c r="B1702" t="s">
        <v>8219</v>
      </c>
      <c r="C1702">
        <v>47</v>
      </c>
      <c r="K1702"/>
    </row>
    <row r="1703" spans="2:11" x14ac:dyDescent="0.25">
      <c r="B1703" t="s">
        <v>8219</v>
      </c>
      <c r="C1703">
        <v>44</v>
      </c>
      <c r="K1703"/>
    </row>
    <row r="1704" spans="2:11" x14ac:dyDescent="0.25">
      <c r="B1704" t="s">
        <v>8219</v>
      </c>
      <c r="C1704">
        <v>72</v>
      </c>
      <c r="K1704"/>
    </row>
    <row r="1705" spans="2:11" x14ac:dyDescent="0.25">
      <c r="B1705" t="s">
        <v>8219</v>
      </c>
      <c r="C1705">
        <v>63</v>
      </c>
      <c r="K1705"/>
    </row>
    <row r="1706" spans="2:11" x14ac:dyDescent="0.25">
      <c r="B1706" t="s">
        <v>8219</v>
      </c>
      <c r="C1706">
        <v>88</v>
      </c>
      <c r="K1706"/>
    </row>
    <row r="1707" spans="2:11" x14ac:dyDescent="0.25">
      <c r="B1707" t="s">
        <v>8219</v>
      </c>
      <c r="C1707">
        <v>70</v>
      </c>
      <c r="K1707"/>
    </row>
    <row r="1708" spans="2:11" x14ac:dyDescent="0.25">
      <c r="B1708" t="s">
        <v>8219</v>
      </c>
      <c r="C1708">
        <v>50</v>
      </c>
      <c r="K1708"/>
    </row>
    <row r="1709" spans="2:11" x14ac:dyDescent="0.25">
      <c r="B1709" t="s">
        <v>8219</v>
      </c>
      <c r="C1709">
        <v>35</v>
      </c>
      <c r="K1709"/>
    </row>
    <row r="1710" spans="2:11" x14ac:dyDescent="0.25">
      <c r="B1710" t="s">
        <v>8219</v>
      </c>
      <c r="C1710">
        <v>175</v>
      </c>
      <c r="K1710"/>
    </row>
    <row r="1711" spans="2:11" x14ac:dyDescent="0.25">
      <c r="B1711" t="s">
        <v>8219</v>
      </c>
      <c r="C1711">
        <v>20</v>
      </c>
      <c r="K1711"/>
    </row>
    <row r="1712" spans="2:11" x14ac:dyDescent="0.25">
      <c r="B1712" t="s">
        <v>8219</v>
      </c>
      <c r="C1712">
        <v>54</v>
      </c>
      <c r="K1712"/>
    </row>
    <row r="1713" spans="2:11" x14ac:dyDescent="0.25">
      <c r="B1713" t="s">
        <v>8219</v>
      </c>
      <c r="C1713">
        <v>20</v>
      </c>
      <c r="K1713"/>
    </row>
    <row r="1714" spans="2:11" x14ac:dyDescent="0.25">
      <c r="B1714" t="s">
        <v>8219</v>
      </c>
      <c r="C1714">
        <v>57</v>
      </c>
      <c r="K1714"/>
    </row>
    <row r="1715" spans="2:11" x14ac:dyDescent="0.25">
      <c r="B1715" t="s">
        <v>8219</v>
      </c>
      <c r="C1715">
        <v>31</v>
      </c>
      <c r="K1715"/>
    </row>
    <row r="1716" spans="2:11" x14ac:dyDescent="0.25">
      <c r="B1716" t="s">
        <v>8219</v>
      </c>
      <c r="C1716">
        <v>31</v>
      </c>
      <c r="K1716"/>
    </row>
    <row r="1717" spans="2:11" x14ac:dyDescent="0.25">
      <c r="B1717" t="s">
        <v>8219</v>
      </c>
      <c r="C1717">
        <v>45</v>
      </c>
      <c r="K1717"/>
    </row>
    <row r="1718" spans="2:11" x14ac:dyDescent="0.25">
      <c r="B1718" t="s">
        <v>8219</v>
      </c>
      <c r="C1718">
        <v>41</v>
      </c>
      <c r="K1718"/>
    </row>
    <row r="1719" spans="2:11" x14ac:dyDescent="0.25">
      <c r="B1719" t="s">
        <v>8219</v>
      </c>
      <c r="C1719">
        <v>29</v>
      </c>
      <c r="K1719"/>
    </row>
    <row r="1720" spans="2:11" x14ac:dyDescent="0.25">
      <c r="B1720" t="s">
        <v>8219</v>
      </c>
      <c r="C1720">
        <v>58</v>
      </c>
      <c r="K1720"/>
    </row>
    <row r="1721" spans="2:11" x14ac:dyDescent="0.25">
      <c r="B1721" t="s">
        <v>8219</v>
      </c>
      <c r="C1721">
        <v>89</v>
      </c>
      <c r="K1721"/>
    </row>
    <row r="1722" spans="2:11" x14ac:dyDescent="0.25">
      <c r="B1722" t="s">
        <v>8219</v>
      </c>
      <c r="C1722">
        <v>125</v>
      </c>
      <c r="K1722"/>
    </row>
    <row r="1723" spans="2:11" x14ac:dyDescent="0.25">
      <c r="B1723" t="s">
        <v>8219</v>
      </c>
      <c r="C1723">
        <v>18</v>
      </c>
      <c r="K1723"/>
    </row>
    <row r="1724" spans="2:11" x14ac:dyDescent="0.25">
      <c r="B1724" t="s">
        <v>8219</v>
      </c>
      <c r="C1724">
        <v>32</v>
      </c>
      <c r="K1724"/>
    </row>
    <row r="1725" spans="2:11" x14ac:dyDescent="0.25">
      <c r="B1725" t="s">
        <v>8219</v>
      </c>
      <c r="C1725">
        <v>16</v>
      </c>
      <c r="K1725"/>
    </row>
    <row r="1726" spans="2:11" x14ac:dyDescent="0.25">
      <c r="B1726" t="s">
        <v>8219</v>
      </c>
      <c r="C1726">
        <v>38</v>
      </c>
      <c r="K1726"/>
    </row>
    <row r="1727" spans="2:11" x14ac:dyDescent="0.25">
      <c r="B1727" t="s">
        <v>8219</v>
      </c>
      <c r="C1727">
        <v>15</v>
      </c>
      <c r="K1727"/>
    </row>
    <row r="1728" spans="2:11" x14ac:dyDescent="0.25">
      <c r="B1728" t="s">
        <v>8219</v>
      </c>
      <c r="C1728">
        <v>23</v>
      </c>
      <c r="K1728"/>
    </row>
    <row r="1729" spans="2:11" x14ac:dyDescent="0.25">
      <c r="B1729" t="s">
        <v>8219</v>
      </c>
      <c r="C1729">
        <v>49</v>
      </c>
      <c r="K1729"/>
    </row>
    <row r="1730" spans="2:11" x14ac:dyDescent="0.25">
      <c r="B1730" t="s">
        <v>8219</v>
      </c>
      <c r="C1730">
        <v>10</v>
      </c>
      <c r="K1730"/>
    </row>
    <row r="1731" spans="2:11" x14ac:dyDescent="0.25">
      <c r="B1731" t="s">
        <v>8219</v>
      </c>
      <c r="C1731">
        <v>15</v>
      </c>
      <c r="K1731"/>
    </row>
    <row r="1732" spans="2:11" x14ac:dyDescent="0.25">
      <c r="B1732" t="s">
        <v>8219</v>
      </c>
      <c r="C1732">
        <v>57</v>
      </c>
      <c r="K1732"/>
    </row>
    <row r="1733" spans="2:11" x14ac:dyDescent="0.25">
      <c r="B1733" t="s">
        <v>8219</v>
      </c>
      <c r="C1733">
        <v>33</v>
      </c>
      <c r="K1733"/>
    </row>
    <row r="1734" spans="2:11" x14ac:dyDescent="0.25">
      <c r="B1734" t="s">
        <v>8219</v>
      </c>
      <c r="C1734">
        <v>9</v>
      </c>
      <c r="K1734"/>
    </row>
    <row r="1735" spans="2:11" x14ac:dyDescent="0.25">
      <c r="B1735" t="s">
        <v>8219</v>
      </c>
      <c r="C1735">
        <v>26</v>
      </c>
      <c r="K1735"/>
    </row>
    <row r="1736" spans="2:11" x14ac:dyDescent="0.25">
      <c r="B1736" t="s">
        <v>8219</v>
      </c>
      <c r="C1736">
        <v>69</v>
      </c>
      <c r="K1736"/>
    </row>
    <row r="1737" spans="2:11" x14ac:dyDescent="0.25">
      <c r="B1737" t="s">
        <v>8219</v>
      </c>
      <c r="C1737">
        <v>65</v>
      </c>
      <c r="K1737"/>
    </row>
    <row r="1738" spans="2:11" x14ac:dyDescent="0.25">
      <c r="B1738" t="s">
        <v>8219</v>
      </c>
      <c r="C1738">
        <v>83</v>
      </c>
      <c r="K1738"/>
    </row>
    <row r="1739" spans="2:11" x14ac:dyDescent="0.25">
      <c r="B1739" t="s">
        <v>8219</v>
      </c>
      <c r="C1739">
        <v>111</v>
      </c>
      <c r="K1739"/>
    </row>
    <row r="1740" spans="2:11" x14ac:dyDescent="0.25">
      <c r="B1740" t="s">
        <v>8219</v>
      </c>
      <c r="C1740">
        <v>46</v>
      </c>
      <c r="K1740"/>
    </row>
    <row r="1741" spans="2:11" x14ac:dyDescent="0.25">
      <c r="B1741" t="s">
        <v>8219</v>
      </c>
      <c r="C1741">
        <v>63</v>
      </c>
      <c r="K1741"/>
    </row>
    <row r="1742" spans="2:11" x14ac:dyDescent="0.25">
      <c r="B1742" t="s">
        <v>8219</v>
      </c>
      <c r="C1742">
        <v>9</v>
      </c>
      <c r="K1742"/>
    </row>
    <row r="1743" spans="2:11" x14ac:dyDescent="0.25">
      <c r="B1743" t="s">
        <v>8219</v>
      </c>
      <c r="C1743">
        <v>34</v>
      </c>
      <c r="K1743"/>
    </row>
    <row r="1744" spans="2:11" x14ac:dyDescent="0.25">
      <c r="B1744" t="s">
        <v>8219</v>
      </c>
      <c r="C1744">
        <v>112</v>
      </c>
      <c r="K1744"/>
    </row>
    <row r="1745" spans="2:11" x14ac:dyDescent="0.25">
      <c r="B1745" t="s">
        <v>8219</v>
      </c>
      <c r="C1745">
        <v>47</v>
      </c>
      <c r="K1745"/>
    </row>
    <row r="1746" spans="2:11" x14ac:dyDescent="0.25">
      <c r="B1746" t="s">
        <v>8219</v>
      </c>
      <c r="C1746">
        <v>38</v>
      </c>
      <c r="K1746"/>
    </row>
    <row r="1747" spans="2:11" x14ac:dyDescent="0.25">
      <c r="B1747" t="s">
        <v>8219</v>
      </c>
      <c r="C1747">
        <v>28</v>
      </c>
      <c r="K1747"/>
    </row>
    <row r="1748" spans="2:11" x14ac:dyDescent="0.25">
      <c r="B1748" t="s">
        <v>8219</v>
      </c>
      <c r="C1748">
        <v>78</v>
      </c>
      <c r="K1748"/>
    </row>
    <row r="1749" spans="2:11" x14ac:dyDescent="0.25">
      <c r="B1749" t="s">
        <v>8219</v>
      </c>
      <c r="C1749">
        <v>23</v>
      </c>
      <c r="K1749"/>
    </row>
    <row r="1750" spans="2:11" x14ac:dyDescent="0.25">
      <c r="B1750" t="s">
        <v>8219</v>
      </c>
      <c r="C1750">
        <v>40</v>
      </c>
      <c r="K1750"/>
    </row>
    <row r="1751" spans="2:11" x14ac:dyDescent="0.25">
      <c r="B1751" t="s">
        <v>8219</v>
      </c>
      <c r="C1751">
        <v>13</v>
      </c>
      <c r="K1751"/>
    </row>
    <row r="1752" spans="2:11" x14ac:dyDescent="0.25">
      <c r="B1752" t="s">
        <v>8219</v>
      </c>
      <c r="C1752">
        <v>18</v>
      </c>
      <c r="K1752"/>
    </row>
    <row r="1753" spans="2:11" x14ac:dyDescent="0.25">
      <c r="B1753" t="s">
        <v>8219</v>
      </c>
      <c r="C1753">
        <v>22</v>
      </c>
      <c r="K1753"/>
    </row>
    <row r="1754" spans="2:11" x14ac:dyDescent="0.25">
      <c r="B1754" t="s">
        <v>8219</v>
      </c>
      <c r="C1754">
        <v>79</v>
      </c>
      <c r="K1754"/>
    </row>
    <row r="1755" spans="2:11" x14ac:dyDescent="0.25">
      <c r="B1755" t="s">
        <v>8219</v>
      </c>
      <c r="C1755">
        <v>14</v>
      </c>
      <c r="K1755"/>
    </row>
    <row r="1756" spans="2:11" x14ac:dyDescent="0.25">
      <c r="B1756" t="s">
        <v>8219</v>
      </c>
      <c r="C1756">
        <v>51</v>
      </c>
      <c r="K1756"/>
    </row>
    <row r="1757" spans="2:11" x14ac:dyDescent="0.25">
      <c r="B1757" t="s">
        <v>8219</v>
      </c>
      <c r="C1757">
        <v>54</v>
      </c>
      <c r="K1757"/>
    </row>
    <row r="1758" spans="2:11" x14ac:dyDescent="0.25">
      <c r="B1758" t="s">
        <v>8219</v>
      </c>
      <c r="C1758">
        <v>70</v>
      </c>
      <c r="K1758"/>
    </row>
    <row r="1759" spans="2:11" x14ac:dyDescent="0.25">
      <c r="B1759" t="s">
        <v>8219</v>
      </c>
      <c r="C1759">
        <v>44</v>
      </c>
      <c r="K1759"/>
    </row>
    <row r="1760" spans="2:11" x14ac:dyDescent="0.25">
      <c r="B1760" t="s">
        <v>8219</v>
      </c>
      <c r="C1760">
        <v>55</v>
      </c>
      <c r="K1760"/>
    </row>
    <row r="1761" spans="2:11" x14ac:dyDescent="0.25">
      <c r="B1761" t="s">
        <v>8219</v>
      </c>
      <c r="C1761">
        <v>15</v>
      </c>
      <c r="K1761"/>
    </row>
    <row r="1762" spans="2:11" x14ac:dyDescent="0.25">
      <c r="B1762" t="s">
        <v>8219</v>
      </c>
      <c r="C1762">
        <v>27</v>
      </c>
      <c r="K1762"/>
    </row>
    <row r="1763" spans="2:11" x14ac:dyDescent="0.25">
      <c r="B1763" t="s">
        <v>8219</v>
      </c>
      <c r="C1763">
        <v>21</v>
      </c>
      <c r="K1763"/>
    </row>
    <row r="1764" spans="2:11" x14ac:dyDescent="0.25">
      <c r="B1764" t="s">
        <v>8219</v>
      </c>
      <c r="C1764">
        <v>162</v>
      </c>
      <c r="K1764"/>
    </row>
    <row r="1765" spans="2:11" x14ac:dyDescent="0.25">
      <c r="B1765" t="s">
        <v>8219</v>
      </c>
      <c r="C1765">
        <v>23</v>
      </c>
      <c r="K1765"/>
    </row>
    <row r="1766" spans="2:11" x14ac:dyDescent="0.25">
      <c r="B1766" t="s">
        <v>8219</v>
      </c>
      <c r="C1766">
        <v>72</v>
      </c>
      <c r="K1766"/>
    </row>
    <row r="1767" spans="2:11" x14ac:dyDescent="0.25">
      <c r="B1767" t="s">
        <v>8219</v>
      </c>
      <c r="C1767">
        <v>68</v>
      </c>
      <c r="K1767"/>
    </row>
    <row r="1768" spans="2:11" x14ac:dyDescent="0.25">
      <c r="B1768" t="s">
        <v>8219</v>
      </c>
      <c r="C1768">
        <v>20</v>
      </c>
      <c r="K1768"/>
    </row>
    <row r="1769" spans="2:11" x14ac:dyDescent="0.25">
      <c r="B1769" t="s">
        <v>8219</v>
      </c>
      <c r="C1769">
        <v>26</v>
      </c>
      <c r="K1769"/>
    </row>
    <row r="1770" spans="2:11" x14ac:dyDescent="0.25">
      <c r="B1770" t="s">
        <v>8219</v>
      </c>
      <c r="C1770">
        <v>72</v>
      </c>
      <c r="K1770"/>
    </row>
    <row r="1771" spans="2:11" x14ac:dyDescent="0.25">
      <c r="B1771" t="s">
        <v>8219</v>
      </c>
      <c r="C1771">
        <v>3</v>
      </c>
      <c r="K1771"/>
    </row>
    <row r="1772" spans="2:11" x14ac:dyDescent="0.25">
      <c r="B1772" t="s">
        <v>8219</v>
      </c>
      <c r="C1772">
        <v>18</v>
      </c>
      <c r="K1772"/>
    </row>
    <row r="1773" spans="2:11" x14ac:dyDescent="0.25">
      <c r="B1773" t="s">
        <v>8219</v>
      </c>
      <c r="C1773">
        <v>30</v>
      </c>
      <c r="K1773"/>
    </row>
    <row r="1774" spans="2:11" x14ac:dyDescent="0.25">
      <c r="B1774" t="s">
        <v>8219</v>
      </c>
      <c r="C1774">
        <v>23</v>
      </c>
      <c r="K1774"/>
    </row>
    <row r="1775" spans="2:11" x14ac:dyDescent="0.25">
      <c r="B1775" t="s">
        <v>8219</v>
      </c>
      <c r="C1775">
        <v>54</v>
      </c>
      <c r="K1775"/>
    </row>
    <row r="1776" spans="2:11" x14ac:dyDescent="0.25">
      <c r="B1776" t="s">
        <v>8219</v>
      </c>
      <c r="C1776">
        <v>26</v>
      </c>
      <c r="K1776"/>
    </row>
    <row r="1777" spans="2:11" x14ac:dyDescent="0.25">
      <c r="B1777" t="s">
        <v>8219</v>
      </c>
      <c r="C1777">
        <v>9</v>
      </c>
      <c r="K1777"/>
    </row>
    <row r="1778" spans="2:11" x14ac:dyDescent="0.25">
      <c r="B1778" t="s">
        <v>8219</v>
      </c>
      <c r="C1778">
        <v>27</v>
      </c>
      <c r="K1778"/>
    </row>
    <row r="1779" spans="2:11" x14ac:dyDescent="0.25">
      <c r="B1779" t="s">
        <v>8219</v>
      </c>
      <c r="C1779">
        <v>30</v>
      </c>
      <c r="K1779"/>
    </row>
    <row r="1780" spans="2:11" x14ac:dyDescent="0.25">
      <c r="B1780" t="s">
        <v>8219</v>
      </c>
      <c r="C1780">
        <v>52</v>
      </c>
      <c r="K1780"/>
    </row>
    <row r="1781" spans="2:11" x14ac:dyDescent="0.25">
      <c r="B1781" t="s">
        <v>8219</v>
      </c>
      <c r="C1781">
        <v>17</v>
      </c>
      <c r="K1781"/>
    </row>
    <row r="1782" spans="2:11" x14ac:dyDescent="0.25">
      <c r="B1782" t="s">
        <v>8219</v>
      </c>
      <c r="C1782">
        <v>19</v>
      </c>
      <c r="K1782"/>
    </row>
    <row r="1783" spans="2:11" x14ac:dyDescent="0.25">
      <c r="B1783" t="s">
        <v>8219</v>
      </c>
      <c r="C1783">
        <v>77</v>
      </c>
      <c r="K1783"/>
    </row>
    <row r="1784" spans="2:11" x14ac:dyDescent="0.25">
      <c r="B1784" t="s">
        <v>8219</v>
      </c>
      <c r="C1784">
        <v>21</v>
      </c>
      <c r="K1784"/>
    </row>
    <row r="1785" spans="2:11" x14ac:dyDescent="0.25">
      <c r="B1785" t="s">
        <v>8219</v>
      </c>
      <c r="C1785">
        <v>38</v>
      </c>
      <c r="K1785"/>
    </row>
    <row r="1786" spans="2:11" x14ac:dyDescent="0.25">
      <c r="B1786" t="s">
        <v>8219</v>
      </c>
      <c r="C1786">
        <v>28</v>
      </c>
      <c r="K1786"/>
    </row>
    <row r="1787" spans="2:11" x14ac:dyDescent="0.25">
      <c r="B1787" t="s">
        <v>8219</v>
      </c>
      <c r="C1787">
        <v>48</v>
      </c>
      <c r="K1787"/>
    </row>
    <row r="1788" spans="2:11" x14ac:dyDescent="0.25">
      <c r="B1788" t="s">
        <v>8219</v>
      </c>
      <c r="C1788">
        <v>46</v>
      </c>
      <c r="K1788"/>
    </row>
    <row r="1789" spans="2:11" x14ac:dyDescent="0.25">
      <c r="B1789" t="s">
        <v>8219</v>
      </c>
      <c r="C1789">
        <v>30</v>
      </c>
      <c r="K1789"/>
    </row>
    <row r="1790" spans="2:11" x14ac:dyDescent="0.25">
      <c r="B1790" t="s">
        <v>8219</v>
      </c>
      <c r="C1790">
        <v>64</v>
      </c>
      <c r="K1790"/>
    </row>
    <row r="1791" spans="2:11" x14ac:dyDescent="0.25">
      <c r="B1791" t="s">
        <v>8219</v>
      </c>
      <c r="C1791">
        <v>15</v>
      </c>
      <c r="K1791"/>
    </row>
    <row r="1792" spans="2:11" x14ac:dyDescent="0.25">
      <c r="B1792" t="s">
        <v>8219</v>
      </c>
      <c r="C1792">
        <v>41</v>
      </c>
      <c r="K1792"/>
    </row>
    <row r="1793" spans="2:11" x14ac:dyDescent="0.25">
      <c r="B1793" t="s">
        <v>8219</v>
      </c>
      <c r="C1793">
        <v>35</v>
      </c>
      <c r="K1793"/>
    </row>
    <row r="1794" spans="2:11" x14ac:dyDescent="0.25">
      <c r="B1794" t="s">
        <v>8219</v>
      </c>
      <c r="C1794">
        <v>45</v>
      </c>
      <c r="K1794"/>
    </row>
    <row r="1795" spans="2:11" x14ac:dyDescent="0.25">
      <c r="B1795" t="s">
        <v>8219</v>
      </c>
      <c r="C1795">
        <v>62</v>
      </c>
      <c r="K1795"/>
    </row>
    <row r="1796" spans="2:11" x14ac:dyDescent="0.25">
      <c r="B1796" t="s">
        <v>8219</v>
      </c>
      <c r="C1796">
        <v>22</v>
      </c>
      <c r="K1796"/>
    </row>
    <row r="1797" spans="2:11" x14ac:dyDescent="0.25">
      <c r="B1797" t="s">
        <v>8219</v>
      </c>
      <c r="C1797">
        <v>18</v>
      </c>
      <c r="K1797"/>
    </row>
    <row r="1798" spans="2:11" x14ac:dyDescent="0.25">
      <c r="B1798" t="s">
        <v>8219</v>
      </c>
      <c r="C1798">
        <v>12</v>
      </c>
      <c r="K1798"/>
    </row>
    <row r="1799" spans="2:11" x14ac:dyDescent="0.25">
      <c r="B1799" t="s">
        <v>8219</v>
      </c>
      <c r="C1799">
        <v>44</v>
      </c>
      <c r="K1799"/>
    </row>
    <row r="1800" spans="2:11" x14ac:dyDescent="0.25">
      <c r="B1800" t="s">
        <v>8219</v>
      </c>
      <c r="C1800">
        <v>27</v>
      </c>
      <c r="K1800"/>
    </row>
    <row r="1801" spans="2:11" x14ac:dyDescent="0.25">
      <c r="B1801" t="s">
        <v>8219</v>
      </c>
      <c r="C1801">
        <v>38</v>
      </c>
      <c r="K1801"/>
    </row>
    <row r="1802" spans="2:11" x14ac:dyDescent="0.25">
      <c r="B1802" t="s">
        <v>8219</v>
      </c>
      <c r="C1802">
        <v>28</v>
      </c>
      <c r="K1802"/>
    </row>
    <row r="1803" spans="2:11" x14ac:dyDescent="0.25">
      <c r="B1803" t="s">
        <v>8219</v>
      </c>
      <c r="C1803">
        <v>24</v>
      </c>
      <c r="K1803"/>
    </row>
    <row r="1804" spans="2:11" x14ac:dyDescent="0.25">
      <c r="B1804" t="s">
        <v>8219</v>
      </c>
      <c r="C1804">
        <v>65</v>
      </c>
      <c r="K1804"/>
    </row>
    <row r="1805" spans="2:11" x14ac:dyDescent="0.25">
      <c r="B1805" t="s">
        <v>8219</v>
      </c>
      <c r="C1805">
        <v>46</v>
      </c>
      <c r="K1805"/>
    </row>
    <row r="1806" spans="2:11" x14ac:dyDescent="0.25">
      <c r="B1806" t="s">
        <v>8219</v>
      </c>
      <c r="C1806">
        <v>85</v>
      </c>
      <c r="K1806"/>
    </row>
    <row r="1807" spans="2:11" x14ac:dyDescent="0.25">
      <c r="B1807" t="s">
        <v>8219</v>
      </c>
      <c r="C1807">
        <v>66</v>
      </c>
      <c r="K1807"/>
    </row>
    <row r="1808" spans="2:11" x14ac:dyDescent="0.25">
      <c r="B1808" t="s">
        <v>8219</v>
      </c>
      <c r="C1808">
        <v>165</v>
      </c>
      <c r="K1808"/>
    </row>
    <row r="1809" spans="2:11" x14ac:dyDescent="0.25">
      <c r="B1809" t="s">
        <v>8219</v>
      </c>
      <c r="C1809">
        <v>17</v>
      </c>
      <c r="K1809"/>
    </row>
    <row r="1810" spans="2:11" x14ac:dyDescent="0.25">
      <c r="B1810" t="s">
        <v>8219</v>
      </c>
      <c r="C1810">
        <v>3</v>
      </c>
      <c r="K1810"/>
    </row>
    <row r="1811" spans="2:11" x14ac:dyDescent="0.25">
      <c r="B1811" t="s">
        <v>8219</v>
      </c>
      <c r="C1811">
        <v>17</v>
      </c>
      <c r="K1811"/>
    </row>
    <row r="1812" spans="2:11" x14ac:dyDescent="0.25">
      <c r="B1812" t="s">
        <v>8219</v>
      </c>
      <c r="C1812">
        <v>91</v>
      </c>
      <c r="K1812"/>
    </row>
    <row r="1813" spans="2:11" x14ac:dyDescent="0.25">
      <c r="B1813" t="s">
        <v>8219</v>
      </c>
      <c r="C1813">
        <v>67</v>
      </c>
      <c r="K1813"/>
    </row>
    <row r="1814" spans="2:11" x14ac:dyDescent="0.25">
      <c r="B1814" t="s">
        <v>8219</v>
      </c>
      <c r="C1814">
        <v>18</v>
      </c>
      <c r="K1814"/>
    </row>
    <row r="1815" spans="2:11" x14ac:dyDescent="0.25">
      <c r="B1815" t="s">
        <v>8219</v>
      </c>
      <c r="C1815">
        <v>21</v>
      </c>
      <c r="K1815"/>
    </row>
    <row r="1816" spans="2:11" x14ac:dyDescent="0.25">
      <c r="B1816" t="s">
        <v>8219</v>
      </c>
      <c r="C1816">
        <v>40</v>
      </c>
      <c r="K1816"/>
    </row>
    <row r="1817" spans="2:11" x14ac:dyDescent="0.25">
      <c r="B1817" t="s">
        <v>8219</v>
      </c>
      <c r="C1817">
        <v>78</v>
      </c>
      <c r="K1817"/>
    </row>
    <row r="1818" spans="2:11" x14ac:dyDescent="0.25">
      <c r="B1818" t="s">
        <v>8219</v>
      </c>
      <c r="C1818">
        <v>26</v>
      </c>
      <c r="K1818"/>
    </row>
    <row r="1819" spans="2:11" x14ac:dyDescent="0.25">
      <c r="B1819" t="s">
        <v>8219</v>
      </c>
      <c r="C1819">
        <v>14</v>
      </c>
      <c r="K1819"/>
    </row>
    <row r="1820" spans="2:11" x14ac:dyDescent="0.25">
      <c r="B1820" t="s">
        <v>8219</v>
      </c>
      <c r="C1820">
        <v>44</v>
      </c>
      <c r="K1820"/>
    </row>
    <row r="1821" spans="2:11" x14ac:dyDescent="0.25">
      <c r="B1821" t="s">
        <v>8219</v>
      </c>
      <c r="C1821">
        <v>9</v>
      </c>
      <c r="K1821"/>
    </row>
    <row r="1822" spans="2:11" x14ac:dyDescent="0.25">
      <c r="B1822" t="s">
        <v>8219</v>
      </c>
      <c r="C1822">
        <v>30</v>
      </c>
      <c r="K1822"/>
    </row>
    <row r="1823" spans="2:11" x14ac:dyDescent="0.25">
      <c r="B1823" t="s">
        <v>8219</v>
      </c>
      <c r="C1823">
        <v>45</v>
      </c>
      <c r="K1823"/>
    </row>
    <row r="1824" spans="2:11" x14ac:dyDescent="0.25">
      <c r="B1824" t="s">
        <v>8219</v>
      </c>
      <c r="C1824">
        <v>56</v>
      </c>
      <c r="K1824"/>
    </row>
    <row r="1825" spans="2:11" x14ac:dyDescent="0.25">
      <c r="B1825" t="s">
        <v>8219</v>
      </c>
      <c r="C1825">
        <v>46</v>
      </c>
      <c r="K1825"/>
    </row>
    <row r="1826" spans="2:11" x14ac:dyDescent="0.25">
      <c r="B1826" t="s">
        <v>8219</v>
      </c>
      <c r="C1826">
        <v>34</v>
      </c>
      <c r="K1826"/>
    </row>
    <row r="1827" spans="2:11" x14ac:dyDescent="0.25">
      <c r="B1827" t="s">
        <v>8219</v>
      </c>
      <c r="C1827">
        <v>98</v>
      </c>
      <c r="K1827"/>
    </row>
    <row r="1828" spans="2:11" x14ac:dyDescent="0.25">
      <c r="B1828" t="s">
        <v>8219</v>
      </c>
      <c r="C1828">
        <v>46</v>
      </c>
      <c r="K1828"/>
    </row>
    <row r="1829" spans="2:11" x14ac:dyDescent="0.25">
      <c r="B1829" t="s">
        <v>8219</v>
      </c>
      <c r="C1829">
        <v>10</v>
      </c>
      <c r="K1829"/>
    </row>
    <row r="1830" spans="2:11" x14ac:dyDescent="0.25">
      <c r="B1830" t="s">
        <v>8219</v>
      </c>
      <c r="C1830">
        <v>76</v>
      </c>
      <c r="K1830"/>
    </row>
    <row r="1831" spans="2:11" x14ac:dyDescent="0.25">
      <c r="B1831" t="s">
        <v>8219</v>
      </c>
      <c r="C1831">
        <v>104</v>
      </c>
      <c r="K1831"/>
    </row>
    <row r="1832" spans="2:11" x14ac:dyDescent="0.25">
      <c r="B1832" t="s">
        <v>8219</v>
      </c>
      <c r="C1832">
        <v>87</v>
      </c>
      <c r="K1832"/>
    </row>
    <row r="1833" spans="2:11" x14ac:dyDescent="0.25">
      <c r="B1833" t="s">
        <v>8219</v>
      </c>
      <c r="C1833">
        <v>29</v>
      </c>
      <c r="K1833"/>
    </row>
    <row r="1834" spans="2:11" x14ac:dyDescent="0.25">
      <c r="B1834" t="s">
        <v>8219</v>
      </c>
      <c r="C1834">
        <v>51</v>
      </c>
      <c r="K1834"/>
    </row>
    <row r="1835" spans="2:11" x14ac:dyDescent="0.25">
      <c r="B1835" t="s">
        <v>8219</v>
      </c>
      <c r="C1835">
        <v>12</v>
      </c>
      <c r="K1835"/>
    </row>
    <row r="1836" spans="2:11" x14ac:dyDescent="0.25">
      <c r="B1836" t="s">
        <v>8219</v>
      </c>
      <c r="C1836">
        <v>72</v>
      </c>
      <c r="K1836"/>
    </row>
    <row r="1837" spans="2:11" x14ac:dyDescent="0.25">
      <c r="B1837" t="s">
        <v>8219</v>
      </c>
      <c r="C1837">
        <v>21</v>
      </c>
      <c r="K1837"/>
    </row>
    <row r="1838" spans="2:11" x14ac:dyDescent="0.25">
      <c r="B1838" t="s">
        <v>8219</v>
      </c>
      <c r="C1838">
        <v>42</v>
      </c>
      <c r="K1838"/>
    </row>
    <row r="1839" spans="2:11" x14ac:dyDescent="0.25">
      <c r="B1839" t="s">
        <v>8219</v>
      </c>
      <c r="C1839">
        <v>71</v>
      </c>
      <c r="K1839"/>
    </row>
    <row r="1840" spans="2:11" x14ac:dyDescent="0.25">
      <c r="B1840" t="s">
        <v>8219</v>
      </c>
      <c r="C1840">
        <v>168</v>
      </c>
      <c r="K1840"/>
    </row>
    <row r="1841" spans="2:11" x14ac:dyDescent="0.25">
      <c r="B1841" t="s">
        <v>8219</v>
      </c>
      <c r="C1841">
        <v>19</v>
      </c>
      <c r="K1841"/>
    </row>
    <row r="1842" spans="2:11" x14ac:dyDescent="0.25">
      <c r="B1842" t="s">
        <v>8219</v>
      </c>
      <c r="C1842">
        <v>37</v>
      </c>
      <c r="K1842"/>
    </row>
    <row r="1843" spans="2:11" x14ac:dyDescent="0.25">
      <c r="B1843" t="s">
        <v>8219</v>
      </c>
      <c r="C1843">
        <v>36</v>
      </c>
      <c r="K1843"/>
    </row>
    <row r="1844" spans="2:11" x14ac:dyDescent="0.25">
      <c r="B1844" t="s">
        <v>8219</v>
      </c>
      <c r="C1844">
        <v>14</v>
      </c>
      <c r="K1844"/>
    </row>
    <row r="1845" spans="2:11" x14ac:dyDescent="0.25">
      <c r="B1845" t="s">
        <v>8219</v>
      </c>
      <c r="C1845">
        <v>18</v>
      </c>
      <c r="K1845"/>
    </row>
    <row r="1846" spans="2:11" x14ac:dyDescent="0.25">
      <c r="B1846" t="s">
        <v>8219</v>
      </c>
      <c r="C1846">
        <v>82</v>
      </c>
      <c r="K1846"/>
    </row>
    <row r="1847" spans="2:11" x14ac:dyDescent="0.25">
      <c r="B1847" t="s">
        <v>8219</v>
      </c>
      <c r="C1847">
        <v>43</v>
      </c>
      <c r="K1847"/>
    </row>
    <row r="1848" spans="2:11" x14ac:dyDescent="0.25">
      <c r="B1848" t="s">
        <v>8219</v>
      </c>
      <c r="C1848">
        <v>8</v>
      </c>
      <c r="K1848"/>
    </row>
    <row r="1849" spans="2:11" x14ac:dyDescent="0.25">
      <c r="B1849" t="s">
        <v>8219</v>
      </c>
      <c r="C1849">
        <v>45</v>
      </c>
      <c r="K1849"/>
    </row>
    <row r="1850" spans="2:11" x14ac:dyDescent="0.25">
      <c r="B1850" t="s">
        <v>8219</v>
      </c>
      <c r="C1850">
        <v>20</v>
      </c>
      <c r="K1850"/>
    </row>
    <row r="1851" spans="2:11" x14ac:dyDescent="0.25">
      <c r="B1851" t="s">
        <v>8219</v>
      </c>
      <c r="C1851">
        <v>31</v>
      </c>
      <c r="K1851"/>
    </row>
    <row r="1852" spans="2:11" x14ac:dyDescent="0.25">
      <c r="B1852" t="s">
        <v>8219</v>
      </c>
      <c r="C1852">
        <v>25</v>
      </c>
      <c r="K1852"/>
    </row>
    <row r="1853" spans="2:11" x14ac:dyDescent="0.25">
      <c r="B1853" t="s">
        <v>8219</v>
      </c>
      <c r="C1853">
        <v>14</v>
      </c>
      <c r="K1853"/>
    </row>
    <row r="1854" spans="2:11" x14ac:dyDescent="0.25">
      <c r="B1854" t="s">
        <v>8219</v>
      </c>
      <c r="C1854">
        <v>45</v>
      </c>
      <c r="K1854"/>
    </row>
    <row r="1855" spans="2:11" x14ac:dyDescent="0.25">
      <c r="B1855" t="s">
        <v>8219</v>
      </c>
      <c r="C1855">
        <v>20</v>
      </c>
      <c r="K1855"/>
    </row>
    <row r="1856" spans="2:11" x14ac:dyDescent="0.25">
      <c r="B1856" t="s">
        <v>8219</v>
      </c>
      <c r="C1856">
        <v>39</v>
      </c>
      <c r="K1856"/>
    </row>
    <row r="1857" spans="2:11" x14ac:dyDescent="0.25">
      <c r="B1857" t="s">
        <v>8219</v>
      </c>
      <c r="C1857">
        <v>16</v>
      </c>
      <c r="K1857"/>
    </row>
    <row r="1858" spans="2:11" x14ac:dyDescent="0.25">
      <c r="B1858" t="s">
        <v>8219</v>
      </c>
      <c r="C1858">
        <v>37</v>
      </c>
      <c r="K1858"/>
    </row>
    <row r="1859" spans="2:11" x14ac:dyDescent="0.25">
      <c r="B1859" t="s">
        <v>8219</v>
      </c>
      <c r="C1859">
        <v>14</v>
      </c>
      <c r="K1859"/>
    </row>
    <row r="1860" spans="2:11" x14ac:dyDescent="0.25">
      <c r="B1860" t="s">
        <v>8219</v>
      </c>
      <c r="C1860">
        <v>21</v>
      </c>
      <c r="K1860"/>
    </row>
    <row r="1861" spans="2:11" x14ac:dyDescent="0.25">
      <c r="B1861" t="s">
        <v>8219</v>
      </c>
      <c r="C1861">
        <v>69</v>
      </c>
      <c r="K1861"/>
    </row>
    <row r="1862" spans="2:11" x14ac:dyDescent="0.25">
      <c r="B1862" t="s">
        <v>8219</v>
      </c>
      <c r="C1862">
        <v>16</v>
      </c>
      <c r="K1862"/>
    </row>
    <row r="1863" spans="2:11" x14ac:dyDescent="0.25">
      <c r="B1863" t="s">
        <v>8219</v>
      </c>
      <c r="C1863">
        <v>55</v>
      </c>
      <c r="K1863"/>
    </row>
    <row r="1864" spans="2:11" x14ac:dyDescent="0.25">
      <c r="B1864" t="s">
        <v>8219</v>
      </c>
      <c r="C1864">
        <v>27</v>
      </c>
      <c r="K1864"/>
    </row>
    <row r="1865" spans="2:11" x14ac:dyDescent="0.25">
      <c r="B1865" t="s">
        <v>8219</v>
      </c>
      <c r="C1865">
        <v>36</v>
      </c>
      <c r="K1865"/>
    </row>
    <row r="1866" spans="2:11" x14ac:dyDescent="0.25">
      <c r="B1866" t="s">
        <v>8219</v>
      </c>
      <c r="C1866">
        <v>19</v>
      </c>
      <c r="K1866"/>
    </row>
    <row r="1867" spans="2:11" x14ac:dyDescent="0.25">
      <c r="B1867" t="s">
        <v>8219</v>
      </c>
      <c r="C1867">
        <v>12</v>
      </c>
      <c r="K1867"/>
    </row>
    <row r="1868" spans="2:11" x14ac:dyDescent="0.25">
      <c r="B1868" t="s">
        <v>8219</v>
      </c>
      <c r="C1868">
        <v>17</v>
      </c>
      <c r="K1868"/>
    </row>
    <row r="1869" spans="2:11" x14ac:dyDescent="0.25">
      <c r="B1869" t="s">
        <v>8219</v>
      </c>
      <c r="C1869">
        <v>114</v>
      </c>
      <c r="K1869"/>
    </row>
    <row r="1870" spans="2:11" x14ac:dyDescent="0.25">
      <c r="B1870" t="s">
        <v>8219</v>
      </c>
      <c r="C1870">
        <v>93</v>
      </c>
      <c r="K1870"/>
    </row>
    <row r="1871" spans="2:11" x14ac:dyDescent="0.25">
      <c r="B1871" t="s">
        <v>8219</v>
      </c>
      <c r="C1871">
        <v>36</v>
      </c>
      <c r="K1871"/>
    </row>
    <row r="1872" spans="2:11" x14ac:dyDescent="0.25">
      <c r="B1872" t="s">
        <v>8219</v>
      </c>
      <c r="C1872">
        <v>61</v>
      </c>
      <c r="K1872"/>
    </row>
    <row r="1873" spans="2:11" x14ac:dyDescent="0.25">
      <c r="B1873" t="s">
        <v>8219</v>
      </c>
      <c r="C1873">
        <v>47</v>
      </c>
      <c r="K1873"/>
    </row>
    <row r="1874" spans="2:11" x14ac:dyDescent="0.25">
      <c r="B1874" t="s">
        <v>8219</v>
      </c>
      <c r="C1874">
        <v>17</v>
      </c>
      <c r="K1874"/>
    </row>
    <row r="1875" spans="2:11" x14ac:dyDescent="0.25">
      <c r="B1875" t="s">
        <v>8219</v>
      </c>
      <c r="C1875">
        <v>63</v>
      </c>
      <c r="K1875"/>
    </row>
    <row r="1876" spans="2:11" x14ac:dyDescent="0.25">
      <c r="B1876" t="s">
        <v>8219</v>
      </c>
      <c r="C1876">
        <v>9</v>
      </c>
      <c r="K1876"/>
    </row>
    <row r="1877" spans="2:11" x14ac:dyDescent="0.25">
      <c r="B1877" t="s">
        <v>8219</v>
      </c>
      <c r="C1877">
        <v>30</v>
      </c>
      <c r="K1877"/>
    </row>
    <row r="1878" spans="2:11" x14ac:dyDescent="0.25">
      <c r="B1878" t="s">
        <v>8219</v>
      </c>
      <c r="C1878">
        <v>23</v>
      </c>
      <c r="K1878"/>
    </row>
    <row r="1879" spans="2:11" x14ac:dyDescent="0.25">
      <c r="B1879" t="s">
        <v>8219</v>
      </c>
      <c r="C1879">
        <v>33</v>
      </c>
      <c r="K1879"/>
    </row>
    <row r="1880" spans="2:11" x14ac:dyDescent="0.25">
      <c r="B1880" t="s">
        <v>8219</v>
      </c>
      <c r="C1880">
        <v>39</v>
      </c>
      <c r="K1880"/>
    </row>
    <row r="1881" spans="2:11" x14ac:dyDescent="0.25">
      <c r="B1881" t="s">
        <v>8219</v>
      </c>
      <c r="C1881">
        <v>17</v>
      </c>
      <c r="K1881"/>
    </row>
    <row r="1882" spans="2:11" x14ac:dyDescent="0.25">
      <c r="B1882" t="s">
        <v>8219</v>
      </c>
      <c r="C1882">
        <v>6</v>
      </c>
      <c r="K1882"/>
    </row>
    <row r="1883" spans="2:11" x14ac:dyDescent="0.25">
      <c r="B1883" t="s">
        <v>8219</v>
      </c>
      <c r="C1883">
        <v>39</v>
      </c>
      <c r="K1883"/>
    </row>
    <row r="1884" spans="2:11" x14ac:dyDescent="0.25">
      <c r="B1884" t="s">
        <v>8219</v>
      </c>
      <c r="C1884">
        <v>57</v>
      </c>
      <c r="K1884"/>
    </row>
    <row r="1885" spans="2:11" x14ac:dyDescent="0.25">
      <c r="B1885" t="s">
        <v>8219</v>
      </c>
      <c r="C1885">
        <v>56</v>
      </c>
      <c r="K1885"/>
    </row>
    <row r="1886" spans="2:11" x14ac:dyDescent="0.25">
      <c r="B1886" t="s">
        <v>8219</v>
      </c>
      <c r="C1886">
        <v>13</v>
      </c>
      <c r="K1886"/>
    </row>
    <row r="1887" spans="2:11" x14ac:dyDescent="0.25">
      <c r="B1887" t="s">
        <v>8219</v>
      </c>
      <c r="C1887">
        <v>95</v>
      </c>
      <c r="K1887"/>
    </row>
    <row r="1888" spans="2:11" x14ac:dyDescent="0.25">
      <c r="B1888" t="s">
        <v>8219</v>
      </c>
      <c r="C1888">
        <v>80</v>
      </c>
      <c r="K1888"/>
    </row>
    <row r="1889" spans="2:11" x14ac:dyDescent="0.25">
      <c r="B1889" t="s">
        <v>8219</v>
      </c>
      <c r="C1889">
        <v>133</v>
      </c>
      <c r="K1889"/>
    </row>
    <row r="1890" spans="2:11" x14ac:dyDescent="0.25">
      <c r="B1890" t="s">
        <v>8219</v>
      </c>
      <c r="C1890">
        <v>44</v>
      </c>
      <c r="K1890"/>
    </row>
    <row r="1891" spans="2:11" x14ac:dyDescent="0.25">
      <c r="B1891" t="s">
        <v>8219</v>
      </c>
      <c r="C1891">
        <v>30</v>
      </c>
      <c r="K1891"/>
    </row>
    <row r="1892" spans="2:11" x14ac:dyDescent="0.25">
      <c r="B1892" t="s">
        <v>8219</v>
      </c>
      <c r="C1892">
        <v>56</v>
      </c>
      <c r="K1892"/>
    </row>
    <row r="1893" spans="2:11" x14ac:dyDescent="0.25">
      <c r="B1893" t="s">
        <v>8219</v>
      </c>
      <c r="C1893">
        <v>66</v>
      </c>
      <c r="K1893"/>
    </row>
    <row r="1894" spans="2:11" x14ac:dyDescent="0.25">
      <c r="B1894" t="s">
        <v>8219</v>
      </c>
      <c r="C1894">
        <v>29</v>
      </c>
      <c r="K1894"/>
    </row>
    <row r="1895" spans="2:11" x14ac:dyDescent="0.25">
      <c r="B1895" t="s">
        <v>8219</v>
      </c>
      <c r="C1895">
        <v>72</v>
      </c>
      <c r="K1895"/>
    </row>
    <row r="1896" spans="2:11" x14ac:dyDescent="0.25">
      <c r="B1896" t="s">
        <v>8219</v>
      </c>
      <c r="C1896">
        <v>27</v>
      </c>
      <c r="K1896"/>
    </row>
    <row r="1897" spans="2:11" x14ac:dyDescent="0.25">
      <c r="B1897" t="s">
        <v>8219</v>
      </c>
      <c r="C1897">
        <v>10</v>
      </c>
      <c r="K1897"/>
    </row>
    <row r="1898" spans="2:11" x14ac:dyDescent="0.25">
      <c r="B1898" t="s">
        <v>8219</v>
      </c>
      <c r="C1898">
        <v>35</v>
      </c>
      <c r="K1898"/>
    </row>
    <row r="1899" spans="2:11" x14ac:dyDescent="0.25">
      <c r="B1899" t="s">
        <v>8219</v>
      </c>
      <c r="C1899">
        <v>29</v>
      </c>
      <c r="K1899"/>
    </row>
    <row r="1900" spans="2:11" x14ac:dyDescent="0.25">
      <c r="B1900" t="s">
        <v>8219</v>
      </c>
      <c r="C1900">
        <v>13</v>
      </c>
      <c r="K1900"/>
    </row>
    <row r="1901" spans="2:11" x14ac:dyDescent="0.25">
      <c r="B1901" t="s">
        <v>8219</v>
      </c>
      <c r="C1901">
        <v>72</v>
      </c>
      <c r="K1901"/>
    </row>
    <row r="1902" spans="2:11" x14ac:dyDescent="0.25">
      <c r="B1902" t="s">
        <v>8219</v>
      </c>
      <c r="C1902">
        <v>78</v>
      </c>
      <c r="K1902"/>
    </row>
    <row r="1903" spans="2:11" x14ac:dyDescent="0.25">
      <c r="B1903" t="s">
        <v>8219</v>
      </c>
      <c r="C1903">
        <v>49</v>
      </c>
      <c r="K1903"/>
    </row>
    <row r="1904" spans="2:11" x14ac:dyDescent="0.25">
      <c r="B1904" t="s">
        <v>8219</v>
      </c>
      <c r="C1904">
        <v>42</v>
      </c>
      <c r="K1904"/>
    </row>
    <row r="1905" spans="2:11" x14ac:dyDescent="0.25">
      <c r="B1905" t="s">
        <v>8219</v>
      </c>
      <c r="C1905">
        <v>35</v>
      </c>
      <c r="K1905"/>
    </row>
    <row r="1906" spans="2:11" x14ac:dyDescent="0.25">
      <c r="B1906" t="s">
        <v>8219</v>
      </c>
      <c r="C1906">
        <v>42</v>
      </c>
      <c r="K1906"/>
    </row>
    <row r="1907" spans="2:11" x14ac:dyDescent="0.25">
      <c r="B1907" t="s">
        <v>8219</v>
      </c>
      <c r="C1907">
        <v>42</v>
      </c>
      <c r="K1907"/>
    </row>
    <row r="1908" spans="2:11" x14ac:dyDescent="0.25">
      <c r="B1908" t="s">
        <v>8219</v>
      </c>
      <c r="C1908">
        <v>31</v>
      </c>
      <c r="K1908"/>
    </row>
    <row r="1909" spans="2:11" x14ac:dyDescent="0.25">
      <c r="B1909" t="s">
        <v>8219</v>
      </c>
      <c r="C1909">
        <v>38</v>
      </c>
      <c r="K1909"/>
    </row>
    <row r="1910" spans="2:11" x14ac:dyDescent="0.25">
      <c r="B1910" t="s">
        <v>8219</v>
      </c>
      <c r="C1910">
        <v>8</v>
      </c>
      <c r="K1910"/>
    </row>
    <row r="1911" spans="2:11" x14ac:dyDescent="0.25">
      <c r="B1911" t="s">
        <v>8219</v>
      </c>
      <c r="C1911">
        <v>39</v>
      </c>
      <c r="K1911"/>
    </row>
    <row r="1912" spans="2:11" x14ac:dyDescent="0.25">
      <c r="B1912" t="s">
        <v>8219</v>
      </c>
      <c r="C1912">
        <v>29</v>
      </c>
      <c r="K1912"/>
    </row>
    <row r="1913" spans="2:11" x14ac:dyDescent="0.25">
      <c r="B1913" t="s">
        <v>8219</v>
      </c>
      <c r="C1913">
        <v>72</v>
      </c>
      <c r="K1913"/>
    </row>
    <row r="1914" spans="2:11" x14ac:dyDescent="0.25">
      <c r="B1914" t="s">
        <v>8219</v>
      </c>
      <c r="C1914">
        <v>15</v>
      </c>
      <c r="K1914"/>
    </row>
    <row r="1915" spans="2:11" x14ac:dyDescent="0.25">
      <c r="B1915" t="s">
        <v>8219</v>
      </c>
      <c r="C1915">
        <v>33</v>
      </c>
      <c r="K1915"/>
    </row>
    <row r="1916" spans="2:11" x14ac:dyDescent="0.25">
      <c r="B1916" t="s">
        <v>8219</v>
      </c>
      <c r="C1916">
        <v>15</v>
      </c>
      <c r="K1916"/>
    </row>
    <row r="1917" spans="2:11" x14ac:dyDescent="0.25">
      <c r="B1917" t="s">
        <v>8219</v>
      </c>
      <c r="C1917">
        <v>19</v>
      </c>
      <c r="K1917"/>
    </row>
    <row r="1918" spans="2:11" x14ac:dyDescent="0.25">
      <c r="B1918" t="s">
        <v>8219</v>
      </c>
      <c r="C1918">
        <v>17</v>
      </c>
      <c r="K1918"/>
    </row>
    <row r="1919" spans="2:11" x14ac:dyDescent="0.25">
      <c r="B1919" t="s">
        <v>8219</v>
      </c>
      <c r="C1919">
        <v>44</v>
      </c>
      <c r="K1919"/>
    </row>
    <row r="1920" spans="2:11" x14ac:dyDescent="0.25">
      <c r="B1920" t="s">
        <v>8219</v>
      </c>
      <c r="C1920">
        <v>10</v>
      </c>
      <c r="K1920"/>
    </row>
    <row r="1921" spans="2:11" x14ac:dyDescent="0.25">
      <c r="B1921" t="s">
        <v>8219</v>
      </c>
      <c r="C1921">
        <v>46</v>
      </c>
      <c r="K1921"/>
    </row>
    <row r="1922" spans="2:11" x14ac:dyDescent="0.25">
      <c r="B1922" t="s">
        <v>8219</v>
      </c>
      <c r="C1922">
        <v>11</v>
      </c>
      <c r="K1922"/>
    </row>
    <row r="1923" spans="2:11" x14ac:dyDescent="0.25">
      <c r="B1923" t="s">
        <v>8219</v>
      </c>
      <c r="C1923">
        <v>13</v>
      </c>
      <c r="K1923"/>
    </row>
    <row r="1924" spans="2:11" x14ac:dyDescent="0.25">
      <c r="B1924" t="s">
        <v>8219</v>
      </c>
      <c r="C1924">
        <v>33</v>
      </c>
      <c r="K1924"/>
    </row>
    <row r="1925" spans="2:11" x14ac:dyDescent="0.25">
      <c r="B1925" t="s">
        <v>8219</v>
      </c>
      <c r="C1925">
        <v>28</v>
      </c>
      <c r="K1925"/>
    </row>
    <row r="1926" spans="2:11" x14ac:dyDescent="0.25">
      <c r="B1926" t="s">
        <v>8219</v>
      </c>
      <c r="C1926">
        <v>21</v>
      </c>
      <c r="K1926"/>
    </row>
    <row r="1927" spans="2:11" x14ac:dyDescent="0.25">
      <c r="B1927" t="s">
        <v>8219</v>
      </c>
      <c r="C1927">
        <v>13</v>
      </c>
      <c r="K1927"/>
    </row>
    <row r="1928" spans="2:11" x14ac:dyDescent="0.25">
      <c r="B1928" t="s">
        <v>8219</v>
      </c>
      <c r="C1928">
        <v>34</v>
      </c>
      <c r="K1928"/>
    </row>
    <row r="1929" spans="2:11" x14ac:dyDescent="0.25">
      <c r="B1929" t="s">
        <v>8219</v>
      </c>
      <c r="C1929">
        <v>80</v>
      </c>
      <c r="K1929"/>
    </row>
    <row r="1930" spans="2:11" x14ac:dyDescent="0.25">
      <c r="B1930" t="s">
        <v>8219</v>
      </c>
      <c r="C1930">
        <v>74</v>
      </c>
      <c r="K1930"/>
    </row>
    <row r="1931" spans="2:11" x14ac:dyDescent="0.25">
      <c r="B1931" t="s">
        <v>8219</v>
      </c>
      <c r="C1931">
        <v>7</v>
      </c>
      <c r="K1931"/>
    </row>
    <row r="1932" spans="2:11" x14ac:dyDescent="0.25">
      <c r="B1932" t="s">
        <v>8219</v>
      </c>
      <c r="C1932">
        <v>34</v>
      </c>
      <c r="K1932"/>
    </row>
    <row r="1933" spans="2:11" x14ac:dyDescent="0.25">
      <c r="B1933" t="s">
        <v>8219</v>
      </c>
      <c r="C1933">
        <v>86</v>
      </c>
      <c r="K1933"/>
    </row>
    <row r="1934" spans="2:11" x14ac:dyDescent="0.25">
      <c r="B1934" t="s">
        <v>8219</v>
      </c>
      <c r="C1934">
        <v>37</v>
      </c>
      <c r="K1934"/>
    </row>
    <row r="1935" spans="2:11" x14ac:dyDescent="0.25">
      <c r="B1935" t="s">
        <v>8219</v>
      </c>
      <c r="C1935">
        <v>18</v>
      </c>
      <c r="K1935"/>
    </row>
    <row r="1936" spans="2:11" x14ac:dyDescent="0.25">
      <c r="B1936" t="s">
        <v>8219</v>
      </c>
      <c r="C1936">
        <v>22</v>
      </c>
      <c r="K1936"/>
    </row>
    <row r="1937" spans="2:11" x14ac:dyDescent="0.25">
      <c r="B1937" t="s">
        <v>8219</v>
      </c>
      <c r="C1937">
        <v>26</v>
      </c>
      <c r="K1937"/>
    </row>
    <row r="1938" spans="2:11" x14ac:dyDescent="0.25">
      <c r="B1938" t="s">
        <v>8219</v>
      </c>
      <c r="C1938">
        <v>27</v>
      </c>
      <c r="K1938"/>
    </row>
    <row r="1939" spans="2:11" x14ac:dyDescent="0.25">
      <c r="B1939" t="s">
        <v>8219</v>
      </c>
      <c r="C1939">
        <v>8</v>
      </c>
      <c r="K1939"/>
    </row>
    <row r="1940" spans="2:11" x14ac:dyDescent="0.25">
      <c r="B1940" t="s">
        <v>8219</v>
      </c>
      <c r="C1940">
        <v>204</v>
      </c>
      <c r="K1940"/>
    </row>
    <row r="1941" spans="2:11" x14ac:dyDescent="0.25">
      <c r="B1941" t="s">
        <v>8219</v>
      </c>
      <c r="C1941">
        <v>46</v>
      </c>
      <c r="K1941"/>
    </row>
    <row r="1942" spans="2:11" x14ac:dyDescent="0.25">
      <c r="B1942" t="s">
        <v>8219</v>
      </c>
      <c r="C1942">
        <v>17</v>
      </c>
      <c r="K1942"/>
    </row>
    <row r="1943" spans="2:11" x14ac:dyDescent="0.25">
      <c r="B1943" t="s">
        <v>8219</v>
      </c>
      <c r="C1943">
        <v>28</v>
      </c>
      <c r="K1943"/>
    </row>
    <row r="1944" spans="2:11" x14ac:dyDescent="0.25">
      <c r="B1944" t="s">
        <v>8219</v>
      </c>
      <c r="C1944">
        <v>83</v>
      </c>
      <c r="K1944"/>
    </row>
    <row r="1945" spans="2:11" x14ac:dyDescent="0.25">
      <c r="B1945" t="s">
        <v>8219</v>
      </c>
      <c r="C1945">
        <v>13</v>
      </c>
      <c r="K1945"/>
    </row>
    <row r="1946" spans="2:11" x14ac:dyDescent="0.25">
      <c r="B1946" t="s">
        <v>8219</v>
      </c>
      <c r="C1946">
        <v>8</v>
      </c>
      <c r="K1946"/>
    </row>
    <row r="1947" spans="2:11" x14ac:dyDescent="0.25">
      <c r="B1947" t="s">
        <v>8219</v>
      </c>
      <c r="C1947">
        <v>32</v>
      </c>
      <c r="K1947"/>
    </row>
    <row r="1948" spans="2:11" x14ac:dyDescent="0.25">
      <c r="B1948" t="s">
        <v>8219</v>
      </c>
      <c r="C1948">
        <v>85</v>
      </c>
      <c r="K1948"/>
    </row>
    <row r="1949" spans="2:11" x14ac:dyDescent="0.25">
      <c r="B1949" t="s">
        <v>8219</v>
      </c>
      <c r="C1949">
        <v>29</v>
      </c>
      <c r="K1949"/>
    </row>
    <row r="1950" spans="2:11" x14ac:dyDescent="0.25">
      <c r="B1950" t="s">
        <v>8219</v>
      </c>
      <c r="C1950">
        <v>24</v>
      </c>
      <c r="K1950"/>
    </row>
    <row r="1951" spans="2:11" x14ac:dyDescent="0.25">
      <c r="B1951" t="s">
        <v>8219</v>
      </c>
      <c r="C1951">
        <v>8</v>
      </c>
      <c r="K1951"/>
    </row>
    <row r="1952" spans="2:11" x14ac:dyDescent="0.25">
      <c r="B1952" t="s">
        <v>8219</v>
      </c>
      <c r="C1952">
        <v>19</v>
      </c>
      <c r="K1952"/>
    </row>
    <row r="1953" spans="2:11" x14ac:dyDescent="0.25">
      <c r="B1953" t="s">
        <v>8219</v>
      </c>
      <c r="C1953">
        <v>336</v>
      </c>
      <c r="K1953"/>
    </row>
    <row r="1954" spans="2:11" x14ac:dyDescent="0.25">
      <c r="B1954" t="s">
        <v>8219</v>
      </c>
      <c r="C1954">
        <v>13</v>
      </c>
      <c r="K1954"/>
    </row>
    <row r="1955" spans="2:11" x14ac:dyDescent="0.25">
      <c r="B1955" t="s">
        <v>8219</v>
      </c>
      <c r="C1955">
        <v>42</v>
      </c>
      <c r="K1955"/>
    </row>
    <row r="1956" spans="2:11" x14ac:dyDescent="0.25">
      <c r="B1956" t="s">
        <v>8219</v>
      </c>
      <c r="C1956">
        <v>64</v>
      </c>
      <c r="K1956"/>
    </row>
    <row r="1957" spans="2:11" x14ac:dyDescent="0.25">
      <c r="B1957" t="s">
        <v>8219</v>
      </c>
      <c r="C1957">
        <v>25</v>
      </c>
      <c r="K1957"/>
    </row>
    <row r="1958" spans="2:11" x14ac:dyDescent="0.25">
      <c r="B1958" t="s">
        <v>8219</v>
      </c>
      <c r="C1958">
        <v>20</v>
      </c>
      <c r="K1958"/>
    </row>
    <row r="1959" spans="2:11" x14ac:dyDescent="0.25">
      <c r="B1959" t="s">
        <v>8219</v>
      </c>
      <c r="C1959">
        <v>104</v>
      </c>
      <c r="K1959"/>
    </row>
    <row r="1960" spans="2:11" x14ac:dyDescent="0.25">
      <c r="B1960" t="s">
        <v>8219</v>
      </c>
      <c r="C1960">
        <v>53</v>
      </c>
      <c r="K1960"/>
    </row>
    <row r="1961" spans="2:11" x14ac:dyDescent="0.25">
      <c r="B1961" t="s">
        <v>8219</v>
      </c>
      <c r="C1961">
        <v>14</v>
      </c>
      <c r="K1961"/>
    </row>
    <row r="1962" spans="2:11" x14ac:dyDescent="0.25">
      <c r="B1962" t="s">
        <v>8219</v>
      </c>
      <c r="C1962">
        <v>20</v>
      </c>
      <c r="K1962"/>
    </row>
    <row r="1963" spans="2:11" x14ac:dyDescent="0.25">
      <c r="B1963" t="s">
        <v>8219</v>
      </c>
      <c r="C1963">
        <v>558</v>
      </c>
      <c r="K1963"/>
    </row>
    <row r="1964" spans="2:11" x14ac:dyDescent="0.25">
      <c r="B1964" t="s">
        <v>8219</v>
      </c>
      <c r="C1964">
        <v>22</v>
      </c>
      <c r="K1964"/>
    </row>
    <row r="1965" spans="2:11" x14ac:dyDescent="0.25">
      <c r="B1965" t="s">
        <v>8219</v>
      </c>
      <c r="C1965">
        <v>24</v>
      </c>
      <c r="K1965"/>
    </row>
    <row r="1966" spans="2:11" x14ac:dyDescent="0.25">
      <c r="B1966" t="s">
        <v>8219</v>
      </c>
      <c r="C1966">
        <v>74</v>
      </c>
      <c r="K1966"/>
    </row>
    <row r="1967" spans="2:11" x14ac:dyDescent="0.25">
      <c r="B1967" t="s">
        <v>8219</v>
      </c>
      <c r="C1967">
        <v>54</v>
      </c>
      <c r="K1967"/>
    </row>
    <row r="1968" spans="2:11" x14ac:dyDescent="0.25">
      <c r="B1968" t="s">
        <v>8219</v>
      </c>
      <c r="C1968">
        <v>31</v>
      </c>
      <c r="K1968"/>
    </row>
    <row r="1969" spans="2:11" x14ac:dyDescent="0.25">
      <c r="B1969" t="s">
        <v>8219</v>
      </c>
      <c r="C1969">
        <v>25</v>
      </c>
      <c r="K1969"/>
    </row>
    <row r="1970" spans="2:11" x14ac:dyDescent="0.25">
      <c r="B1970" t="s">
        <v>8219</v>
      </c>
      <c r="C1970">
        <v>17</v>
      </c>
      <c r="K1970"/>
    </row>
    <row r="1971" spans="2:11" x14ac:dyDescent="0.25">
      <c r="B1971" t="s">
        <v>8219</v>
      </c>
      <c r="C1971">
        <v>12</v>
      </c>
      <c r="K1971"/>
    </row>
    <row r="1972" spans="2:11" x14ac:dyDescent="0.25">
      <c r="B1972" t="s">
        <v>8219</v>
      </c>
      <c r="C1972">
        <v>38</v>
      </c>
      <c r="K1972"/>
    </row>
    <row r="1973" spans="2:11" x14ac:dyDescent="0.25">
      <c r="B1973" t="s">
        <v>8219</v>
      </c>
      <c r="C1973">
        <v>41</v>
      </c>
      <c r="K1973"/>
    </row>
    <row r="1974" spans="2:11" x14ac:dyDescent="0.25">
      <c r="B1974" t="s">
        <v>8219</v>
      </c>
      <c r="C1974">
        <v>19</v>
      </c>
      <c r="K1974"/>
    </row>
    <row r="1975" spans="2:11" x14ac:dyDescent="0.25">
      <c r="B1975" t="s">
        <v>8219</v>
      </c>
      <c r="C1975">
        <v>41</v>
      </c>
      <c r="K1975"/>
    </row>
    <row r="1976" spans="2:11" x14ac:dyDescent="0.25">
      <c r="B1976" t="s">
        <v>8219</v>
      </c>
      <c r="C1976">
        <v>26</v>
      </c>
      <c r="K1976"/>
    </row>
    <row r="1977" spans="2:11" x14ac:dyDescent="0.25">
      <c r="B1977" t="s">
        <v>8219</v>
      </c>
      <c r="C1977">
        <v>25</v>
      </c>
      <c r="K1977"/>
    </row>
    <row r="1978" spans="2:11" x14ac:dyDescent="0.25">
      <c r="B1978" t="s">
        <v>8219</v>
      </c>
      <c r="C1978">
        <v>9</v>
      </c>
      <c r="K1978"/>
    </row>
    <row r="1979" spans="2:11" x14ac:dyDescent="0.25">
      <c r="B1979" t="s">
        <v>8219</v>
      </c>
      <c r="C1979">
        <v>78</v>
      </c>
      <c r="K1979"/>
    </row>
    <row r="1980" spans="2:11" x14ac:dyDescent="0.25">
      <c r="B1980" t="s">
        <v>8219</v>
      </c>
      <c r="C1980">
        <v>45</v>
      </c>
      <c r="K1980"/>
    </row>
    <row r="1981" spans="2:11" x14ac:dyDescent="0.25">
      <c r="B1981" t="s">
        <v>8219</v>
      </c>
      <c r="C1981">
        <v>102</v>
      </c>
      <c r="K1981"/>
    </row>
    <row r="1982" spans="2:11" x14ac:dyDescent="0.25">
      <c r="B1982" t="s">
        <v>8219</v>
      </c>
      <c r="C1982">
        <v>5</v>
      </c>
      <c r="K1982"/>
    </row>
    <row r="1983" spans="2:11" x14ac:dyDescent="0.25">
      <c r="B1983" t="s">
        <v>8219</v>
      </c>
      <c r="C1983">
        <v>27</v>
      </c>
      <c r="K1983"/>
    </row>
    <row r="1984" spans="2:11" x14ac:dyDescent="0.25">
      <c r="B1984" t="s">
        <v>8219</v>
      </c>
      <c r="C1984">
        <v>37</v>
      </c>
      <c r="K1984"/>
    </row>
    <row r="1985" spans="2:11" x14ac:dyDescent="0.25">
      <c r="B1985" t="s">
        <v>8219</v>
      </c>
      <c r="C1985">
        <v>14</v>
      </c>
      <c r="K1985"/>
    </row>
    <row r="1986" spans="2:11" x14ac:dyDescent="0.25">
      <c r="B1986" t="s">
        <v>8219</v>
      </c>
      <c r="C1986">
        <v>27</v>
      </c>
      <c r="K1986"/>
    </row>
    <row r="1987" spans="2:11" x14ac:dyDescent="0.25">
      <c r="B1987" t="s">
        <v>8219</v>
      </c>
      <c r="C1987">
        <v>45</v>
      </c>
      <c r="K1987"/>
    </row>
    <row r="1988" spans="2:11" x14ac:dyDescent="0.25">
      <c r="B1988" t="s">
        <v>8219</v>
      </c>
      <c r="C1988">
        <v>49</v>
      </c>
      <c r="K1988"/>
    </row>
    <row r="1989" spans="2:11" x14ac:dyDescent="0.25">
      <c r="B1989" t="s">
        <v>8219</v>
      </c>
      <c r="C1989">
        <v>24</v>
      </c>
      <c r="K1989"/>
    </row>
    <row r="1990" spans="2:11" x14ac:dyDescent="0.25">
      <c r="B1990" t="s">
        <v>8219</v>
      </c>
      <c r="C1990">
        <v>112</v>
      </c>
      <c r="K1990"/>
    </row>
    <row r="1991" spans="2:11" x14ac:dyDescent="0.25">
      <c r="B1991" t="s">
        <v>8219</v>
      </c>
      <c r="C1991">
        <v>23</v>
      </c>
      <c r="K1991"/>
    </row>
    <row r="1992" spans="2:11" x14ac:dyDescent="0.25">
      <c r="B1992" t="s">
        <v>8219</v>
      </c>
      <c r="C1992">
        <v>54</v>
      </c>
      <c r="K1992"/>
    </row>
    <row r="1993" spans="2:11" x14ac:dyDescent="0.25">
      <c r="B1993" t="s">
        <v>8219</v>
      </c>
      <c r="C1993">
        <v>28</v>
      </c>
      <c r="K1993"/>
    </row>
    <row r="1994" spans="2:11" x14ac:dyDescent="0.25">
      <c r="B1994" t="s">
        <v>8219</v>
      </c>
      <c r="C1994">
        <v>11</v>
      </c>
      <c r="K1994"/>
    </row>
    <row r="1995" spans="2:11" x14ac:dyDescent="0.25">
      <c r="B1995" t="s">
        <v>8219</v>
      </c>
      <c r="C1995">
        <v>62</v>
      </c>
      <c r="K1995"/>
    </row>
    <row r="1996" spans="2:11" x14ac:dyDescent="0.25">
      <c r="B1996" t="s">
        <v>8219</v>
      </c>
      <c r="C1996">
        <v>73</v>
      </c>
      <c r="K1996"/>
    </row>
    <row r="1997" spans="2:11" x14ac:dyDescent="0.25">
      <c r="B1997" t="s">
        <v>8219</v>
      </c>
      <c r="C1997">
        <v>18</v>
      </c>
      <c r="K1997"/>
    </row>
    <row r="1998" spans="2:11" x14ac:dyDescent="0.25">
      <c r="B1998" t="s">
        <v>8219</v>
      </c>
      <c r="C1998">
        <v>35</v>
      </c>
      <c r="K1998"/>
    </row>
    <row r="1999" spans="2:11" x14ac:dyDescent="0.25">
      <c r="B1999" t="s">
        <v>8219</v>
      </c>
      <c r="C1999">
        <v>43</v>
      </c>
      <c r="K1999"/>
    </row>
    <row r="2000" spans="2:11" x14ac:dyDescent="0.25">
      <c r="B2000" t="s">
        <v>8219</v>
      </c>
      <c r="C2000">
        <v>36</v>
      </c>
      <c r="K2000"/>
    </row>
    <row r="2001" spans="2:11" x14ac:dyDescent="0.25">
      <c r="B2001" t="s">
        <v>8219</v>
      </c>
      <c r="C2001">
        <v>62</v>
      </c>
      <c r="K2001"/>
    </row>
    <row r="2002" spans="2:11" x14ac:dyDescent="0.25">
      <c r="B2002" t="s">
        <v>8219</v>
      </c>
      <c r="C2002">
        <v>15</v>
      </c>
      <c r="K2002"/>
    </row>
    <row r="2003" spans="2:11" x14ac:dyDescent="0.25">
      <c r="B2003" t="s">
        <v>8219</v>
      </c>
      <c r="C2003">
        <v>33</v>
      </c>
      <c r="K2003"/>
    </row>
    <row r="2004" spans="2:11" x14ac:dyDescent="0.25">
      <c r="B2004" t="s">
        <v>8219</v>
      </c>
      <c r="C2004">
        <v>27</v>
      </c>
      <c r="K2004"/>
    </row>
    <row r="2005" spans="2:11" x14ac:dyDescent="0.25">
      <c r="B2005" t="s">
        <v>8219</v>
      </c>
      <c r="C2005">
        <v>17</v>
      </c>
      <c r="K2005"/>
    </row>
    <row r="2006" spans="2:11" x14ac:dyDescent="0.25">
      <c r="B2006" t="s">
        <v>8219</v>
      </c>
      <c r="C2006">
        <v>4</v>
      </c>
      <c r="K2006"/>
    </row>
    <row r="2007" spans="2:11" x14ac:dyDescent="0.25">
      <c r="B2007" t="s">
        <v>8219</v>
      </c>
      <c r="C2007">
        <v>53</v>
      </c>
      <c r="K2007"/>
    </row>
    <row r="2008" spans="2:11" x14ac:dyDescent="0.25">
      <c r="B2008" t="s">
        <v>8219</v>
      </c>
      <c r="C2008">
        <v>49</v>
      </c>
      <c r="K2008"/>
    </row>
    <row r="2009" spans="2:11" x14ac:dyDescent="0.25">
      <c r="B2009" t="s">
        <v>8219</v>
      </c>
      <c r="C2009">
        <v>57</v>
      </c>
      <c r="K2009"/>
    </row>
    <row r="2010" spans="2:11" x14ac:dyDescent="0.25">
      <c r="B2010" t="s">
        <v>8219</v>
      </c>
      <c r="C2010">
        <v>69</v>
      </c>
      <c r="K2010"/>
    </row>
    <row r="2011" spans="2:11" x14ac:dyDescent="0.25">
      <c r="B2011" t="s">
        <v>8219</v>
      </c>
      <c r="C2011">
        <v>15</v>
      </c>
      <c r="K2011"/>
    </row>
    <row r="2012" spans="2:11" x14ac:dyDescent="0.25">
      <c r="B2012" t="s">
        <v>8219</v>
      </c>
      <c r="C2012">
        <v>64</v>
      </c>
      <c r="K2012"/>
    </row>
    <row r="2013" spans="2:11" x14ac:dyDescent="0.25">
      <c r="B2013" t="s">
        <v>8219</v>
      </c>
      <c r="C2013">
        <v>20</v>
      </c>
      <c r="K2013"/>
    </row>
    <row r="2014" spans="2:11" x14ac:dyDescent="0.25">
      <c r="B2014" t="s">
        <v>8219</v>
      </c>
      <c r="C2014">
        <v>27</v>
      </c>
      <c r="K2014"/>
    </row>
    <row r="2015" spans="2:11" x14ac:dyDescent="0.25">
      <c r="B2015" t="s">
        <v>8219</v>
      </c>
      <c r="C2015">
        <v>21</v>
      </c>
      <c r="K2015"/>
    </row>
    <row r="2016" spans="2:11" x14ac:dyDescent="0.25">
      <c r="B2016" t="s">
        <v>8219</v>
      </c>
      <c r="C2016">
        <v>31</v>
      </c>
      <c r="K2016"/>
    </row>
    <row r="2017" spans="2:11" x14ac:dyDescent="0.25">
      <c r="B2017" t="s">
        <v>8219</v>
      </c>
      <c r="C2017">
        <v>51</v>
      </c>
      <c r="K2017"/>
    </row>
    <row r="2018" spans="2:11" x14ac:dyDescent="0.25">
      <c r="B2018" t="s">
        <v>8219</v>
      </c>
      <c r="C2018">
        <v>57</v>
      </c>
      <c r="K2018"/>
    </row>
    <row r="2019" spans="2:11" x14ac:dyDescent="0.25">
      <c r="B2019" t="s">
        <v>8219</v>
      </c>
      <c r="C2019">
        <v>20</v>
      </c>
      <c r="K2019"/>
    </row>
    <row r="2020" spans="2:11" x14ac:dyDescent="0.25">
      <c r="B2020" t="s">
        <v>8219</v>
      </c>
      <c r="C2020">
        <v>71</v>
      </c>
      <c r="K2020"/>
    </row>
    <row r="2021" spans="2:11" x14ac:dyDescent="0.25">
      <c r="B2021" t="s">
        <v>8219</v>
      </c>
      <c r="C2021">
        <v>72</v>
      </c>
      <c r="K2021"/>
    </row>
    <row r="2022" spans="2:11" x14ac:dyDescent="0.25">
      <c r="B2022" t="s">
        <v>8219</v>
      </c>
      <c r="C2022">
        <v>45</v>
      </c>
      <c r="K2022"/>
    </row>
    <row r="2023" spans="2:11" x14ac:dyDescent="0.25">
      <c r="B2023" t="s">
        <v>8219</v>
      </c>
      <c r="C2023">
        <v>51</v>
      </c>
      <c r="K2023"/>
    </row>
    <row r="2024" spans="2:11" x14ac:dyDescent="0.25">
      <c r="B2024" t="s">
        <v>8219</v>
      </c>
      <c r="C2024">
        <v>56</v>
      </c>
      <c r="K2024"/>
    </row>
    <row r="2025" spans="2:11" x14ac:dyDescent="0.25">
      <c r="B2025" t="s">
        <v>8219</v>
      </c>
      <c r="C2025">
        <v>17</v>
      </c>
      <c r="K2025"/>
    </row>
    <row r="2026" spans="2:11" x14ac:dyDescent="0.25">
      <c r="B2026" t="s">
        <v>8219</v>
      </c>
      <c r="C2026">
        <v>197</v>
      </c>
      <c r="K2026"/>
    </row>
    <row r="2027" spans="2:11" x14ac:dyDescent="0.25">
      <c r="B2027" t="s">
        <v>8219</v>
      </c>
      <c r="C2027">
        <v>70</v>
      </c>
      <c r="K2027"/>
    </row>
    <row r="2028" spans="2:11" x14ac:dyDescent="0.25">
      <c r="B2028" t="s">
        <v>8219</v>
      </c>
      <c r="C2028">
        <v>21</v>
      </c>
      <c r="K2028"/>
    </row>
    <row r="2029" spans="2:11" x14ac:dyDescent="0.25">
      <c r="B2029" t="s">
        <v>8219</v>
      </c>
      <c r="C2029">
        <v>34</v>
      </c>
      <c r="K2029"/>
    </row>
    <row r="2030" spans="2:11" x14ac:dyDescent="0.25">
      <c r="B2030" t="s">
        <v>8219</v>
      </c>
      <c r="C2030">
        <v>39</v>
      </c>
      <c r="K2030"/>
    </row>
    <row r="2031" spans="2:11" x14ac:dyDescent="0.25">
      <c r="B2031" t="s">
        <v>8219</v>
      </c>
      <c r="C2031">
        <v>78</v>
      </c>
      <c r="K2031"/>
    </row>
    <row r="2032" spans="2:11" x14ac:dyDescent="0.25">
      <c r="B2032" t="s">
        <v>8219</v>
      </c>
      <c r="C2032">
        <v>48</v>
      </c>
      <c r="K2032"/>
    </row>
    <row r="2033" spans="2:11" x14ac:dyDescent="0.25">
      <c r="B2033" t="s">
        <v>8219</v>
      </c>
      <c r="C2033">
        <v>29</v>
      </c>
      <c r="K2033"/>
    </row>
    <row r="2034" spans="2:11" x14ac:dyDescent="0.25">
      <c r="B2034" t="s">
        <v>8219</v>
      </c>
      <c r="C2034">
        <v>73</v>
      </c>
      <c r="K2034"/>
    </row>
    <row r="2035" spans="2:11" x14ac:dyDescent="0.25">
      <c r="B2035" t="s">
        <v>8219</v>
      </c>
      <c r="C2035">
        <v>8</v>
      </c>
      <c r="K2035"/>
    </row>
    <row r="2036" spans="2:11" x14ac:dyDescent="0.25">
      <c r="B2036" t="s">
        <v>8219</v>
      </c>
      <c r="C2036">
        <v>17</v>
      </c>
      <c r="K2036"/>
    </row>
    <row r="2037" spans="2:11" x14ac:dyDescent="0.25">
      <c r="B2037" t="s">
        <v>8219</v>
      </c>
      <c r="C2037">
        <v>9</v>
      </c>
      <c r="K2037"/>
    </row>
    <row r="2038" spans="2:11" x14ac:dyDescent="0.25">
      <c r="B2038" t="s">
        <v>8219</v>
      </c>
      <c r="C2038">
        <v>17</v>
      </c>
      <c r="K2038"/>
    </row>
    <row r="2039" spans="2:11" x14ac:dyDescent="0.25">
      <c r="B2039" t="s">
        <v>8219</v>
      </c>
      <c r="C2039">
        <v>33</v>
      </c>
      <c r="K2039"/>
    </row>
    <row r="2040" spans="2:11" x14ac:dyDescent="0.25">
      <c r="B2040" t="s">
        <v>8219</v>
      </c>
      <c r="C2040">
        <v>38</v>
      </c>
      <c r="K2040"/>
    </row>
    <row r="2041" spans="2:11" x14ac:dyDescent="0.25">
      <c r="B2041" t="s">
        <v>8219</v>
      </c>
      <c r="C2041">
        <v>79</v>
      </c>
      <c r="K2041"/>
    </row>
    <row r="2042" spans="2:11" x14ac:dyDescent="0.25">
      <c r="B2042" t="s">
        <v>8219</v>
      </c>
      <c r="C2042">
        <v>46</v>
      </c>
      <c r="K2042"/>
    </row>
    <row r="2043" spans="2:11" x14ac:dyDescent="0.25">
      <c r="B2043" t="s">
        <v>8219</v>
      </c>
      <c r="C2043">
        <v>20</v>
      </c>
      <c r="K2043"/>
    </row>
    <row r="2044" spans="2:11" x14ac:dyDescent="0.25">
      <c r="B2044" t="s">
        <v>8219</v>
      </c>
      <c r="C2044">
        <v>20</v>
      </c>
      <c r="K2044"/>
    </row>
    <row r="2045" spans="2:11" x14ac:dyDescent="0.25">
      <c r="B2045" t="s">
        <v>8219</v>
      </c>
      <c r="C2045">
        <v>13</v>
      </c>
      <c r="K2045"/>
    </row>
    <row r="2046" spans="2:11" x14ac:dyDescent="0.25">
      <c r="B2046" t="s">
        <v>8219</v>
      </c>
      <c r="C2046">
        <v>22</v>
      </c>
      <c r="K2046"/>
    </row>
    <row r="2047" spans="2:11" x14ac:dyDescent="0.25">
      <c r="B2047" t="s">
        <v>8219</v>
      </c>
      <c r="C2047">
        <v>36</v>
      </c>
      <c r="K2047"/>
    </row>
    <row r="2048" spans="2:11" x14ac:dyDescent="0.25">
      <c r="B2048" t="s">
        <v>8219</v>
      </c>
      <c r="C2048">
        <v>40</v>
      </c>
      <c r="K2048"/>
    </row>
    <row r="2049" spans="2:11" x14ac:dyDescent="0.25">
      <c r="B2049" t="s">
        <v>8219</v>
      </c>
      <c r="C2049">
        <v>9</v>
      </c>
      <c r="K2049"/>
    </row>
    <row r="2050" spans="2:11" x14ac:dyDescent="0.25">
      <c r="B2050" t="s">
        <v>8219</v>
      </c>
      <c r="C2050">
        <v>19</v>
      </c>
      <c r="K2050"/>
    </row>
    <row r="2051" spans="2:11" x14ac:dyDescent="0.25">
      <c r="B2051" t="s">
        <v>8219</v>
      </c>
      <c r="C2051">
        <v>14</v>
      </c>
      <c r="K2051"/>
    </row>
    <row r="2052" spans="2:11" x14ac:dyDescent="0.25">
      <c r="B2052" t="s">
        <v>8219</v>
      </c>
      <c r="C2052">
        <v>38</v>
      </c>
      <c r="K2052"/>
    </row>
    <row r="2053" spans="2:11" x14ac:dyDescent="0.25">
      <c r="B2053" t="s">
        <v>8219</v>
      </c>
      <c r="C2053">
        <v>58</v>
      </c>
      <c r="K2053"/>
    </row>
    <row r="2054" spans="2:11" x14ac:dyDescent="0.25">
      <c r="B2054" t="s">
        <v>8219</v>
      </c>
      <c r="C2054">
        <v>28</v>
      </c>
      <c r="K2054"/>
    </row>
    <row r="2055" spans="2:11" x14ac:dyDescent="0.25">
      <c r="B2055" t="s">
        <v>8219</v>
      </c>
      <c r="C2055">
        <v>17</v>
      </c>
      <c r="K2055"/>
    </row>
    <row r="2056" spans="2:11" x14ac:dyDescent="0.25">
      <c r="B2056" t="s">
        <v>8219</v>
      </c>
      <c r="C2056">
        <v>12</v>
      </c>
      <c r="K2056"/>
    </row>
    <row r="2057" spans="2:11" x14ac:dyDescent="0.25">
      <c r="B2057" t="s">
        <v>8219</v>
      </c>
      <c r="C2057">
        <v>40</v>
      </c>
      <c r="K2057"/>
    </row>
    <row r="2058" spans="2:11" x14ac:dyDescent="0.25">
      <c r="B2058" t="s">
        <v>8219</v>
      </c>
      <c r="C2058">
        <v>57</v>
      </c>
      <c r="K2058"/>
    </row>
    <row r="2059" spans="2:11" x14ac:dyDescent="0.25">
      <c r="B2059" t="s">
        <v>8219</v>
      </c>
      <c r="C2059">
        <v>114</v>
      </c>
      <c r="K2059"/>
    </row>
    <row r="2060" spans="2:11" x14ac:dyDescent="0.25">
      <c r="B2060" t="s">
        <v>8219</v>
      </c>
      <c r="C2060">
        <v>31</v>
      </c>
      <c r="K2060"/>
    </row>
    <row r="2061" spans="2:11" x14ac:dyDescent="0.25">
      <c r="B2061" t="s">
        <v>8219</v>
      </c>
      <c r="C2061">
        <v>3</v>
      </c>
      <c r="K2061"/>
    </row>
    <row r="2062" spans="2:11" x14ac:dyDescent="0.25">
      <c r="B2062" t="s">
        <v>8219</v>
      </c>
      <c r="C2062">
        <v>16</v>
      </c>
      <c r="K2062"/>
    </row>
    <row r="2063" spans="2:11" x14ac:dyDescent="0.25">
      <c r="B2063" t="s">
        <v>8219</v>
      </c>
      <c r="C2063">
        <v>199</v>
      </c>
      <c r="K2063"/>
    </row>
    <row r="2064" spans="2:11" x14ac:dyDescent="0.25">
      <c r="B2064" t="s">
        <v>8219</v>
      </c>
      <c r="C2064">
        <v>31</v>
      </c>
      <c r="K2064"/>
    </row>
    <row r="2065" spans="2:11" x14ac:dyDescent="0.25">
      <c r="B2065" t="s">
        <v>8219</v>
      </c>
      <c r="C2065">
        <v>30</v>
      </c>
      <c r="K2065"/>
    </row>
    <row r="2066" spans="2:11" x14ac:dyDescent="0.25">
      <c r="B2066" t="s">
        <v>8219</v>
      </c>
      <c r="C2066">
        <v>34</v>
      </c>
      <c r="K2066"/>
    </row>
    <row r="2067" spans="2:11" x14ac:dyDescent="0.25">
      <c r="B2067" t="s">
        <v>8219</v>
      </c>
      <c r="C2067">
        <v>18</v>
      </c>
      <c r="K2067"/>
    </row>
    <row r="2068" spans="2:11" x14ac:dyDescent="0.25">
      <c r="B2068" t="s">
        <v>8219</v>
      </c>
      <c r="C2068">
        <v>67</v>
      </c>
      <c r="K2068"/>
    </row>
    <row r="2069" spans="2:11" x14ac:dyDescent="0.25">
      <c r="B2069" t="s">
        <v>8219</v>
      </c>
      <c r="C2069">
        <v>66</v>
      </c>
      <c r="K2069"/>
    </row>
    <row r="2070" spans="2:11" x14ac:dyDescent="0.25">
      <c r="B2070" t="s">
        <v>8219</v>
      </c>
      <c r="C2070">
        <v>23</v>
      </c>
      <c r="K2070"/>
    </row>
    <row r="2071" spans="2:11" x14ac:dyDescent="0.25">
      <c r="B2071" t="s">
        <v>8219</v>
      </c>
      <c r="C2071">
        <v>126</v>
      </c>
      <c r="K2071"/>
    </row>
    <row r="2072" spans="2:11" x14ac:dyDescent="0.25">
      <c r="B2072" t="s">
        <v>8219</v>
      </c>
      <c r="C2072">
        <v>6</v>
      </c>
      <c r="K2072"/>
    </row>
    <row r="2073" spans="2:11" x14ac:dyDescent="0.25">
      <c r="B2073" t="s">
        <v>8219</v>
      </c>
      <c r="C2073">
        <v>25</v>
      </c>
      <c r="K2073"/>
    </row>
    <row r="2074" spans="2:11" x14ac:dyDescent="0.25">
      <c r="B2074" t="s">
        <v>8219</v>
      </c>
      <c r="C2074">
        <v>39</v>
      </c>
      <c r="K2074"/>
    </row>
    <row r="2075" spans="2:11" x14ac:dyDescent="0.25">
      <c r="B2075" t="s">
        <v>8219</v>
      </c>
      <c r="C2075">
        <v>62</v>
      </c>
      <c r="K2075"/>
    </row>
    <row r="2076" spans="2:11" x14ac:dyDescent="0.25">
      <c r="B2076" t="s">
        <v>8219</v>
      </c>
      <c r="C2076">
        <v>31</v>
      </c>
      <c r="K2076"/>
    </row>
    <row r="2077" spans="2:11" x14ac:dyDescent="0.25">
      <c r="B2077" t="s">
        <v>8219</v>
      </c>
      <c r="C2077">
        <v>274</v>
      </c>
      <c r="K2077"/>
    </row>
    <row r="2078" spans="2:11" x14ac:dyDescent="0.25">
      <c r="B2078" t="s">
        <v>8219</v>
      </c>
      <c r="C2078">
        <v>17</v>
      </c>
      <c r="K2078"/>
    </row>
    <row r="2079" spans="2:11" x14ac:dyDescent="0.25">
      <c r="B2079" t="s">
        <v>8219</v>
      </c>
      <c r="C2079">
        <v>14</v>
      </c>
      <c r="K2079"/>
    </row>
    <row r="2080" spans="2:11" x14ac:dyDescent="0.25">
      <c r="B2080" t="s">
        <v>8219</v>
      </c>
      <c r="C2080">
        <v>60</v>
      </c>
      <c r="K2080"/>
    </row>
    <row r="2081" spans="2:11" x14ac:dyDescent="0.25">
      <c r="B2081" t="s">
        <v>8219</v>
      </c>
      <c r="C2081">
        <v>33</v>
      </c>
      <c r="K2081"/>
    </row>
    <row r="2082" spans="2:11" x14ac:dyDescent="0.25">
      <c r="B2082" t="s">
        <v>8219</v>
      </c>
      <c r="C2082">
        <v>78</v>
      </c>
      <c r="K2082"/>
    </row>
    <row r="2083" spans="2:11" x14ac:dyDescent="0.25">
      <c r="B2083" t="s">
        <v>8219</v>
      </c>
      <c r="C2083">
        <v>30</v>
      </c>
      <c r="K2083"/>
    </row>
    <row r="2084" spans="2:11" x14ac:dyDescent="0.25">
      <c r="B2084" t="s">
        <v>8219</v>
      </c>
      <c r="C2084">
        <v>136</v>
      </c>
      <c r="K2084"/>
    </row>
    <row r="2085" spans="2:11" x14ac:dyDescent="0.25">
      <c r="B2085" t="s">
        <v>8219</v>
      </c>
      <c r="C2085">
        <v>40</v>
      </c>
      <c r="K2085"/>
    </row>
    <row r="2086" spans="2:11" x14ac:dyDescent="0.25">
      <c r="B2086" t="s">
        <v>8219</v>
      </c>
      <c r="C2086">
        <v>18</v>
      </c>
      <c r="K2086"/>
    </row>
    <row r="2087" spans="2:11" x14ac:dyDescent="0.25">
      <c r="B2087" t="s">
        <v>8219</v>
      </c>
      <c r="C2087">
        <v>39</v>
      </c>
      <c r="K2087"/>
    </row>
    <row r="2088" spans="2:11" x14ac:dyDescent="0.25">
      <c r="B2088" t="s">
        <v>8219</v>
      </c>
      <c r="C2088">
        <v>21</v>
      </c>
      <c r="K2088"/>
    </row>
    <row r="2089" spans="2:11" x14ac:dyDescent="0.25">
      <c r="B2089" t="s">
        <v>8219</v>
      </c>
      <c r="C2089">
        <v>30</v>
      </c>
      <c r="K2089"/>
    </row>
    <row r="2090" spans="2:11" x14ac:dyDescent="0.25">
      <c r="B2090" t="s">
        <v>8219</v>
      </c>
      <c r="C2090">
        <v>27</v>
      </c>
      <c r="K2090"/>
    </row>
    <row r="2091" spans="2:11" x14ac:dyDescent="0.25">
      <c r="B2091" t="s">
        <v>8219</v>
      </c>
      <c r="C2091">
        <v>35</v>
      </c>
      <c r="K2091"/>
    </row>
    <row r="2092" spans="2:11" x14ac:dyDescent="0.25">
      <c r="B2092" t="s">
        <v>8219</v>
      </c>
      <c r="C2092">
        <v>13</v>
      </c>
      <c r="K2092"/>
    </row>
    <row r="2093" spans="2:11" x14ac:dyDescent="0.25">
      <c r="B2093" t="s">
        <v>8219</v>
      </c>
      <c r="C2093">
        <v>23</v>
      </c>
      <c r="K2093"/>
    </row>
    <row r="2094" spans="2:11" x14ac:dyDescent="0.25">
      <c r="B2094" t="s">
        <v>8219</v>
      </c>
      <c r="C2094">
        <v>39</v>
      </c>
      <c r="K2094"/>
    </row>
    <row r="2095" spans="2:11" x14ac:dyDescent="0.25">
      <c r="B2095" t="s">
        <v>8219</v>
      </c>
      <c r="C2095">
        <v>35</v>
      </c>
      <c r="K2095"/>
    </row>
    <row r="2096" spans="2:11" x14ac:dyDescent="0.25">
      <c r="B2096" t="s">
        <v>8219</v>
      </c>
      <c r="C2096">
        <v>27</v>
      </c>
      <c r="K2096"/>
    </row>
    <row r="2097" spans="2:11" x14ac:dyDescent="0.25">
      <c r="B2097" t="s">
        <v>8219</v>
      </c>
      <c r="C2097">
        <v>21</v>
      </c>
      <c r="K2097"/>
    </row>
    <row r="2098" spans="2:11" x14ac:dyDescent="0.25">
      <c r="B2098" t="s">
        <v>8219</v>
      </c>
      <c r="C2098">
        <v>104</v>
      </c>
      <c r="K2098"/>
    </row>
    <row r="2099" spans="2:11" x14ac:dyDescent="0.25">
      <c r="B2099" t="s">
        <v>8219</v>
      </c>
      <c r="C2099">
        <v>19</v>
      </c>
      <c r="K2099"/>
    </row>
    <row r="2100" spans="2:11" x14ac:dyDescent="0.25">
      <c r="B2100" t="s">
        <v>8219</v>
      </c>
      <c r="C2100">
        <v>97</v>
      </c>
      <c r="K2100"/>
    </row>
    <row r="2101" spans="2:11" x14ac:dyDescent="0.25">
      <c r="B2101" t="s">
        <v>8219</v>
      </c>
      <c r="C2101">
        <v>27</v>
      </c>
      <c r="K2101"/>
    </row>
    <row r="2102" spans="2:11" x14ac:dyDescent="0.25">
      <c r="B2102" t="s">
        <v>8219</v>
      </c>
      <c r="C2102">
        <v>24</v>
      </c>
      <c r="K2102"/>
    </row>
    <row r="2103" spans="2:11" x14ac:dyDescent="0.25">
      <c r="B2103" t="s">
        <v>8219</v>
      </c>
      <c r="C2103">
        <v>13</v>
      </c>
      <c r="K2103"/>
    </row>
    <row r="2104" spans="2:11" x14ac:dyDescent="0.25">
      <c r="B2104" t="s">
        <v>8219</v>
      </c>
      <c r="C2104">
        <v>46</v>
      </c>
      <c r="K2104"/>
    </row>
    <row r="2105" spans="2:11" x14ac:dyDescent="0.25">
      <c r="B2105" t="s">
        <v>8219</v>
      </c>
      <c r="C2105">
        <v>4</v>
      </c>
      <c r="K2105"/>
    </row>
    <row r="2106" spans="2:11" x14ac:dyDescent="0.25">
      <c r="B2106" t="s">
        <v>8219</v>
      </c>
      <c r="C2106">
        <v>40</v>
      </c>
      <c r="K2106"/>
    </row>
    <row r="2107" spans="2:11" x14ac:dyDescent="0.25">
      <c r="B2107" t="s">
        <v>8219</v>
      </c>
      <c r="C2107">
        <v>44</v>
      </c>
      <c r="K2107"/>
    </row>
    <row r="2108" spans="2:11" x14ac:dyDescent="0.25">
      <c r="B2108" t="s">
        <v>8219</v>
      </c>
      <c r="C2108">
        <v>35</v>
      </c>
      <c r="K2108"/>
    </row>
    <row r="2109" spans="2:11" x14ac:dyDescent="0.25">
      <c r="B2109" t="s">
        <v>8219</v>
      </c>
      <c r="C2109">
        <v>63</v>
      </c>
      <c r="K2109"/>
    </row>
    <row r="2110" spans="2:11" x14ac:dyDescent="0.25">
      <c r="B2110" t="s">
        <v>8219</v>
      </c>
      <c r="C2110">
        <v>89</v>
      </c>
      <c r="K2110"/>
    </row>
    <row r="2111" spans="2:11" x14ac:dyDescent="0.25">
      <c r="B2111" t="s">
        <v>8219</v>
      </c>
      <c r="C2111">
        <v>15</v>
      </c>
      <c r="K2111"/>
    </row>
    <row r="2112" spans="2:11" x14ac:dyDescent="0.25">
      <c r="B2112" t="s">
        <v>8219</v>
      </c>
      <c r="C2112">
        <v>46</v>
      </c>
      <c r="K2112"/>
    </row>
    <row r="2113" spans="2:11" x14ac:dyDescent="0.25">
      <c r="B2113" t="s">
        <v>8219</v>
      </c>
      <c r="C2113">
        <v>33</v>
      </c>
      <c r="K2113"/>
    </row>
    <row r="2114" spans="2:11" x14ac:dyDescent="0.25">
      <c r="B2114" t="s">
        <v>8219</v>
      </c>
      <c r="C2114">
        <v>52</v>
      </c>
      <c r="K2114"/>
    </row>
    <row r="2115" spans="2:11" x14ac:dyDescent="0.25">
      <c r="B2115" t="s">
        <v>8219</v>
      </c>
      <c r="C2115">
        <v>7</v>
      </c>
      <c r="K2115"/>
    </row>
    <row r="2116" spans="2:11" x14ac:dyDescent="0.25">
      <c r="B2116" t="s">
        <v>8219</v>
      </c>
      <c r="C2116">
        <v>28</v>
      </c>
      <c r="K2116"/>
    </row>
    <row r="2117" spans="2:11" x14ac:dyDescent="0.25">
      <c r="B2117" t="s">
        <v>8219</v>
      </c>
      <c r="C2117">
        <v>11</v>
      </c>
      <c r="K2117"/>
    </row>
    <row r="2118" spans="2:11" x14ac:dyDescent="0.25">
      <c r="B2118" t="s">
        <v>8219</v>
      </c>
      <c r="C2118">
        <v>15</v>
      </c>
      <c r="K2118"/>
    </row>
    <row r="2119" spans="2:11" x14ac:dyDescent="0.25">
      <c r="B2119" t="s">
        <v>8219</v>
      </c>
      <c r="C2119">
        <v>30</v>
      </c>
      <c r="K2119"/>
    </row>
    <row r="2120" spans="2:11" x14ac:dyDescent="0.25">
      <c r="B2120" t="s">
        <v>8219</v>
      </c>
      <c r="C2120">
        <v>27</v>
      </c>
      <c r="K2120"/>
    </row>
    <row r="2121" spans="2:11" x14ac:dyDescent="0.25">
      <c r="B2121" t="s">
        <v>8219</v>
      </c>
      <c r="C2121">
        <v>28</v>
      </c>
      <c r="K2121"/>
    </row>
    <row r="2122" spans="2:11" x14ac:dyDescent="0.25">
      <c r="B2122" t="s">
        <v>8219</v>
      </c>
      <c r="C2122">
        <v>17</v>
      </c>
      <c r="K2122"/>
    </row>
    <row r="2123" spans="2:11" x14ac:dyDescent="0.25">
      <c r="B2123" t="s">
        <v>8219</v>
      </c>
      <c r="C2123">
        <v>50</v>
      </c>
      <c r="K2123"/>
    </row>
    <row r="2124" spans="2:11" x14ac:dyDescent="0.25">
      <c r="B2124" t="s">
        <v>8219</v>
      </c>
      <c r="C2124">
        <v>26</v>
      </c>
      <c r="K2124"/>
    </row>
    <row r="2125" spans="2:11" x14ac:dyDescent="0.25">
      <c r="B2125" t="s">
        <v>8219</v>
      </c>
      <c r="C2125">
        <v>88</v>
      </c>
      <c r="K2125"/>
    </row>
    <row r="2126" spans="2:11" x14ac:dyDescent="0.25">
      <c r="B2126" t="s">
        <v>8219</v>
      </c>
      <c r="C2126">
        <v>91</v>
      </c>
      <c r="K2126"/>
    </row>
    <row r="2127" spans="2:11" x14ac:dyDescent="0.25">
      <c r="B2127" t="s">
        <v>8219</v>
      </c>
      <c r="C2127">
        <v>3</v>
      </c>
      <c r="K2127"/>
    </row>
    <row r="2128" spans="2:11" x14ac:dyDescent="0.25">
      <c r="B2128" t="s">
        <v>8219</v>
      </c>
      <c r="C2128">
        <v>28</v>
      </c>
      <c r="K2128"/>
    </row>
    <row r="2129" spans="2:11" x14ac:dyDescent="0.25">
      <c r="B2129" t="s">
        <v>8219</v>
      </c>
      <c r="C2129">
        <v>77</v>
      </c>
      <c r="K2129"/>
    </row>
    <row r="2130" spans="2:11" x14ac:dyDescent="0.25">
      <c r="B2130" t="s">
        <v>8219</v>
      </c>
      <c r="C2130">
        <v>27</v>
      </c>
      <c r="K2130"/>
    </row>
    <row r="2131" spans="2:11" x14ac:dyDescent="0.25">
      <c r="B2131" t="s">
        <v>8219</v>
      </c>
      <c r="C2131">
        <v>107</v>
      </c>
      <c r="K2131"/>
    </row>
    <row r="2132" spans="2:11" x14ac:dyDescent="0.25">
      <c r="B2132" t="s">
        <v>8219</v>
      </c>
      <c r="C2132">
        <v>96</v>
      </c>
      <c r="K2132"/>
    </row>
    <row r="2133" spans="2:11" x14ac:dyDescent="0.25">
      <c r="B2133" t="s">
        <v>8219</v>
      </c>
      <c r="C2133">
        <v>56</v>
      </c>
      <c r="K2133"/>
    </row>
    <row r="2134" spans="2:11" x14ac:dyDescent="0.25">
      <c r="B2134" t="s">
        <v>8219</v>
      </c>
      <c r="C2134">
        <v>58</v>
      </c>
      <c r="K2134"/>
    </row>
    <row r="2135" spans="2:11" x14ac:dyDescent="0.25">
      <c r="B2135" t="s">
        <v>8219</v>
      </c>
      <c r="C2135">
        <v>15</v>
      </c>
      <c r="K2135"/>
    </row>
    <row r="2136" spans="2:11" x14ac:dyDescent="0.25">
      <c r="B2136" t="s">
        <v>8219</v>
      </c>
      <c r="C2136">
        <v>20</v>
      </c>
      <c r="K2136"/>
    </row>
    <row r="2137" spans="2:11" x14ac:dyDescent="0.25">
      <c r="B2137" t="s">
        <v>8219</v>
      </c>
      <c r="C2137">
        <v>38</v>
      </c>
      <c r="K2137"/>
    </row>
    <row r="2138" spans="2:11" x14ac:dyDescent="0.25">
      <c r="B2138" t="s">
        <v>8219</v>
      </c>
      <c r="C2138">
        <v>33</v>
      </c>
      <c r="K2138"/>
    </row>
    <row r="2139" spans="2:11" x14ac:dyDescent="0.25">
      <c r="B2139" t="s">
        <v>8219</v>
      </c>
      <c r="C2139">
        <v>57</v>
      </c>
      <c r="K2139"/>
    </row>
    <row r="2140" spans="2:11" x14ac:dyDescent="0.25">
      <c r="B2140" t="s">
        <v>8219</v>
      </c>
      <c r="C2140">
        <v>25</v>
      </c>
      <c r="K2140"/>
    </row>
    <row r="2141" spans="2:11" x14ac:dyDescent="0.25">
      <c r="B2141" t="s">
        <v>8219</v>
      </c>
      <c r="C2141">
        <v>14</v>
      </c>
      <c r="K2141"/>
    </row>
    <row r="2142" spans="2:11" x14ac:dyDescent="0.25">
      <c r="B2142" t="s">
        <v>8219</v>
      </c>
      <c r="C2142">
        <v>94</v>
      </c>
      <c r="K2142"/>
    </row>
    <row r="2143" spans="2:11" x14ac:dyDescent="0.25">
      <c r="B2143" t="s">
        <v>8219</v>
      </c>
      <c r="C2143">
        <v>59</v>
      </c>
      <c r="K2143"/>
    </row>
    <row r="2144" spans="2:11" x14ac:dyDescent="0.25">
      <c r="B2144" t="s">
        <v>8219</v>
      </c>
      <c r="C2144">
        <v>36</v>
      </c>
      <c r="K2144"/>
    </row>
    <row r="2145" spans="2:11" x14ac:dyDescent="0.25">
      <c r="B2145" t="s">
        <v>8219</v>
      </c>
      <c r="C2145">
        <v>115</v>
      </c>
      <c r="K2145"/>
    </row>
    <row r="2146" spans="2:11" x14ac:dyDescent="0.25">
      <c r="B2146" t="s">
        <v>8219</v>
      </c>
      <c r="C2146">
        <v>30</v>
      </c>
      <c r="K2146"/>
    </row>
    <row r="2147" spans="2:11" x14ac:dyDescent="0.25">
      <c r="B2147" t="s">
        <v>8219</v>
      </c>
      <c r="C2147">
        <v>52</v>
      </c>
      <c r="K2147"/>
    </row>
    <row r="2148" spans="2:11" x14ac:dyDescent="0.25">
      <c r="B2148" t="s">
        <v>8219</v>
      </c>
      <c r="C2148">
        <v>27</v>
      </c>
      <c r="K2148"/>
    </row>
    <row r="2149" spans="2:11" x14ac:dyDescent="0.25">
      <c r="B2149" t="s">
        <v>8219</v>
      </c>
      <c r="C2149">
        <v>24</v>
      </c>
      <c r="K2149"/>
    </row>
    <row r="2150" spans="2:11" x14ac:dyDescent="0.25">
      <c r="B2150" t="s">
        <v>8219</v>
      </c>
      <c r="C2150">
        <v>10</v>
      </c>
      <c r="K2150"/>
    </row>
    <row r="2151" spans="2:11" x14ac:dyDescent="0.25">
      <c r="B2151" t="s">
        <v>8219</v>
      </c>
      <c r="C2151">
        <v>30</v>
      </c>
      <c r="K2151"/>
    </row>
    <row r="2152" spans="2:11" x14ac:dyDescent="0.25">
      <c r="B2152" t="s">
        <v>8219</v>
      </c>
      <c r="C2152">
        <v>71</v>
      </c>
      <c r="K2152"/>
    </row>
    <row r="2153" spans="2:11" x14ac:dyDescent="0.25">
      <c r="B2153" t="s">
        <v>8219</v>
      </c>
      <c r="C2153">
        <v>10</v>
      </c>
      <c r="K2153"/>
    </row>
    <row r="2154" spans="2:11" x14ac:dyDescent="0.25">
      <c r="B2154" t="s">
        <v>8219</v>
      </c>
      <c r="C2154">
        <v>24</v>
      </c>
      <c r="K2154"/>
    </row>
    <row r="2155" spans="2:11" x14ac:dyDescent="0.25">
      <c r="B2155" t="s">
        <v>8219</v>
      </c>
      <c r="C2155">
        <v>38</v>
      </c>
      <c r="K2155"/>
    </row>
    <row r="2156" spans="2:11" x14ac:dyDescent="0.25">
      <c r="B2156" t="s">
        <v>8219</v>
      </c>
      <c r="C2156">
        <v>26</v>
      </c>
      <c r="K2156"/>
    </row>
    <row r="2157" spans="2:11" x14ac:dyDescent="0.25">
      <c r="B2157" t="s">
        <v>8219</v>
      </c>
      <c r="C2157">
        <v>19</v>
      </c>
      <c r="K2157"/>
    </row>
    <row r="2158" spans="2:11" x14ac:dyDescent="0.25">
      <c r="B2158" t="s">
        <v>8219</v>
      </c>
      <c r="C2158">
        <v>11</v>
      </c>
      <c r="K2158"/>
    </row>
    <row r="2159" spans="2:11" x14ac:dyDescent="0.25">
      <c r="B2159" t="s">
        <v>8219</v>
      </c>
      <c r="C2159">
        <v>27</v>
      </c>
      <c r="K2159"/>
    </row>
    <row r="2160" spans="2:11" x14ac:dyDescent="0.25">
      <c r="B2160" t="s">
        <v>8219</v>
      </c>
      <c r="C2160">
        <v>34</v>
      </c>
      <c r="K2160"/>
    </row>
    <row r="2161" spans="2:11" x14ac:dyDescent="0.25">
      <c r="B2161" t="s">
        <v>8219</v>
      </c>
      <c r="C2161">
        <v>20</v>
      </c>
      <c r="K2161"/>
    </row>
    <row r="2162" spans="2:11" x14ac:dyDescent="0.25">
      <c r="B2162" t="s">
        <v>8219</v>
      </c>
      <c r="C2162">
        <v>37</v>
      </c>
      <c r="K2162"/>
    </row>
    <row r="2163" spans="2:11" x14ac:dyDescent="0.25">
      <c r="B2163" t="s">
        <v>8219</v>
      </c>
      <c r="C2163">
        <v>20</v>
      </c>
      <c r="K2163"/>
    </row>
    <row r="2164" spans="2:11" x14ac:dyDescent="0.25">
      <c r="B2164" t="s">
        <v>8219</v>
      </c>
      <c r="C2164">
        <v>10</v>
      </c>
      <c r="K2164"/>
    </row>
    <row r="2165" spans="2:11" x14ac:dyDescent="0.25">
      <c r="B2165" t="s">
        <v>8219</v>
      </c>
      <c r="C2165">
        <v>26</v>
      </c>
      <c r="K2165"/>
    </row>
    <row r="2166" spans="2:11" x14ac:dyDescent="0.25">
      <c r="B2166" t="s">
        <v>8219</v>
      </c>
      <c r="C2166">
        <v>20</v>
      </c>
      <c r="K2166"/>
    </row>
    <row r="2167" spans="2:11" x14ac:dyDescent="0.25">
      <c r="B2167" t="s">
        <v>8219</v>
      </c>
      <c r="C2167">
        <v>46</v>
      </c>
      <c r="K2167"/>
    </row>
    <row r="2168" spans="2:11" x14ac:dyDescent="0.25">
      <c r="B2168" t="s">
        <v>8219</v>
      </c>
      <c r="C2168">
        <v>76</v>
      </c>
      <c r="K2168"/>
    </row>
    <row r="2169" spans="2:11" x14ac:dyDescent="0.25">
      <c r="B2169" t="s">
        <v>8219</v>
      </c>
      <c r="C2169">
        <v>41</v>
      </c>
      <c r="K2169"/>
    </row>
    <row r="2170" spans="2:11" x14ac:dyDescent="0.25">
      <c r="B2170" t="s">
        <v>8219</v>
      </c>
      <c r="C2170">
        <v>7</v>
      </c>
      <c r="K2170"/>
    </row>
    <row r="2171" spans="2:11" x14ac:dyDescent="0.25">
      <c r="B2171" t="s">
        <v>8219</v>
      </c>
      <c r="C2171">
        <v>49</v>
      </c>
      <c r="K2171"/>
    </row>
    <row r="2172" spans="2:11" x14ac:dyDescent="0.25">
      <c r="B2172" t="s">
        <v>8219</v>
      </c>
      <c r="C2172">
        <v>26</v>
      </c>
      <c r="K2172"/>
    </row>
    <row r="2173" spans="2:11" x14ac:dyDescent="0.25">
      <c r="B2173" t="s">
        <v>8219</v>
      </c>
      <c r="C2173">
        <v>65</v>
      </c>
      <c r="K2173"/>
    </row>
    <row r="2174" spans="2:11" x14ac:dyDescent="0.25">
      <c r="B2174" t="s">
        <v>8219</v>
      </c>
      <c r="C2174">
        <v>28</v>
      </c>
      <c r="K2174"/>
    </row>
    <row r="2175" spans="2:11" x14ac:dyDescent="0.25">
      <c r="B2175" t="s">
        <v>8219</v>
      </c>
      <c r="C2175">
        <v>8</v>
      </c>
      <c r="K2175"/>
    </row>
    <row r="2176" spans="2:11" x14ac:dyDescent="0.25">
      <c r="B2176" t="s">
        <v>8219</v>
      </c>
      <c r="C2176">
        <v>3</v>
      </c>
      <c r="K2176"/>
    </row>
    <row r="2177" spans="2:11" x14ac:dyDescent="0.25">
      <c r="B2177" t="s">
        <v>8219</v>
      </c>
      <c r="C2177">
        <v>9</v>
      </c>
      <c r="K2177"/>
    </row>
    <row r="2178" spans="2:11" x14ac:dyDescent="0.25">
      <c r="B2178" t="s">
        <v>8219</v>
      </c>
      <c r="C2178">
        <v>9</v>
      </c>
      <c r="K2178"/>
    </row>
    <row r="2179" spans="2:11" x14ac:dyDescent="0.25">
      <c r="B2179" t="s">
        <v>8219</v>
      </c>
      <c r="C2179">
        <v>20</v>
      </c>
      <c r="K2179"/>
    </row>
    <row r="2180" spans="2:11" x14ac:dyDescent="0.25">
      <c r="B2180" t="s">
        <v>8219</v>
      </c>
      <c r="C2180">
        <v>57</v>
      </c>
      <c r="K2180"/>
    </row>
    <row r="2181" spans="2:11" x14ac:dyDescent="0.25">
      <c r="B2181" t="s">
        <v>8219</v>
      </c>
      <c r="C2181">
        <v>8</v>
      </c>
      <c r="K2181"/>
    </row>
    <row r="2182" spans="2:11" x14ac:dyDescent="0.25">
      <c r="B2182" t="s">
        <v>8219</v>
      </c>
      <c r="C2182">
        <v>14</v>
      </c>
      <c r="K2182"/>
    </row>
    <row r="2183" spans="2:11" x14ac:dyDescent="0.25">
      <c r="B2183" t="s">
        <v>8219</v>
      </c>
      <c r="C2183">
        <v>17</v>
      </c>
      <c r="K2183"/>
    </row>
    <row r="2184" spans="2:11" x14ac:dyDescent="0.25">
      <c r="B2184" t="s">
        <v>8219</v>
      </c>
      <c r="C2184">
        <v>100</v>
      </c>
      <c r="K2184"/>
    </row>
    <row r="2185" spans="2:11" x14ac:dyDescent="0.25">
      <c r="B2185" t="s">
        <v>8219</v>
      </c>
      <c r="C2185">
        <v>32</v>
      </c>
      <c r="K2185"/>
    </row>
    <row r="2186" spans="2:11" x14ac:dyDescent="0.25">
      <c r="B2186" t="s">
        <v>8219</v>
      </c>
      <c r="C2186">
        <v>3</v>
      </c>
      <c r="K2186"/>
    </row>
    <row r="2187" spans="2:11" x14ac:dyDescent="0.25">
      <c r="B2187"/>
      <c r="K2187"/>
    </row>
    <row r="2188" spans="2:11" x14ac:dyDescent="0.25">
      <c r="B2188"/>
      <c r="K2188"/>
    </row>
    <row r="2189" spans="2:11" x14ac:dyDescent="0.25">
      <c r="B2189"/>
      <c r="K2189"/>
    </row>
    <row r="2190" spans="2:11" x14ac:dyDescent="0.25">
      <c r="B2190"/>
      <c r="K2190"/>
    </row>
    <row r="2191" spans="2:11" x14ac:dyDescent="0.25">
      <c r="B2191"/>
      <c r="K2191"/>
    </row>
    <row r="2192" spans="2:11" x14ac:dyDescent="0.25">
      <c r="B2192"/>
      <c r="K2192"/>
    </row>
    <row r="2193" spans="2:11" x14ac:dyDescent="0.25">
      <c r="B2193"/>
      <c r="K2193"/>
    </row>
    <row r="2194" spans="2:11" x14ac:dyDescent="0.25">
      <c r="B2194"/>
      <c r="K2194"/>
    </row>
    <row r="2195" spans="2:11" x14ac:dyDescent="0.25">
      <c r="B2195"/>
      <c r="K2195"/>
    </row>
    <row r="2196" spans="2:11" x14ac:dyDescent="0.25">
      <c r="B2196"/>
      <c r="K2196"/>
    </row>
    <row r="2197" spans="2:11" x14ac:dyDescent="0.25">
      <c r="B2197"/>
      <c r="K2197"/>
    </row>
    <row r="2198" spans="2:11" x14ac:dyDescent="0.25">
      <c r="B2198"/>
      <c r="K2198"/>
    </row>
    <row r="2199" spans="2:11" x14ac:dyDescent="0.25">
      <c r="B2199"/>
      <c r="K2199"/>
    </row>
    <row r="2200" spans="2:11" x14ac:dyDescent="0.25">
      <c r="B2200"/>
      <c r="K2200"/>
    </row>
    <row r="2201" spans="2:11" x14ac:dyDescent="0.25">
      <c r="B2201"/>
      <c r="K2201"/>
    </row>
    <row r="2202" spans="2:11" x14ac:dyDescent="0.25">
      <c r="B2202"/>
      <c r="K2202"/>
    </row>
    <row r="2203" spans="2:11" x14ac:dyDescent="0.25">
      <c r="B2203"/>
      <c r="K2203"/>
    </row>
    <row r="2204" spans="2:11" x14ac:dyDescent="0.25">
      <c r="B2204"/>
      <c r="K2204"/>
    </row>
    <row r="2205" spans="2:11" x14ac:dyDescent="0.25">
      <c r="B2205"/>
      <c r="K2205"/>
    </row>
    <row r="2206" spans="2:11" x14ac:dyDescent="0.25">
      <c r="B2206"/>
      <c r="K2206"/>
    </row>
    <row r="2207" spans="2:11" x14ac:dyDescent="0.25">
      <c r="B2207"/>
      <c r="K2207"/>
    </row>
    <row r="2208" spans="2:11" x14ac:dyDescent="0.25">
      <c r="B2208"/>
      <c r="K2208"/>
    </row>
    <row r="2209" spans="2:11" x14ac:dyDescent="0.25">
      <c r="B2209"/>
      <c r="K2209"/>
    </row>
    <row r="2210" spans="2:11" x14ac:dyDescent="0.25">
      <c r="B2210"/>
      <c r="K2210"/>
    </row>
    <row r="2211" spans="2:11" x14ac:dyDescent="0.25">
      <c r="B2211"/>
      <c r="K2211"/>
    </row>
    <row r="2212" spans="2:11" x14ac:dyDescent="0.25">
      <c r="B2212"/>
      <c r="K2212"/>
    </row>
    <row r="2213" spans="2:11" x14ac:dyDescent="0.25">
      <c r="B2213"/>
      <c r="K2213"/>
    </row>
    <row r="2214" spans="2:11" x14ac:dyDescent="0.25">
      <c r="B2214"/>
      <c r="K2214"/>
    </row>
    <row r="2215" spans="2:11" x14ac:dyDescent="0.25">
      <c r="B2215"/>
      <c r="K2215"/>
    </row>
    <row r="2216" spans="2:11" x14ac:dyDescent="0.25">
      <c r="B2216"/>
      <c r="K2216"/>
    </row>
    <row r="2217" spans="2:11" x14ac:dyDescent="0.25">
      <c r="B2217"/>
      <c r="K2217"/>
    </row>
    <row r="2218" spans="2:11" x14ac:dyDescent="0.25">
      <c r="B2218"/>
      <c r="K2218"/>
    </row>
    <row r="2219" spans="2:11" x14ac:dyDescent="0.25">
      <c r="B2219"/>
      <c r="K2219"/>
    </row>
    <row r="2220" spans="2:11" x14ac:dyDescent="0.25">
      <c r="B2220"/>
      <c r="K2220"/>
    </row>
    <row r="2221" spans="2:11" x14ac:dyDescent="0.25">
      <c r="B2221"/>
      <c r="K2221"/>
    </row>
    <row r="2222" spans="2:11" x14ac:dyDescent="0.25">
      <c r="B2222"/>
      <c r="K2222"/>
    </row>
    <row r="2223" spans="2:11" x14ac:dyDescent="0.25">
      <c r="B2223"/>
      <c r="K2223"/>
    </row>
    <row r="2224" spans="2:11" x14ac:dyDescent="0.25">
      <c r="B2224"/>
      <c r="K2224"/>
    </row>
    <row r="2225" spans="2:11" x14ac:dyDescent="0.25">
      <c r="B2225"/>
      <c r="K2225"/>
    </row>
    <row r="2226" spans="2:11" x14ac:dyDescent="0.25">
      <c r="B2226"/>
      <c r="K2226"/>
    </row>
    <row r="2227" spans="2:11" x14ac:dyDescent="0.25">
      <c r="B2227"/>
      <c r="K2227"/>
    </row>
    <row r="2228" spans="2:11" x14ac:dyDescent="0.25">
      <c r="B2228"/>
      <c r="K2228"/>
    </row>
    <row r="2229" spans="2:11" x14ac:dyDescent="0.25">
      <c r="B2229"/>
      <c r="K2229"/>
    </row>
    <row r="2230" spans="2:11" x14ac:dyDescent="0.25">
      <c r="B2230"/>
      <c r="K2230"/>
    </row>
    <row r="2231" spans="2:11" x14ac:dyDescent="0.25">
      <c r="B2231"/>
      <c r="K2231"/>
    </row>
    <row r="2232" spans="2:11" x14ac:dyDescent="0.25">
      <c r="B2232"/>
      <c r="K2232"/>
    </row>
    <row r="2233" spans="2:11" x14ac:dyDescent="0.25">
      <c r="B2233"/>
      <c r="K2233"/>
    </row>
    <row r="2234" spans="2:11" x14ac:dyDescent="0.25">
      <c r="B2234"/>
      <c r="K2234"/>
    </row>
    <row r="2235" spans="2:11" x14ac:dyDescent="0.25">
      <c r="B2235"/>
      <c r="K2235"/>
    </row>
    <row r="2236" spans="2:11" x14ac:dyDescent="0.25">
      <c r="B2236"/>
      <c r="K2236"/>
    </row>
    <row r="2237" spans="2:11" x14ac:dyDescent="0.25">
      <c r="B2237"/>
      <c r="K2237"/>
    </row>
    <row r="2238" spans="2:11" x14ac:dyDescent="0.25">
      <c r="B2238"/>
      <c r="K2238"/>
    </row>
    <row r="2239" spans="2:11" x14ac:dyDescent="0.25">
      <c r="B2239"/>
      <c r="K2239"/>
    </row>
    <row r="2240" spans="2:11" x14ac:dyDescent="0.25">
      <c r="B2240"/>
      <c r="K2240"/>
    </row>
    <row r="2241" spans="2:11" x14ac:dyDescent="0.25">
      <c r="B2241"/>
      <c r="K2241"/>
    </row>
    <row r="2242" spans="2:11" x14ac:dyDescent="0.25">
      <c r="B2242"/>
      <c r="K2242"/>
    </row>
    <row r="2243" spans="2:11" x14ac:dyDescent="0.25">
      <c r="B2243"/>
      <c r="K2243"/>
    </row>
    <row r="2244" spans="2:11" x14ac:dyDescent="0.25">
      <c r="B2244"/>
      <c r="K2244"/>
    </row>
    <row r="2245" spans="2:11" x14ac:dyDescent="0.25">
      <c r="B2245"/>
      <c r="K2245"/>
    </row>
    <row r="2246" spans="2:11" x14ac:dyDescent="0.25">
      <c r="B2246"/>
      <c r="K2246"/>
    </row>
    <row r="2247" spans="2:11" x14ac:dyDescent="0.25">
      <c r="B2247"/>
      <c r="K2247"/>
    </row>
    <row r="2248" spans="2:11" x14ac:dyDescent="0.25">
      <c r="B2248"/>
      <c r="K2248"/>
    </row>
    <row r="2249" spans="2:11" x14ac:dyDescent="0.25">
      <c r="B2249"/>
      <c r="K2249"/>
    </row>
    <row r="2250" spans="2:11" x14ac:dyDescent="0.25">
      <c r="B2250"/>
      <c r="K2250"/>
    </row>
    <row r="2251" spans="2:11" x14ac:dyDescent="0.25">
      <c r="B2251"/>
      <c r="K2251"/>
    </row>
    <row r="2252" spans="2:11" x14ac:dyDescent="0.25">
      <c r="B2252"/>
      <c r="K2252"/>
    </row>
    <row r="2253" spans="2:11" x14ac:dyDescent="0.25">
      <c r="B2253"/>
      <c r="K2253"/>
    </row>
    <row r="2254" spans="2:11" x14ac:dyDescent="0.25">
      <c r="B2254"/>
      <c r="K2254"/>
    </row>
    <row r="2255" spans="2:11" x14ac:dyDescent="0.25">
      <c r="B2255"/>
      <c r="K2255"/>
    </row>
    <row r="2256" spans="2:11" x14ac:dyDescent="0.25">
      <c r="B2256"/>
      <c r="K2256"/>
    </row>
    <row r="2257" spans="2:11" x14ac:dyDescent="0.25">
      <c r="B2257"/>
      <c r="K2257"/>
    </row>
    <row r="2258" spans="2:11" x14ac:dyDescent="0.25">
      <c r="B2258"/>
      <c r="K2258"/>
    </row>
    <row r="2259" spans="2:11" x14ac:dyDescent="0.25">
      <c r="B2259"/>
      <c r="K2259"/>
    </row>
    <row r="2260" spans="2:11" x14ac:dyDescent="0.25">
      <c r="B2260"/>
      <c r="K2260"/>
    </row>
    <row r="2261" spans="2:11" x14ac:dyDescent="0.25">
      <c r="B2261"/>
      <c r="K2261"/>
    </row>
    <row r="2262" spans="2:11" x14ac:dyDescent="0.25">
      <c r="B2262"/>
      <c r="K2262"/>
    </row>
    <row r="2263" spans="2:11" x14ac:dyDescent="0.25">
      <c r="B2263"/>
      <c r="K2263"/>
    </row>
    <row r="2264" spans="2:11" x14ac:dyDescent="0.25">
      <c r="B2264"/>
      <c r="K2264"/>
    </row>
    <row r="2265" spans="2:11" x14ac:dyDescent="0.25">
      <c r="B2265"/>
      <c r="K2265"/>
    </row>
    <row r="2266" spans="2:11" x14ac:dyDescent="0.25">
      <c r="B2266"/>
      <c r="K2266"/>
    </row>
    <row r="2267" spans="2:11" x14ac:dyDescent="0.25">
      <c r="B2267"/>
      <c r="K2267"/>
    </row>
    <row r="2268" spans="2:11" x14ac:dyDescent="0.25">
      <c r="B2268"/>
      <c r="K2268"/>
    </row>
    <row r="2269" spans="2:11" x14ac:dyDescent="0.25">
      <c r="B2269"/>
      <c r="K2269"/>
    </row>
    <row r="2270" spans="2:11" x14ac:dyDescent="0.25">
      <c r="B2270"/>
      <c r="K2270"/>
    </row>
    <row r="2271" spans="2:11" x14ac:dyDescent="0.25">
      <c r="B2271"/>
      <c r="K2271"/>
    </row>
    <row r="2272" spans="2:11" x14ac:dyDescent="0.25">
      <c r="B2272"/>
      <c r="K2272"/>
    </row>
    <row r="2273" spans="2:11" x14ac:dyDescent="0.25">
      <c r="B2273"/>
      <c r="K2273"/>
    </row>
    <row r="2274" spans="2:11" x14ac:dyDescent="0.25">
      <c r="B2274"/>
      <c r="K2274"/>
    </row>
    <row r="2275" spans="2:11" x14ac:dyDescent="0.25">
      <c r="B2275"/>
      <c r="K2275"/>
    </row>
    <row r="2276" spans="2:11" x14ac:dyDescent="0.25">
      <c r="B2276"/>
      <c r="K2276"/>
    </row>
    <row r="2277" spans="2:11" x14ac:dyDescent="0.25">
      <c r="B2277"/>
      <c r="K2277"/>
    </row>
    <row r="2278" spans="2:11" x14ac:dyDescent="0.25">
      <c r="B2278"/>
      <c r="K2278"/>
    </row>
    <row r="2279" spans="2:11" x14ac:dyDescent="0.25">
      <c r="B2279"/>
      <c r="K2279"/>
    </row>
    <row r="2280" spans="2:11" x14ac:dyDescent="0.25">
      <c r="B2280"/>
      <c r="K2280"/>
    </row>
    <row r="2281" spans="2:11" x14ac:dyDescent="0.25">
      <c r="B2281"/>
      <c r="K2281"/>
    </row>
    <row r="2282" spans="2:11" x14ac:dyDescent="0.25">
      <c r="B2282"/>
      <c r="K2282"/>
    </row>
    <row r="2283" spans="2:11" x14ac:dyDescent="0.25">
      <c r="B2283"/>
      <c r="K2283"/>
    </row>
    <row r="2284" spans="2:11" x14ac:dyDescent="0.25">
      <c r="B2284"/>
      <c r="K2284"/>
    </row>
    <row r="2285" spans="2:11" x14ac:dyDescent="0.25">
      <c r="B2285"/>
      <c r="K2285"/>
    </row>
    <row r="2286" spans="2:11" x14ac:dyDescent="0.25">
      <c r="B2286"/>
      <c r="K2286"/>
    </row>
    <row r="2287" spans="2:11" x14ac:dyDescent="0.25">
      <c r="B2287"/>
      <c r="K2287"/>
    </row>
    <row r="2288" spans="2:11" x14ac:dyDescent="0.25">
      <c r="B2288"/>
      <c r="K2288"/>
    </row>
    <row r="2289" spans="2:11" x14ac:dyDescent="0.25">
      <c r="B2289"/>
      <c r="K2289"/>
    </row>
    <row r="2290" spans="2:11" x14ac:dyDescent="0.25">
      <c r="B2290"/>
      <c r="K2290"/>
    </row>
    <row r="2291" spans="2:11" x14ac:dyDescent="0.25">
      <c r="B2291"/>
      <c r="K2291"/>
    </row>
    <row r="2292" spans="2:11" x14ac:dyDescent="0.25">
      <c r="B2292"/>
      <c r="K2292"/>
    </row>
    <row r="2293" spans="2:11" x14ac:dyDescent="0.25">
      <c r="B2293"/>
      <c r="K2293"/>
    </row>
    <row r="2294" spans="2:11" x14ac:dyDescent="0.25">
      <c r="B2294"/>
      <c r="K2294"/>
    </row>
    <row r="2295" spans="2:11" x14ac:dyDescent="0.25">
      <c r="B2295"/>
      <c r="K2295"/>
    </row>
    <row r="2296" spans="2:11" x14ac:dyDescent="0.25">
      <c r="B2296"/>
      <c r="K2296"/>
    </row>
    <row r="2297" spans="2:11" x14ac:dyDescent="0.25">
      <c r="B2297"/>
      <c r="K2297"/>
    </row>
    <row r="2298" spans="2:11" x14ac:dyDescent="0.25">
      <c r="B2298"/>
      <c r="K2298"/>
    </row>
    <row r="2299" spans="2:11" x14ac:dyDescent="0.25">
      <c r="B2299"/>
      <c r="K2299"/>
    </row>
    <row r="2300" spans="2:11" x14ac:dyDescent="0.25">
      <c r="B2300"/>
      <c r="K2300"/>
    </row>
    <row r="2301" spans="2:11" x14ac:dyDescent="0.25">
      <c r="B2301"/>
      <c r="K2301"/>
    </row>
    <row r="2302" spans="2:11" x14ac:dyDescent="0.25">
      <c r="B2302"/>
      <c r="K2302"/>
    </row>
    <row r="2303" spans="2:11" x14ac:dyDescent="0.25">
      <c r="B2303"/>
      <c r="K2303"/>
    </row>
    <row r="2304" spans="2:11" x14ac:dyDescent="0.25">
      <c r="B2304"/>
      <c r="K2304"/>
    </row>
    <row r="2305" spans="2:11" x14ac:dyDescent="0.25">
      <c r="B2305"/>
      <c r="K2305"/>
    </row>
    <row r="2306" spans="2:11" x14ac:dyDescent="0.25">
      <c r="B2306"/>
      <c r="K2306"/>
    </row>
    <row r="2307" spans="2:11" x14ac:dyDescent="0.25">
      <c r="B2307"/>
      <c r="K2307"/>
    </row>
    <row r="2308" spans="2:11" x14ac:dyDescent="0.25">
      <c r="B2308"/>
      <c r="K2308"/>
    </row>
    <row r="2309" spans="2:11" x14ac:dyDescent="0.25">
      <c r="B2309"/>
      <c r="K2309"/>
    </row>
    <row r="2310" spans="2:11" x14ac:dyDescent="0.25">
      <c r="B2310"/>
      <c r="K2310"/>
    </row>
    <row r="2311" spans="2:11" x14ac:dyDescent="0.25">
      <c r="B2311"/>
      <c r="K2311"/>
    </row>
    <row r="2312" spans="2:11" x14ac:dyDescent="0.25">
      <c r="B2312"/>
      <c r="K2312"/>
    </row>
    <row r="2313" spans="2:11" x14ac:dyDescent="0.25">
      <c r="B2313"/>
      <c r="K2313"/>
    </row>
    <row r="2314" spans="2:11" x14ac:dyDescent="0.25">
      <c r="B2314"/>
      <c r="K2314"/>
    </row>
    <row r="2315" spans="2:11" x14ac:dyDescent="0.25">
      <c r="B2315"/>
      <c r="K2315"/>
    </row>
    <row r="2316" spans="2:11" x14ac:dyDescent="0.25">
      <c r="B2316"/>
      <c r="K2316"/>
    </row>
    <row r="2317" spans="2:11" x14ac:dyDescent="0.25">
      <c r="B2317"/>
      <c r="K2317"/>
    </row>
    <row r="2318" spans="2:11" x14ac:dyDescent="0.25">
      <c r="B2318"/>
      <c r="K2318"/>
    </row>
    <row r="2319" spans="2:11" x14ac:dyDescent="0.25">
      <c r="B2319"/>
      <c r="K2319"/>
    </row>
    <row r="2320" spans="2:11" x14ac:dyDescent="0.25">
      <c r="B2320"/>
      <c r="K2320"/>
    </row>
    <row r="2321" spans="2:11" x14ac:dyDescent="0.25">
      <c r="B2321"/>
      <c r="K2321"/>
    </row>
    <row r="2322" spans="2:11" x14ac:dyDescent="0.25">
      <c r="B2322"/>
      <c r="K2322"/>
    </row>
    <row r="2323" spans="2:11" x14ac:dyDescent="0.25">
      <c r="B2323"/>
      <c r="K2323"/>
    </row>
    <row r="2324" spans="2:11" x14ac:dyDescent="0.25">
      <c r="B2324"/>
      <c r="K2324"/>
    </row>
    <row r="2325" spans="2:11" x14ac:dyDescent="0.25">
      <c r="B2325"/>
      <c r="K2325"/>
    </row>
    <row r="2326" spans="2:11" x14ac:dyDescent="0.25">
      <c r="B2326"/>
      <c r="K2326"/>
    </row>
    <row r="2327" spans="2:11" x14ac:dyDescent="0.25">
      <c r="B2327"/>
      <c r="K2327"/>
    </row>
    <row r="2328" spans="2:11" x14ac:dyDescent="0.25">
      <c r="B2328"/>
      <c r="K2328"/>
    </row>
    <row r="2329" spans="2:11" x14ac:dyDescent="0.25">
      <c r="B2329"/>
      <c r="K2329"/>
    </row>
    <row r="2330" spans="2:11" x14ac:dyDescent="0.25">
      <c r="B2330"/>
      <c r="K2330"/>
    </row>
    <row r="2331" spans="2:11" x14ac:dyDescent="0.25">
      <c r="B2331"/>
      <c r="K2331"/>
    </row>
    <row r="2332" spans="2:11" x14ac:dyDescent="0.25">
      <c r="B2332"/>
      <c r="K2332"/>
    </row>
    <row r="2333" spans="2:11" x14ac:dyDescent="0.25">
      <c r="B2333"/>
      <c r="K2333"/>
    </row>
    <row r="2334" spans="2:11" x14ac:dyDescent="0.25">
      <c r="B2334"/>
      <c r="K2334"/>
    </row>
    <row r="2335" spans="2:11" x14ac:dyDescent="0.25">
      <c r="B2335"/>
      <c r="K2335"/>
    </row>
    <row r="2336" spans="2:11" x14ac:dyDescent="0.25">
      <c r="B2336"/>
      <c r="K2336"/>
    </row>
    <row r="2337" spans="2:11" x14ac:dyDescent="0.25">
      <c r="B2337"/>
      <c r="K2337"/>
    </row>
    <row r="2338" spans="2:11" x14ac:dyDescent="0.25">
      <c r="B2338"/>
      <c r="K2338"/>
    </row>
    <row r="2339" spans="2:11" x14ac:dyDescent="0.25">
      <c r="B2339"/>
      <c r="K2339"/>
    </row>
    <row r="2340" spans="2:11" x14ac:dyDescent="0.25">
      <c r="B2340"/>
      <c r="K2340"/>
    </row>
    <row r="2341" spans="2:11" x14ac:dyDescent="0.25">
      <c r="B2341"/>
      <c r="K2341"/>
    </row>
    <row r="2342" spans="2:11" x14ac:dyDescent="0.25">
      <c r="B2342"/>
      <c r="K2342"/>
    </row>
    <row r="2343" spans="2:11" x14ac:dyDescent="0.25">
      <c r="B2343"/>
      <c r="K2343"/>
    </row>
    <row r="2344" spans="2:11" x14ac:dyDescent="0.25">
      <c r="B2344"/>
      <c r="K2344"/>
    </row>
    <row r="2345" spans="2:11" x14ac:dyDescent="0.25">
      <c r="B2345"/>
      <c r="K2345"/>
    </row>
    <row r="2346" spans="2:11" x14ac:dyDescent="0.25">
      <c r="B2346"/>
      <c r="K2346"/>
    </row>
    <row r="2347" spans="2:11" x14ac:dyDescent="0.25">
      <c r="B2347"/>
      <c r="K2347"/>
    </row>
    <row r="2348" spans="2:11" x14ac:dyDescent="0.25">
      <c r="B2348"/>
      <c r="K2348"/>
    </row>
    <row r="2349" spans="2:11" x14ac:dyDescent="0.25">
      <c r="B2349"/>
      <c r="K2349"/>
    </row>
    <row r="2350" spans="2:11" x14ac:dyDescent="0.25">
      <c r="B2350"/>
      <c r="K2350"/>
    </row>
    <row r="2351" spans="2:11" x14ac:dyDescent="0.25">
      <c r="B2351"/>
      <c r="K2351"/>
    </row>
    <row r="2352" spans="2:11" x14ac:dyDescent="0.25">
      <c r="B2352"/>
      <c r="K2352"/>
    </row>
    <row r="2353" spans="2:11" x14ac:dyDescent="0.25">
      <c r="B2353"/>
      <c r="K2353"/>
    </row>
    <row r="2354" spans="2:11" x14ac:dyDescent="0.25">
      <c r="B2354"/>
      <c r="K2354"/>
    </row>
    <row r="2355" spans="2:11" x14ac:dyDescent="0.25">
      <c r="B2355"/>
      <c r="K2355"/>
    </row>
    <row r="2356" spans="2:11" x14ac:dyDescent="0.25">
      <c r="B2356"/>
      <c r="K2356"/>
    </row>
    <row r="2357" spans="2:11" x14ac:dyDescent="0.25">
      <c r="B2357"/>
      <c r="K2357"/>
    </row>
    <row r="2358" spans="2:11" x14ac:dyDescent="0.25">
      <c r="B2358"/>
      <c r="K2358"/>
    </row>
    <row r="2359" spans="2:11" x14ac:dyDescent="0.25">
      <c r="B2359"/>
      <c r="K2359"/>
    </row>
    <row r="2360" spans="2:11" x14ac:dyDescent="0.25">
      <c r="B2360"/>
      <c r="K2360"/>
    </row>
    <row r="2361" spans="2:11" x14ac:dyDescent="0.25">
      <c r="B2361"/>
      <c r="K2361"/>
    </row>
    <row r="2362" spans="2:11" x14ac:dyDescent="0.25">
      <c r="B2362"/>
      <c r="K2362"/>
    </row>
    <row r="2363" spans="2:11" x14ac:dyDescent="0.25">
      <c r="B2363"/>
      <c r="K2363"/>
    </row>
    <row r="2364" spans="2:11" x14ac:dyDescent="0.25">
      <c r="B2364"/>
      <c r="K2364"/>
    </row>
    <row r="2365" spans="2:11" x14ac:dyDescent="0.25">
      <c r="B2365"/>
      <c r="K2365"/>
    </row>
    <row r="2366" spans="2:11" x14ac:dyDescent="0.25">
      <c r="B2366"/>
      <c r="K2366"/>
    </row>
    <row r="2367" spans="2:11" x14ac:dyDescent="0.25">
      <c r="B2367"/>
      <c r="K2367"/>
    </row>
    <row r="2368" spans="2:11" x14ac:dyDescent="0.25">
      <c r="B2368"/>
      <c r="K2368"/>
    </row>
    <row r="2369" spans="2:11" x14ac:dyDescent="0.25">
      <c r="B2369"/>
      <c r="K2369"/>
    </row>
    <row r="2370" spans="2:11" x14ac:dyDescent="0.25">
      <c r="B2370"/>
      <c r="K2370"/>
    </row>
    <row r="2371" spans="2:11" x14ac:dyDescent="0.25">
      <c r="B2371"/>
      <c r="K2371"/>
    </row>
    <row r="2372" spans="2:11" x14ac:dyDescent="0.25">
      <c r="B2372"/>
      <c r="K2372"/>
    </row>
    <row r="2373" spans="2:11" x14ac:dyDescent="0.25">
      <c r="B2373"/>
      <c r="K2373"/>
    </row>
    <row r="2374" spans="2:11" x14ac:dyDescent="0.25">
      <c r="B2374"/>
      <c r="K2374"/>
    </row>
    <row r="2375" spans="2:11" x14ac:dyDescent="0.25">
      <c r="B2375"/>
      <c r="K2375"/>
    </row>
    <row r="2376" spans="2:11" x14ac:dyDescent="0.25">
      <c r="B2376"/>
      <c r="K2376"/>
    </row>
    <row r="2377" spans="2:11" x14ac:dyDescent="0.25">
      <c r="B2377"/>
      <c r="K2377"/>
    </row>
    <row r="2378" spans="2:11" x14ac:dyDescent="0.25">
      <c r="B2378"/>
      <c r="K2378"/>
    </row>
    <row r="2379" spans="2:11" x14ac:dyDescent="0.25">
      <c r="B2379"/>
      <c r="K2379"/>
    </row>
    <row r="2380" spans="2:11" x14ac:dyDescent="0.25">
      <c r="B2380"/>
      <c r="K2380"/>
    </row>
    <row r="2381" spans="2:11" x14ac:dyDescent="0.25">
      <c r="B2381"/>
      <c r="K2381"/>
    </row>
    <row r="2382" spans="2:11" x14ac:dyDescent="0.25">
      <c r="B2382"/>
      <c r="K2382"/>
    </row>
    <row r="2383" spans="2:11" x14ac:dyDescent="0.25">
      <c r="B2383"/>
      <c r="K2383"/>
    </row>
    <row r="2384" spans="2:11" x14ac:dyDescent="0.25">
      <c r="B2384"/>
      <c r="K2384"/>
    </row>
    <row r="2385" spans="2:11" x14ac:dyDescent="0.25">
      <c r="B2385"/>
      <c r="K2385"/>
    </row>
    <row r="2386" spans="2:11" x14ac:dyDescent="0.25">
      <c r="B2386"/>
      <c r="K2386"/>
    </row>
    <row r="2387" spans="2:11" x14ac:dyDescent="0.25">
      <c r="B2387"/>
      <c r="K2387"/>
    </row>
    <row r="2388" spans="2:11" x14ac:dyDescent="0.25">
      <c r="B2388"/>
      <c r="K2388"/>
    </row>
    <row r="2389" spans="2:11" x14ac:dyDescent="0.25">
      <c r="B2389"/>
      <c r="K2389"/>
    </row>
    <row r="2390" spans="2:11" x14ac:dyDescent="0.25">
      <c r="B2390"/>
      <c r="K2390"/>
    </row>
    <row r="2391" spans="2:11" x14ac:dyDescent="0.25">
      <c r="B2391"/>
      <c r="K2391"/>
    </row>
    <row r="2392" spans="2:11" x14ac:dyDescent="0.25">
      <c r="B2392"/>
      <c r="K2392"/>
    </row>
    <row r="2393" spans="2:11" x14ac:dyDescent="0.25">
      <c r="B2393"/>
      <c r="K2393"/>
    </row>
    <row r="2394" spans="2:11" x14ac:dyDescent="0.25">
      <c r="B2394"/>
      <c r="K2394"/>
    </row>
    <row r="2395" spans="2:11" x14ac:dyDescent="0.25">
      <c r="B2395"/>
      <c r="K2395"/>
    </row>
    <row r="2396" spans="2:11" x14ac:dyDescent="0.25">
      <c r="B2396"/>
      <c r="K2396"/>
    </row>
    <row r="2397" spans="2:11" x14ac:dyDescent="0.25">
      <c r="B2397"/>
      <c r="K2397"/>
    </row>
    <row r="2398" spans="2:11" x14ac:dyDescent="0.25">
      <c r="B2398"/>
      <c r="K2398"/>
    </row>
    <row r="2399" spans="2:11" x14ac:dyDescent="0.25">
      <c r="B2399"/>
      <c r="K2399"/>
    </row>
    <row r="2400" spans="2:11" x14ac:dyDescent="0.25">
      <c r="B2400"/>
      <c r="K2400"/>
    </row>
    <row r="2401" spans="2:11" x14ac:dyDescent="0.25">
      <c r="B2401"/>
      <c r="K2401"/>
    </row>
    <row r="2402" spans="2:11" x14ac:dyDescent="0.25">
      <c r="B2402"/>
      <c r="K2402"/>
    </row>
    <row r="2403" spans="2:11" x14ac:dyDescent="0.25">
      <c r="B2403"/>
      <c r="K2403"/>
    </row>
    <row r="2404" spans="2:11" x14ac:dyDescent="0.25">
      <c r="B2404"/>
      <c r="K2404"/>
    </row>
    <row r="2405" spans="2:11" x14ac:dyDescent="0.25">
      <c r="B2405"/>
      <c r="K2405"/>
    </row>
    <row r="2406" spans="2:11" x14ac:dyDescent="0.25">
      <c r="B2406"/>
      <c r="K2406"/>
    </row>
    <row r="2407" spans="2:11" x14ac:dyDescent="0.25">
      <c r="B2407"/>
      <c r="K2407"/>
    </row>
    <row r="2408" spans="2:11" x14ac:dyDescent="0.25">
      <c r="B2408"/>
      <c r="K2408"/>
    </row>
    <row r="2409" spans="2:11" x14ac:dyDescent="0.25">
      <c r="B2409"/>
      <c r="K2409"/>
    </row>
    <row r="2410" spans="2:11" x14ac:dyDescent="0.25">
      <c r="B2410"/>
      <c r="K2410"/>
    </row>
    <row r="2411" spans="2:11" x14ac:dyDescent="0.25">
      <c r="B2411"/>
      <c r="K2411"/>
    </row>
    <row r="2412" spans="2:11" x14ac:dyDescent="0.25">
      <c r="B2412"/>
      <c r="K2412"/>
    </row>
    <row r="2413" spans="2:11" x14ac:dyDescent="0.25">
      <c r="B2413"/>
      <c r="K2413"/>
    </row>
    <row r="2414" spans="2:11" x14ac:dyDescent="0.25">
      <c r="B2414"/>
      <c r="K2414"/>
    </row>
    <row r="2415" spans="2:11" x14ac:dyDescent="0.25">
      <c r="B2415"/>
      <c r="K2415"/>
    </row>
    <row r="2416" spans="2:11" x14ac:dyDescent="0.25">
      <c r="B2416"/>
      <c r="K2416"/>
    </row>
    <row r="2417" spans="2:11" x14ac:dyDescent="0.25">
      <c r="B2417"/>
      <c r="K2417"/>
    </row>
    <row r="2418" spans="2:11" x14ac:dyDescent="0.25">
      <c r="B2418"/>
      <c r="K2418"/>
    </row>
    <row r="2419" spans="2:11" x14ac:dyDescent="0.25">
      <c r="B2419"/>
      <c r="K2419"/>
    </row>
    <row r="2420" spans="2:11" x14ac:dyDescent="0.25">
      <c r="B2420"/>
      <c r="K2420"/>
    </row>
    <row r="2421" spans="2:11" x14ac:dyDescent="0.25">
      <c r="B2421"/>
      <c r="K2421"/>
    </row>
    <row r="2422" spans="2:11" x14ac:dyDescent="0.25">
      <c r="B2422"/>
      <c r="K2422"/>
    </row>
    <row r="2423" spans="2:11" x14ac:dyDescent="0.25">
      <c r="B2423"/>
      <c r="K2423"/>
    </row>
    <row r="2424" spans="2:11" x14ac:dyDescent="0.25">
      <c r="B2424"/>
      <c r="K2424"/>
    </row>
    <row r="2425" spans="2:11" x14ac:dyDescent="0.25">
      <c r="B2425"/>
      <c r="K2425"/>
    </row>
    <row r="2426" spans="2:11" x14ac:dyDescent="0.25">
      <c r="B2426"/>
      <c r="K2426"/>
    </row>
    <row r="2427" spans="2:11" x14ac:dyDescent="0.25">
      <c r="B2427"/>
      <c r="K2427"/>
    </row>
    <row r="2428" spans="2:11" x14ac:dyDescent="0.25">
      <c r="B2428"/>
      <c r="K2428"/>
    </row>
    <row r="2429" spans="2:11" x14ac:dyDescent="0.25">
      <c r="B2429"/>
      <c r="K2429"/>
    </row>
    <row r="2430" spans="2:11" x14ac:dyDescent="0.25">
      <c r="B2430"/>
      <c r="K2430"/>
    </row>
    <row r="2431" spans="2:11" x14ac:dyDescent="0.25">
      <c r="B2431"/>
      <c r="K2431"/>
    </row>
    <row r="2432" spans="2:11" x14ac:dyDescent="0.25">
      <c r="B2432"/>
      <c r="K2432"/>
    </row>
    <row r="2433" spans="2:11" x14ac:dyDescent="0.25">
      <c r="B2433"/>
      <c r="K2433"/>
    </row>
    <row r="2434" spans="2:11" x14ac:dyDescent="0.25">
      <c r="B2434"/>
      <c r="K2434"/>
    </row>
    <row r="2435" spans="2:11" x14ac:dyDescent="0.25">
      <c r="B2435"/>
      <c r="K2435"/>
    </row>
    <row r="2436" spans="2:11" x14ac:dyDescent="0.25">
      <c r="B2436"/>
      <c r="K2436"/>
    </row>
    <row r="2437" spans="2:11" x14ac:dyDescent="0.25">
      <c r="B2437"/>
      <c r="K2437"/>
    </row>
    <row r="2438" spans="2:11" x14ac:dyDescent="0.25">
      <c r="B2438"/>
      <c r="K2438"/>
    </row>
    <row r="2439" spans="2:11" x14ac:dyDescent="0.25">
      <c r="B2439"/>
      <c r="K2439"/>
    </row>
    <row r="2440" spans="2:11" x14ac:dyDescent="0.25">
      <c r="B2440"/>
      <c r="K2440"/>
    </row>
    <row r="2441" spans="2:11" x14ac:dyDescent="0.25">
      <c r="B2441"/>
      <c r="K2441"/>
    </row>
    <row r="2442" spans="2:11" x14ac:dyDescent="0.25">
      <c r="B2442"/>
      <c r="K2442"/>
    </row>
    <row r="2443" spans="2:11" x14ac:dyDescent="0.25">
      <c r="B2443"/>
      <c r="K2443"/>
    </row>
    <row r="2444" spans="2:11" x14ac:dyDescent="0.25">
      <c r="B2444"/>
      <c r="K2444"/>
    </row>
    <row r="2445" spans="2:11" x14ac:dyDescent="0.25">
      <c r="B2445"/>
      <c r="K2445"/>
    </row>
    <row r="2446" spans="2:11" x14ac:dyDescent="0.25">
      <c r="B2446"/>
      <c r="K2446"/>
    </row>
    <row r="2447" spans="2:11" x14ac:dyDescent="0.25">
      <c r="B2447"/>
      <c r="K2447"/>
    </row>
    <row r="2448" spans="2:11" x14ac:dyDescent="0.25">
      <c r="B2448"/>
      <c r="K2448"/>
    </row>
    <row r="2449" spans="2:11" x14ac:dyDescent="0.25">
      <c r="B2449"/>
      <c r="K2449"/>
    </row>
    <row r="2450" spans="2:11" x14ac:dyDescent="0.25">
      <c r="B2450"/>
      <c r="K2450"/>
    </row>
    <row r="2451" spans="2:11" x14ac:dyDescent="0.25">
      <c r="B2451"/>
      <c r="K2451"/>
    </row>
    <row r="2452" spans="2:11" x14ac:dyDescent="0.25">
      <c r="B2452"/>
      <c r="K2452"/>
    </row>
    <row r="2453" spans="2:11" x14ac:dyDescent="0.25">
      <c r="B2453"/>
      <c r="K2453"/>
    </row>
    <row r="2454" spans="2:11" x14ac:dyDescent="0.25">
      <c r="B2454"/>
      <c r="K2454"/>
    </row>
    <row r="2455" spans="2:11" x14ac:dyDescent="0.25">
      <c r="B2455"/>
      <c r="K2455"/>
    </row>
    <row r="2456" spans="2:11" x14ac:dyDescent="0.25">
      <c r="B2456"/>
      <c r="K2456"/>
    </row>
    <row r="2457" spans="2:11" x14ac:dyDescent="0.25">
      <c r="B2457"/>
      <c r="K2457"/>
    </row>
    <row r="2458" spans="2:11" x14ac:dyDescent="0.25">
      <c r="B2458"/>
      <c r="K2458"/>
    </row>
    <row r="2459" spans="2:11" x14ac:dyDescent="0.25">
      <c r="B2459"/>
      <c r="K2459"/>
    </row>
    <row r="2460" spans="2:11" x14ac:dyDescent="0.25">
      <c r="B2460"/>
      <c r="K2460"/>
    </row>
    <row r="2461" spans="2:11" x14ac:dyDescent="0.25">
      <c r="B2461"/>
      <c r="K2461"/>
    </row>
    <row r="2462" spans="2:11" x14ac:dyDescent="0.25">
      <c r="B2462"/>
      <c r="K2462"/>
    </row>
    <row r="2463" spans="2:11" x14ac:dyDescent="0.25">
      <c r="B2463"/>
      <c r="K2463"/>
    </row>
    <row r="2464" spans="2:11" x14ac:dyDescent="0.25">
      <c r="B2464"/>
      <c r="K2464"/>
    </row>
    <row r="2465" spans="2:11" x14ac:dyDescent="0.25">
      <c r="B2465"/>
      <c r="K2465"/>
    </row>
    <row r="2466" spans="2:11" x14ac:dyDescent="0.25">
      <c r="B2466"/>
      <c r="K2466"/>
    </row>
    <row r="2467" spans="2:11" x14ac:dyDescent="0.25">
      <c r="B2467"/>
      <c r="K2467"/>
    </row>
    <row r="2468" spans="2:11" x14ac:dyDescent="0.25">
      <c r="B2468"/>
      <c r="K2468"/>
    </row>
    <row r="2469" spans="2:11" x14ac:dyDescent="0.25">
      <c r="B2469"/>
      <c r="K2469"/>
    </row>
    <row r="2470" spans="2:11" x14ac:dyDescent="0.25">
      <c r="B2470"/>
      <c r="K2470"/>
    </row>
    <row r="2471" spans="2:11" x14ac:dyDescent="0.25">
      <c r="B2471"/>
      <c r="K2471"/>
    </row>
    <row r="2472" spans="2:11" x14ac:dyDescent="0.25">
      <c r="B2472"/>
      <c r="K2472"/>
    </row>
    <row r="2473" spans="2:11" x14ac:dyDescent="0.25">
      <c r="B2473"/>
      <c r="K2473"/>
    </row>
    <row r="2474" spans="2:11" x14ac:dyDescent="0.25">
      <c r="B2474"/>
      <c r="K2474"/>
    </row>
    <row r="2475" spans="2:11" x14ac:dyDescent="0.25">
      <c r="B2475"/>
      <c r="K2475"/>
    </row>
    <row r="2476" spans="2:11" x14ac:dyDescent="0.25">
      <c r="B2476"/>
      <c r="K2476"/>
    </row>
    <row r="2477" spans="2:11" x14ac:dyDescent="0.25">
      <c r="B2477"/>
      <c r="K2477"/>
    </row>
    <row r="2478" spans="2:11" x14ac:dyDescent="0.25">
      <c r="B2478"/>
      <c r="K2478"/>
    </row>
    <row r="2479" spans="2:11" x14ac:dyDescent="0.25">
      <c r="B2479"/>
      <c r="K2479"/>
    </row>
    <row r="2480" spans="2:11" x14ac:dyDescent="0.25">
      <c r="B2480"/>
      <c r="K2480"/>
    </row>
    <row r="2481" spans="2:11" x14ac:dyDescent="0.25">
      <c r="B2481"/>
      <c r="K2481"/>
    </row>
    <row r="2482" spans="2:11" x14ac:dyDescent="0.25">
      <c r="B2482"/>
      <c r="K2482"/>
    </row>
    <row r="2483" spans="2:11" x14ac:dyDescent="0.25">
      <c r="B2483"/>
      <c r="K2483"/>
    </row>
    <row r="2484" spans="2:11" x14ac:dyDescent="0.25">
      <c r="B2484"/>
      <c r="K2484"/>
    </row>
    <row r="2485" spans="2:11" x14ac:dyDescent="0.25">
      <c r="B2485"/>
      <c r="K2485"/>
    </row>
    <row r="2486" spans="2:11" x14ac:dyDescent="0.25">
      <c r="B2486"/>
      <c r="K2486"/>
    </row>
    <row r="2487" spans="2:11" x14ac:dyDescent="0.25">
      <c r="B2487"/>
      <c r="K2487"/>
    </row>
    <row r="2488" spans="2:11" x14ac:dyDescent="0.25">
      <c r="B2488"/>
      <c r="K2488"/>
    </row>
    <row r="2489" spans="2:11" x14ac:dyDescent="0.25">
      <c r="B2489"/>
      <c r="K2489"/>
    </row>
    <row r="2490" spans="2:11" x14ac:dyDescent="0.25">
      <c r="B2490"/>
      <c r="K2490"/>
    </row>
    <row r="2491" spans="2:11" x14ac:dyDescent="0.25">
      <c r="B2491"/>
      <c r="K2491"/>
    </row>
    <row r="2492" spans="2:11" x14ac:dyDescent="0.25">
      <c r="B2492"/>
      <c r="K2492"/>
    </row>
    <row r="2493" spans="2:11" x14ac:dyDescent="0.25">
      <c r="B2493"/>
      <c r="K2493"/>
    </row>
    <row r="2494" spans="2:11" x14ac:dyDescent="0.25">
      <c r="B2494"/>
      <c r="K2494"/>
    </row>
    <row r="2495" spans="2:11" x14ac:dyDescent="0.25">
      <c r="B2495"/>
      <c r="K2495"/>
    </row>
    <row r="2496" spans="2:11" x14ac:dyDescent="0.25">
      <c r="B2496"/>
      <c r="K2496"/>
    </row>
    <row r="2497" spans="2:11" x14ac:dyDescent="0.25">
      <c r="B2497"/>
      <c r="K2497"/>
    </row>
    <row r="2498" spans="2:11" x14ac:dyDescent="0.25">
      <c r="B2498"/>
      <c r="K2498"/>
    </row>
    <row r="2499" spans="2:11" x14ac:dyDescent="0.25">
      <c r="B2499"/>
      <c r="K2499"/>
    </row>
    <row r="2500" spans="2:11" x14ac:dyDescent="0.25">
      <c r="B2500"/>
      <c r="K2500"/>
    </row>
    <row r="2501" spans="2:11" x14ac:dyDescent="0.25">
      <c r="B2501"/>
      <c r="K2501"/>
    </row>
    <row r="2502" spans="2:11" x14ac:dyDescent="0.25">
      <c r="B2502"/>
      <c r="K2502"/>
    </row>
    <row r="2503" spans="2:11" x14ac:dyDescent="0.25">
      <c r="B2503"/>
      <c r="K2503"/>
    </row>
    <row r="2504" spans="2:11" x14ac:dyDescent="0.25">
      <c r="B2504"/>
      <c r="K2504"/>
    </row>
    <row r="2505" spans="2:11" x14ac:dyDescent="0.25">
      <c r="B2505"/>
      <c r="K2505"/>
    </row>
    <row r="2506" spans="2:11" x14ac:dyDescent="0.25">
      <c r="B2506"/>
      <c r="K2506"/>
    </row>
    <row r="2507" spans="2:11" x14ac:dyDescent="0.25">
      <c r="B2507"/>
      <c r="K2507"/>
    </row>
    <row r="2508" spans="2:11" x14ac:dyDescent="0.25">
      <c r="B2508"/>
      <c r="K2508"/>
    </row>
    <row r="2509" spans="2:11" x14ac:dyDescent="0.25">
      <c r="B2509"/>
      <c r="K2509"/>
    </row>
    <row r="2510" spans="2:11" x14ac:dyDescent="0.25">
      <c r="B2510"/>
      <c r="K2510"/>
    </row>
    <row r="2511" spans="2:11" x14ac:dyDescent="0.25">
      <c r="B2511"/>
      <c r="K2511"/>
    </row>
    <row r="2512" spans="2:11" x14ac:dyDescent="0.25">
      <c r="B2512"/>
      <c r="K2512"/>
    </row>
    <row r="2513" spans="2:11" x14ac:dyDescent="0.25">
      <c r="B2513"/>
      <c r="K2513"/>
    </row>
    <row r="2514" spans="2:11" x14ac:dyDescent="0.25">
      <c r="B2514"/>
      <c r="K2514"/>
    </row>
    <row r="2515" spans="2:11" x14ac:dyDescent="0.25">
      <c r="B2515"/>
      <c r="K2515"/>
    </row>
    <row r="2516" spans="2:11" x14ac:dyDescent="0.25">
      <c r="B2516"/>
      <c r="K2516"/>
    </row>
    <row r="2517" spans="2:11" x14ac:dyDescent="0.25">
      <c r="B2517"/>
      <c r="K2517"/>
    </row>
    <row r="2518" spans="2:11" x14ac:dyDescent="0.25">
      <c r="B2518"/>
      <c r="K2518"/>
    </row>
    <row r="2519" spans="2:11" x14ac:dyDescent="0.25">
      <c r="B2519"/>
      <c r="K2519"/>
    </row>
    <row r="2520" spans="2:11" x14ac:dyDescent="0.25">
      <c r="B2520"/>
      <c r="K2520"/>
    </row>
    <row r="2521" spans="2:11" x14ac:dyDescent="0.25">
      <c r="B2521"/>
      <c r="K2521"/>
    </row>
    <row r="2522" spans="2:11" x14ac:dyDescent="0.25">
      <c r="B2522"/>
      <c r="K2522"/>
    </row>
    <row r="2523" spans="2:11" x14ac:dyDescent="0.25">
      <c r="B2523"/>
      <c r="K2523"/>
    </row>
    <row r="2524" spans="2:11" x14ac:dyDescent="0.25">
      <c r="B2524"/>
      <c r="K2524"/>
    </row>
    <row r="2525" spans="2:11" x14ac:dyDescent="0.25">
      <c r="B2525"/>
      <c r="K2525"/>
    </row>
    <row r="2526" spans="2:11" x14ac:dyDescent="0.25">
      <c r="B2526"/>
      <c r="K2526"/>
    </row>
    <row r="2527" spans="2:11" x14ac:dyDescent="0.25">
      <c r="B2527"/>
      <c r="K2527"/>
    </row>
    <row r="2528" spans="2:11" x14ac:dyDescent="0.25">
      <c r="B2528"/>
      <c r="K2528"/>
    </row>
    <row r="2529" spans="2:11" x14ac:dyDescent="0.25">
      <c r="B2529"/>
      <c r="K2529"/>
    </row>
    <row r="2530" spans="2:11" x14ac:dyDescent="0.25">
      <c r="B2530"/>
      <c r="K2530"/>
    </row>
    <row r="2531" spans="2:11" x14ac:dyDescent="0.25">
      <c r="B2531"/>
      <c r="K2531"/>
    </row>
    <row r="2532" spans="2:11" x14ac:dyDescent="0.25">
      <c r="B2532"/>
      <c r="K2532"/>
    </row>
    <row r="2533" spans="2:11" x14ac:dyDescent="0.25">
      <c r="B2533"/>
      <c r="K2533"/>
    </row>
    <row r="2534" spans="2:11" x14ac:dyDescent="0.25">
      <c r="B2534"/>
      <c r="K2534"/>
    </row>
    <row r="2535" spans="2:11" x14ac:dyDescent="0.25">
      <c r="B2535"/>
      <c r="K2535"/>
    </row>
    <row r="2536" spans="2:11" x14ac:dyDescent="0.25">
      <c r="B2536"/>
      <c r="K2536"/>
    </row>
    <row r="2537" spans="2:11" x14ac:dyDescent="0.25">
      <c r="B2537"/>
      <c r="K2537"/>
    </row>
    <row r="2538" spans="2:11" x14ac:dyDescent="0.25">
      <c r="B2538"/>
      <c r="K2538"/>
    </row>
    <row r="2539" spans="2:11" x14ac:dyDescent="0.25">
      <c r="B2539"/>
      <c r="K2539"/>
    </row>
    <row r="2540" spans="2:11" x14ac:dyDescent="0.25">
      <c r="B2540"/>
      <c r="K2540"/>
    </row>
    <row r="2541" spans="2:11" x14ac:dyDescent="0.25">
      <c r="B2541"/>
      <c r="K2541"/>
    </row>
    <row r="2542" spans="2:11" x14ac:dyDescent="0.25">
      <c r="B2542"/>
      <c r="K2542"/>
    </row>
    <row r="2543" spans="2:11" x14ac:dyDescent="0.25">
      <c r="B2543"/>
      <c r="K2543"/>
    </row>
    <row r="2544" spans="2:11" x14ac:dyDescent="0.25">
      <c r="B2544"/>
      <c r="K2544"/>
    </row>
    <row r="2545" spans="2:11" x14ac:dyDescent="0.25">
      <c r="B2545"/>
      <c r="K2545"/>
    </row>
    <row r="2546" spans="2:11" x14ac:dyDescent="0.25">
      <c r="B2546"/>
      <c r="K2546"/>
    </row>
    <row r="2547" spans="2:11" x14ac:dyDescent="0.25">
      <c r="B2547"/>
      <c r="K2547"/>
    </row>
    <row r="2548" spans="2:11" x14ac:dyDescent="0.25">
      <c r="B2548"/>
      <c r="K2548"/>
    </row>
    <row r="2549" spans="2:11" x14ac:dyDescent="0.25">
      <c r="B2549"/>
      <c r="K2549"/>
    </row>
    <row r="2550" spans="2:11" x14ac:dyDescent="0.25">
      <c r="B2550"/>
      <c r="K2550"/>
    </row>
    <row r="2551" spans="2:11" x14ac:dyDescent="0.25">
      <c r="B2551"/>
      <c r="K2551"/>
    </row>
    <row r="2552" spans="2:11" x14ac:dyDescent="0.25">
      <c r="B2552"/>
      <c r="K2552"/>
    </row>
    <row r="2553" spans="2:11" x14ac:dyDescent="0.25">
      <c r="B2553"/>
      <c r="K2553"/>
    </row>
    <row r="2554" spans="2:11" x14ac:dyDescent="0.25">
      <c r="B2554"/>
      <c r="K2554"/>
    </row>
    <row r="2555" spans="2:11" x14ac:dyDescent="0.25">
      <c r="B2555"/>
      <c r="K2555"/>
    </row>
    <row r="2556" spans="2:11" x14ac:dyDescent="0.25">
      <c r="B2556"/>
      <c r="K2556"/>
    </row>
    <row r="2557" spans="2:11" x14ac:dyDescent="0.25">
      <c r="B2557"/>
      <c r="K2557"/>
    </row>
    <row r="2558" spans="2:11" x14ac:dyDescent="0.25">
      <c r="B2558"/>
      <c r="K2558"/>
    </row>
    <row r="2559" spans="2:11" x14ac:dyDescent="0.25">
      <c r="B2559"/>
      <c r="K2559"/>
    </row>
    <row r="2560" spans="2:11" x14ac:dyDescent="0.25">
      <c r="B2560"/>
      <c r="K2560"/>
    </row>
    <row r="2561" spans="2:11" x14ac:dyDescent="0.25">
      <c r="B2561"/>
      <c r="K2561"/>
    </row>
    <row r="2562" spans="2:11" x14ac:dyDescent="0.25">
      <c r="B2562"/>
      <c r="K2562"/>
    </row>
    <row r="2563" spans="2:11" x14ac:dyDescent="0.25">
      <c r="B2563"/>
      <c r="K2563"/>
    </row>
    <row r="2564" spans="2:11" x14ac:dyDescent="0.25">
      <c r="B2564"/>
      <c r="K2564"/>
    </row>
    <row r="2565" spans="2:11" x14ac:dyDescent="0.25">
      <c r="B2565"/>
      <c r="K2565"/>
    </row>
    <row r="2566" spans="2:11" x14ac:dyDescent="0.25">
      <c r="B2566"/>
      <c r="K2566"/>
    </row>
    <row r="2567" spans="2:11" x14ac:dyDescent="0.25">
      <c r="B2567"/>
      <c r="K2567"/>
    </row>
    <row r="2568" spans="2:11" x14ac:dyDescent="0.25">
      <c r="B2568"/>
      <c r="K2568"/>
    </row>
    <row r="2569" spans="2:11" x14ac:dyDescent="0.25">
      <c r="B2569"/>
      <c r="K2569"/>
    </row>
    <row r="2570" spans="2:11" x14ac:dyDescent="0.25">
      <c r="B2570"/>
      <c r="K2570"/>
    </row>
    <row r="2571" spans="2:11" x14ac:dyDescent="0.25">
      <c r="B2571"/>
      <c r="K2571"/>
    </row>
    <row r="2572" spans="2:11" x14ac:dyDescent="0.25">
      <c r="B2572"/>
      <c r="K2572"/>
    </row>
    <row r="2573" spans="2:11" x14ac:dyDescent="0.25">
      <c r="B2573"/>
      <c r="K2573"/>
    </row>
    <row r="2574" spans="2:11" x14ac:dyDescent="0.25">
      <c r="B2574"/>
      <c r="K2574"/>
    </row>
    <row r="2575" spans="2:11" x14ac:dyDescent="0.25">
      <c r="B2575"/>
      <c r="K2575"/>
    </row>
    <row r="2576" spans="2:11" x14ac:dyDescent="0.25">
      <c r="B2576"/>
      <c r="K2576"/>
    </row>
    <row r="2577" spans="2:11" x14ac:dyDescent="0.25">
      <c r="B2577"/>
      <c r="K2577"/>
    </row>
    <row r="2578" spans="2:11" x14ac:dyDescent="0.25">
      <c r="B2578"/>
      <c r="K2578"/>
    </row>
    <row r="2579" spans="2:11" x14ac:dyDescent="0.25">
      <c r="B2579"/>
      <c r="K2579"/>
    </row>
    <row r="2580" spans="2:11" x14ac:dyDescent="0.25">
      <c r="B2580"/>
      <c r="K2580"/>
    </row>
    <row r="2581" spans="2:11" x14ac:dyDescent="0.25">
      <c r="B2581"/>
      <c r="K2581"/>
    </row>
    <row r="2582" spans="2:11" x14ac:dyDescent="0.25">
      <c r="B2582"/>
      <c r="K2582"/>
    </row>
    <row r="2583" spans="2:11" x14ac:dyDescent="0.25">
      <c r="B2583"/>
      <c r="K2583"/>
    </row>
    <row r="2584" spans="2:11" x14ac:dyDescent="0.25">
      <c r="B2584"/>
      <c r="K2584"/>
    </row>
    <row r="2585" spans="2:11" x14ac:dyDescent="0.25">
      <c r="B2585"/>
      <c r="K2585"/>
    </row>
    <row r="2586" spans="2:11" x14ac:dyDescent="0.25">
      <c r="B2586"/>
      <c r="K2586"/>
    </row>
    <row r="2587" spans="2:11" x14ac:dyDescent="0.25">
      <c r="B2587"/>
      <c r="K2587"/>
    </row>
    <row r="2588" spans="2:11" x14ac:dyDescent="0.25">
      <c r="B2588"/>
      <c r="K2588"/>
    </row>
    <row r="2589" spans="2:11" x14ac:dyDescent="0.25">
      <c r="B2589"/>
      <c r="K2589"/>
    </row>
    <row r="2590" spans="2:11" x14ac:dyDescent="0.25">
      <c r="B2590"/>
      <c r="K2590"/>
    </row>
    <row r="2591" spans="2:11" x14ac:dyDescent="0.25">
      <c r="B2591"/>
      <c r="K2591"/>
    </row>
    <row r="2592" spans="2:11" x14ac:dyDescent="0.25">
      <c r="B2592"/>
      <c r="K2592"/>
    </row>
    <row r="2593" spans="2:11" x14ac:dyDescent="0.25">
      <c r="B2593"/>
      <c r="K2593"/>
    </row>
    <row r="2594" spans="2:11" x14ac:dyDescent="0.25">
      <c r="B2594"/>
      <c r="K2594"/>
    </row>
    <row r="2595" spans="2:11" x14ac:dyDescent="0.25">
      <c r="B2595"/>
      <c r="K2595"/>
    </row>
    <row r="2596" spans="2:11" x14ac:dyDescent="0.25">
      <c r="B2596"/>
      <c r="K2596"/>
    </row>
    <row r="2597" spans="2:11" x14ac:dyDescent="0.25">
      <c r="B2597"/>
      <c r="K2597"/>
    </row>
    <row r="2598" spans="2:11" x14ac:dyDescent="0.25">
      <c r="B2598"/>
      <c r="K2598"/>
    </row>
    <row r="2599" spans="2:11" x14ac:dyDescent="0.25">
      <c r="B2599"/>
      <c r="K2599"/>
    </row>
    <row r="2600" spans="2:11" x14ac:dyDescent="0.25">
      <c r="B2600"/>
      <c r="K2600"/>
    </row>
    <row r="2601" spans="2:11" x14ac:dyDescent="0.25">
      <c r="B2601"/>
      <c r="K2601"/>
    </row>
    <row r="2602" spans="2:11" x14ac:dyDescent="0.25">
      <c r="B2602"/>
      <c r="K2602"/>
    </row>
    <row r="2603" spans="2:11" x14ac:dyDescent="0.25">
      <c r="B2603"/>
      <c r="K2603"/>
    </row>
    <row r="2604" spans="2:11" x14ac:dyDescent="0.25">
      <c r="B2604"/>
      <c r="K2604"/>
    </row>
    <row r="2605" spans="2:11" x14ac:dyDescent="0.25">
      <c r="B2605"/>
      <c r="K2605"/>
    </row>
    <row r="2606" spans="2:11" x14ac:dyDescent="0.25">
      <c r="B2606"/>
      <c r="K2606"/>
    </row>
    <row r="2607" spans="2:11" x14ac:dyDescent="0.25">
      <c r="B2607"/>
      <c r="K2607"/>
    </row>
    <row r="2608" spans="2:11" x14ac:dyDescent="0.25">
      <c r="B2608"/>
      <c r="K2608"/>
    </row>
    <row r="2609" spans="2:11" x14ac:dyDescent="0.25">
      <c r="B2609"/>
      <c r="K2609"/>
    </row>
    <row r="2610" spans="2:11" x14ac:dyDescent="0.25">
      <c r="B2610"/>
      <c r="K2610"/>
    </row>
    <row r="2611" spans="2:11" x14ac:dyDescent="0.25">
      <c r="B2611"/>
      <c r="K2611"/>
    </row>
    <row r="2612" spans="2:11" x14ac:dyDescent="0.25">
      <c r="B2612"/>
      <c r="K2612"/>
    </row>
    <row r="2613" spans="2:11" x14ac:dyDescent="0.25">
      <c r="B2613"/>
      <c r="K2613"/>
    </row>
    <row r="2614" spans="2:11" x14ac:dyDescent="0.25">
      <c r="B2614"/>
      <c r="K2614"/>
    </row>
    <row r="2615" spans="2:11" x14ac:dyDescent="0.25">
      <c r="B2615"/>
      <c r="K2615"/>
    </row>
    <row r="2616" spans="2:11" x14ac:dyDescent="0.25">
      <c r="B2616"/>
      <c r="K2616"/>
    </row>
    <row r="2617" spans="2:11" x14ac:dyDescent="0.25">
      <c r="B2617"/>
      <c r="K2617"/>
    </row>
    <row r="2618" spans="2:11" x14ac:dyDescent="0.25">
      <c r="B2618"/>
      <c r="K2618"/>
    </row>
    <row r="2619" spans="2:11" x14ac:dyDescent="0.25">
      <c r="B2619"/>
      <c r="K2619"/>
    </row>
    <row r="2620" spans="2:11" x14ac:dyDescent="0.25">
      <c r="B2620"/>
      <c r="K2620"/>
    </row>
    <row r="2621" spans="2:11" x14ac:dyDescent="0.25">
      <c r="B2621"/>
      <c r="K2621"/>
    </row>
    <row r="2622" spans="2:11" x14ac:dyDescent="0.25">
      <c r="B2622"/>
      <c r="K2622"/>
    </row>
    <row r="2623" spans="2:11" x14ac:dyDescent="0.25">
      <c r="B2623"/>
      <c r="K2623"/>
    </row>
    <row r="2624" spans="2:11" x14ac:dyDescent="0.25">
      <c r="B2624"/>
      <c r="K2624"/>
    </row>
    <row r="2625" spans="2:11" x14ac:dyDescent="0.25">
      <c r="B2625"/>
      <c r="K2625"/>
    </row>
    <row r="2626" spans="2:11" x14ac:dyDescent="0.25">
      <c r="B2626"/>
      <c r="K2626"/>
    </row>
    <row r="2627" spans="2:11" x14ac:dyDescent="0.25">
      <c r="B2627"/>
      <c r="K2627"/>
    </row>
    <row r="2628" spans="2:11" x14ac:dyDescent="0.25">
      <c r="B2628"/>
      <c r="K2628"/>
    </row>
    <row r="2629" spans="2:11" x14ac:dyDescent="0.25">
      <c r="B2629"/>
      <c r="K2629"/>
    </row>
    <row r="2630" spans="2:11" x14ac:dyDescent="0.25">
      <c r="B2630"/>
      <c r="K2630"/>
    </row>
    <row r="2631" spans="2:11" x14ac:dyDescent="0.25">
      <c r="B2631"/>
      <c r="K2631"/>
    </row>
    <row r="2632" spans="2:11" x14ac:dyDescent="0.25">
      <c r="B2632"/>
      <c r="K2632"/>
    </row>
    <row r="2633" spans="2:11" x14ac:dyDescent="0.25">
      <c r="B2633"/>
      <c r="K2633"/>
    </row>
    <row r="2634" spans="2:11" x14ac:dyDescent="0.25">
      <c r="B2634"/>
      <c r="K2634"/>
    </row>
    <row r="2635" spans="2:11" x14ac:dyDescent="0.25">
      <c r="B2635"/>
      <c r="K2635"/>
    </row>
    <row r="2636" spans="2:11" x14ac:dyDescent="0.25">
      <c r="B2636"/>
      <c r="K2636"/>
    </row>
    <row r="2637" spans="2:11" x14ac:dyDescent="0.25">
      <c r="B2637"/>
      <c r="K2637"/>
    </row>
    <row r="2638" spans="2:11" x14ac:dyDescent="0.25">
      <c r="B2638"/>
      <c r="K2638"/>
    </row>
    <row r="2639" spans="2:11" x14ac:dyDescent="0.25">
      <c r="B2639"/>
      <c r="K2639"/>
    </row>
    <row r="2640" spans="2:11" x14ac:dyDescent="0.25">
      <c r="B2640"/>
      <c r="K2640"/>
    </row>
    <row r="2641" spans="2:11" x14ac:dyDescent="0.25">
      <c r="B2641"/>
      <c r="K2641"/>
    </row>
    <row r="2642" spans="2:11" x14ac:dyDescent="0.25">
      <c r="B2642"/>
      <c r="K2642"/>
    </row>
    <row r="2643" spans="2:11" x14ac:dyDescent="0.25">
      <c r="B2643"/>
      <c r="K2643"/>
    </row>
    <row r="2644" spans="2:11" x14ac:dyDescent="0.25">
      <c r="B2644"/>
      <c r="K2644"/>
    </row>
    <row r="2645" spans="2:11" x14ac:dyDescent="0.25">
      <c r="B2645"/>
      <c r="K2645"/>
    </row>
    <row r="2646" spans="2:11" x14ac:dyDescent="0.25">
      <c r="B2646"/>
      <c r="K2646"/>
    </row>
    <row r="2647" spans="2:11" x14ac:dyDescent="0.25">
      <c r="B2647"/>
      <c r="K2647"/>
    </row>
    <row r="2648" spans="2:11" x14ac:dyDescent="0.25">
      <c r="B2648"/>
      <c r="K2648"/>
    </row>
    <row r="2649" spans="2:11" x14ac:dyDescent="0.25">
      <c r="B2649"/>
      <c r="K2649"/>
    </row>
    <row r="2650" spans="2:11" x14ac:dyDescent="0.25">
      <c r="B2650"/>
      <c r="K2650"/>
    </row>
    <row r="2651" spans="2:11" x14ac:dyDescent="0.25">
      <c r="B2651"/>
      <c r="K2651"/>
    </row>
    <row r="2652" spans="2:11" x14ac:dyDescent="0.25">
      <c r="B2652"/>
      <c r="K2652"/>
    </row>
    <row r="2653" spans="2:11" x14ac:dyDescent="0.25">
      <c r="B2653"/>
      <c r="K2653"/>
    </row>
    <row r="2654" spans="2:11" x14ac:dyDescent="0.25">
      <c r="B2654"/>
      <c r="K2654"/>
    </row>
    <row r="2655" spans="2:11" x14ac:dyDescent="0.25">
      <c r="B2655"/>
      <c r="K2655"/>
    </row>
    <row r="2656" spans="2:11" x14ac:dyDescent="0.25">
      <c r="B2656"/>
      <c r="K2656"/>
    </row>
    <row r="2657" spans="2:11" x14ac:dyDescent="0.25">
      <c r="B2657"/>
      <c r="K2657"/>
    </row>
    <row r="2658" spans="2:11" x14ac:dyDescent="0.25">
      <c r="B2658"/>
      <c r="K2658"/>
    </row>
    <row r="2659" spans="2:11" x14ac:dyDescent="0.25">
      <c r="B2659"/>
      <c r="K2659"/>
    </row>
    <row r="2660" spans="2:11" x14ac:dyDescent="0.25">
      <c r="B2660"/>
      <c r="K2660"/>
    </row>
    <row r="2661" spans="2:11" x14ac:dyDescent="0.25">
      <c r="B2661"/>
      <c r="K2661"/>
    </row>
    <row r="2662" spans="2:11" x14ac:dyDescent="0.25">
      <c r="B2662"/>
      <c r="K2662"/>
    </row>
    <row r="2663" spans="2:11" x14ac:dyDescent="0.25">
      <c r="B2663"/>
      <c r="K2663"/>
    </row>
    <row r="2664" spans="2:11" x14ac:dyDescent="0.25">
      <c r="B2664"/>
      <c r="K2664"/>
    </row>
    <row r="2665" spans="2:11" x14ac:dyDescent="0.25">
      <c r="B2665"/>
      <c r="K2665"/>
    </row>
    <row r="2666" spans="2:11" x14ac:dyDescent="0.25">
      <c r="B2666"/>
      <c r="K2666"/>
    </row>
    <row r="2667" spans="2:11" x14ac:dyDescent="0.25">
      <c r="B2667"/>
      <c r="K2667"/>
    </row>
    <row r="2668" spans="2:11" x14ac:dyDescent="0.25">
      <c r="B2668"/>
      <c r="K2668"/>
    </row>
    <row r="2669" spans="2:11" x14ac:dyDescent="0.25">
      <c r="B2669"/>
      <c r="K2669"/>
    </row>
    <row r="2670" spans="2:11" x14ac:dyDescent="0.25">
      <c r="B2670"/>
      <c r="K2670"/>
    </row>
    <row r="2671" spans="2:11" x14ac:dyDescent="0.25">
      <c r="B2671"/>
      <c r="K2671"/>
    </row>
    <row r="2672" spans="2:11" x14ac:dyDescent="0.25">
      <c r="B2672"/>
      <c r="K2672"/>
    </row>
    <row r="2673" spans="2:11" x14ac:dyDescent="0.25">
      <c r="B2673"/>
      <c r="K2673"/>
    </row>
    <row r="2674" spans="2:11" x14ac:dyDescent="0.25">
      <c r="B2674"/>
      <c r="K2674"/>
    </row>
    <row r="2675" spans="2:11" x14ac:dyDescent="0.25">
      <c r="B2675"/>
      <c r="K2675"/>
    </row>
    <row r="2676" spans="2:11" x14ac:dyDescent="0.25">
      <c r="B2676"/>
      <c r="K2676"/>
    </row>
    <row r="2677" spans="2:11" x14ac:dyDescent="0.25">
      <c r="B2677"/>
      <c r="K2677"/>
    </row>
    <row r="2678" spans="2:11" x14ac:dyDescent="0.25">
      <c r="B2678"/>
      <c r="K2678"/>
    </row>
    <row r="2679" spans="2:11" x14ac:dyDescent="0.25">
      <c r="B2679"/>
      <c r="K2679"/>
    </row>
    <row r="2680" spans="2:11" x14ac:dyDescent="0.25">
      <c r="B2680"/>
      <c r="K2680"/>
    </row>
    <row r="2681" spans="2:11" x14ac:dyDescent="0.25">
      <c r="B2681"/>
      <c r="K2681"/>
    </row>
    <row r="2682" spans="2:11" x14ac:dyDescent="0.25">
      <c r="B2682"/>
      <c r="K2682"/>
    </row>
    <row r="2683" spans="2:11" x14ac:dyDescent="0.25">
      <c r="B2683"/>
      <c r="K2683"/>
    </row>
    <row r="2684" spans="2:11" x14ac:dyDescent="0.25">
      <c r="B2684"/>
      <c r="K2684"/>
    </row>
    <row r="2685" spans="2:11" x14ac:dyDescent="0.25">
      <c r="B2685"/>
      <c r="K2685"/>
    </row>
    <row r="2686" spans="2:11" x14ac:dyDescent="0.25">
      <c r="B2686"/>
      <c r="K2686"/>
    </row>
    <row r="2687" spans="2:11" x14ac:dyDescent="0.25">
      <c r="B2687"/>
      <c r="K2687"/>
    </row>
    <row r="2688" spans="2:11" x14ac:dyDescent="0.25">
      <c r="B2688"/>
      <c r="K2688"/>
    </row>
    <row r="2689" spans="2:11" x14ac:dyDescent="0.25">
      <c r="B2689"/>
      <c r="K2689"/>
    </row>
    <row r="2690" spans="2:11" x14ac:dyDescent="0.25">
      <c r="B2690"/>
      <c r="K2690"/>
    </row>
    <row r="2691" spans="2:11" x14ac:dyDescent="0.25">
      <c r="B2691"/>
      <c r="K2691"/>
    </row>
    <row r="2692" spans="2:11" x14ac:dyDescent="0.25">
      <c r="B2692"/>
      <c r="K2692"/>
    </row>
    <row r="2693" spans="2:11" x14ac:dyDescent="0.25">
      <c r="B2693"/>
      <c r="K2693"/>
    </row>
    <row r="2694" spans="2:11" x14ac:dyDescent="0.25">
      <c r="B2694"/>
      <c r="K2694"/>
    </row>
    <row r="2695" spans="2:11" x14ac:dyDescent="0.25">
      <c r="B2695"/>
      <c r="K2695"/>
    </row>
    <row r="2696" spans="2:11" x14ac:dyDescent="0.25">
      <c r="B2696"/>
      <c r="K2696"/>
    </row>
    <row r="2697" spans="2:11" x14ac:dyDescent="0.25">
      <c r="B2697"/>
      <c r="K2697"/>
    </row>
    <row r="2698" spans="2:11" x14ac:dyDescent="0.25">
      <c r="B2698"/>
      <c r="K2698"/>
    </row>
    <row r="2699" spans="2:11" x14ac:dyDescent="0.25">
      <c r="B2699"/>
      <c r="K2699"/>
    </row>
    <row r="2700" spans="2:11" x14ac:dyDescent="0.25">
      <c r="B2700"/>
      <c r="K2700"/>
    </row>
    <row r="2701" spans="2:11" x14ac:dyDescent="0.25">
      <c r="B2701"/>
      <c r="K2701"/>
    </row>
    <row r="2702" spans="2:11" x14ac:dyDescent="0.25">
      <c r="B2702"/>
      <c r="K2702"/>
    </row>
    <row r="2703" spans="2:11" x14ac:dyDescent="0.25">
      <c r="B2703"/>
      <c r="K2703"/>
    </row>
    <row r="2704" spans="2:11" x14ac:dyDescent="0.25">
      <c r="B2704"/>
      <c r="K2704"/>
    </row>
    <row r="2705" spans="2:11" x14ac:dyDescent="0.25">
      <c r="B2705"/>
      <c r="K2705"/>
    </row>
    <row r="2706" spans="2:11" x14ac:dyDescent="0.25">
      <c r="B2706"/>
      <c r="K2706"/>
    </row>
    <row r="2707" spans="2:11" x14ac:dyDescent="0.25">
      <c r="B2707"/>
      <c r="K2707"/>
    </row>
    <row r="2708" spans="2:11" x14ac:dyDescent="0.25">
      <c r="B2708"/>
      <c r="K2708"/>
    </row>
    <row r="2709" spans="2:11" x14ac:dyDescent="0.25">
      <c r="B2709"/>
      <c r="K2709"/>
    </row>
    <row r="2710" spans="2:11" x14ac:dyDescent="0.25">
      <c r="B2710"/>
      <c r="K2710"/>
    </row>
    <row r="2711" spans="2:11" x14ac:dyDescent="0.25">
      <c r="B2711"/>
      <c r="K2711"/>
    </row>
    <row r="2712" spans="2:11" x14ac:dyDescent="0.25">
      <c r="B2712"/>
      <c r="K2712"/>
    </row>
    <row r="2713" spans="2:11" x14ac:dyDescent="0.25">
      <c r="B2713"/>
      <c r="K2713"/>
    </row>
    <row r="2714" spans="2:11" x14ac:dyDescent="0.25">
      <c r="B2714"/>
      <c r="K2714"/>
    </row>
    <row r="2715" spans="2:11" x14ac:dyDescent="0.25">
      <c r="B2715"/>
      <c r="K2715"/>
    </row>
    <row r="2716" spans="2:11" x14ac:dyDescent="0.25">
      <c r="B2716"/>
      <c r="K2716"/>
    </row>
    <row r="2717" spans="2:11" x14ac:dyDescent="0.25">
      <c r="B2717"/>
      <c r="K2717"/>
    </row>
    <row r="2718" spans="2:11" x14ac:dyDescent="0.25">
      <c r="B2718"/>
      <c r="K2718"/>
    </row>
    <row r="2719" spans="2:11" x14ac:dyDescent="0.25">
      <c r="B2719"/>
      <c r="K2719"/>
    </row>
    <row r="2720" spans="2:11" x14ac:dyDescent="0.25">
      <c r="B2720"/>
      <c r="K2720"/>
    </row>
    <row r="2721" spans="2:11" x14ac:dyDescent="0.25">
      <c r="B2721"/>
      <c r="K2721"/>
    </row>
    <row r="2722" spans="2:11" x14ac:dyDescent="0.25">
      <c r="B2722"/>
      <c r="K2722"/>
    </row>
    <row r="2723" spans="2:11" x14ac:dyDescent="0.25">
      <c r="B2723"/>
      <c r="K2723"/>
    </row>
    <row r="2724" spans="2:11" x14ac:dyDescent="0.25">
      <c r="B2724"/>
      <c r="K2724"/>
    </row>
    <row r="2725" spans="2:11" x14ac:dyDescent="0.25">
      <c r="B2725"/>
      <c r="K2725"/>
    </row>
    <row r="2726" spans="2:11" x14ac:dyDescent="0.25">
      <c r="B2726"/>
      <c r="K2726"/>
    </row>
    <row r="2727" spans="2:11" x14ac:dyDescent="0.25">
      <c r="B2727"/>
      <c r="K2727"/>
    </row>
    <row r="2728" spans="2:11" x14ac:dyDescent="0.25">
      <c r="B2728"/>
      <c r="K2728"/>
    </row>
    <row r="2729" spans="2:11" x14ac:dyDescent="0.25">
      <c r="B2729"/>
      <c r="K2729"/>
    </row>
    <row r="2730" spans="2:11" x14ac:dyDescent="0.25">
      <c r="B2730"/>
      <c r="K2730"/>
    </row>
    <row r="2731" spans="2:11" x14ac:dyDescent="0.25">
      <c r="B2731"/>
      <c r="K2731"/>
    </row>
    <row r="2732" spans="2:11" x14ac:dyDescent="0.25">
      <c r="B2732"/>
      <c r="K2732"/>
    </row>
    <row r="2733" spans="2:11" x14ac:dyDescent="0.25">
      <c r="B2733"/>
      <c r="K2733"/>
    </row>
    <row r="2734" spans="2:11" x14ac:dyDescent="0.25">
      <c r="B2734"/>
      <c r="K2734"/>
    </row>
    <row r="2735" spans="2:11" x14ac:dyDescent="0.25">
      <c r="B2735"/>
      <c r="K2735"/>
    </row>
    <row r="2736" spans="2:11" x14ac:dyDescent="0.25">
      <c r="B2736"/>
      <c r="K2736"/>
    </row>
    <row r="2737" spans="2:11" x14ac:dyDescent="0.25">
      <c r="B2737"/>
      <c r="K2737"/>
    </row>
    <row r="2738" spans="2:11" x14ac:dyDescent="0.25">
      <c r="B2738"/>
      <c r="K2738"/>
    </row>
    <row r="2739" spans="2:11" x14ac:dyDescent="0.25">
      <c r="B2739"/>
      <c r="K2739"/>
    </row>
    <row r="2740" spans="2:11" x14ac:dyDescent="0.25">
      <c r="B2740"/>
      <c r="K2740"/>
    </row>
    <row r="2741" spans="2:11" x14ac:dyDescent="0.25">
      <c r="B2741"/>
      <c r="K2741"/>
    </row>
    <row r="2742" spans="2:11" x14ac:dyDescent="0.25">
      <c r="B2742"/>
      <c r="K2742"/>
    </row>
    <row r="2743" spans="2:11" x14ac:dyDescent="0.25">
      <c r="B2743"/>
      <c r="K2743"/>
    </row>
    <row r="2744" spans="2:11" x14ac:dyDescent="0.25">
      <c r="B2744"/>
      <c r="K2744"/>
    </row>
    <row r="2745" spans="2:11" x14ac:dyDescent="0.25">
      <c r="B2745"/>
      <c r="K2745"/>
    </row>
    <row r="2746" spans="2:11" x14ac:dyDescent="0.25">
      <c r="B2746"/>
      <c r="K2746"/>
    </row>
    <row r="2747" spans="2:11" x14ac:dyDescent="0.25">
      <c r="B2747"/>
      <c r="K2747"/>
    </row>
    <row r="2748" spans="2:11" x14ac:dyDescent="0.25">
      <c r="B2748"/>
      <c r="K2748"/>
    </row>
    <row r="2749" spans="2:11" x14ac:dyDescent="0.25">
      <c r="B2749"/>
      <c r="K2749"/>
    </row>
    <row r="2750" spans="2:11" x14ac:dyDescent="0.25">
      <c r="B2750"/>
      <c r="K2750"/>
    </row>
    <row r="2751" spans="2:11" x14ac:dyDescent="0.25">
      <c r="B2751"/>
      <c r="K2751"/>
    </row>
    <row r="2752" spans="2:11" x14ac:dyDescent="0.25">
      <c r="B2752"/>
      <c r="K2752"/>
    </row>
    <row r="2753" spans="2:11" x14ac:dyDescent="0.25">
      <c r="B2753"/>
      <c r="K2753"/>
    </row>
    <row r="2754" spans="2:11" x14ac:dyDescent="0.25">
      <c r="B2754"/>
      <c r="K2754"/>
    </row>
    <row r="2755" spans="2:11" x14ac:dyDescent="0.25">
      <c r="B2755"/>
      <c r="K2755"/>
    </row>
    <row r="2756" spans="2:11" x14ac:dyDescent="0.25">
      <c r="B2756"/>
      <c r="K2756"/>
    </row>
    <row r="2757" spans="2:11" x14ac:dyDescent="0.25">
      <c r="B2757"/>
      <c r="K2757"/>
    </row>
    <row r="2758" spans="2:11" x14ac:dyDescent="0.25">
      <c r="B2758"/>
      <c r="K2758"/>
    </row>
    <row r="2759" spans="2:11" x14ac:dyDescent="0.25">
      <c r="B2759"/>
      <c r="K2759"/>
    </row>
    <row r="2760" spans="2:11" x14ac:dyDescent="0.25">
      <c r="B2760"/>
      <c r="K2760"/>
    </row>
    <row r="2761" spans="2:11" x14ac:dyDescent="0.25">
      <c r="B2761"/>
      <c r="K2761"/>
    </row>
    <row r="2762" spans="2:11" x14ac:dyDescent="0.25">
      <c r="B2762"/>
      <c r="K2762"/>
    </row>
    <row r="2763" spans="2:11" x14ac:dyDescent="0.25">
      <c r="B2763"/>
      <c r="K2763"/>
    </row>
    <row r="2764" spans="2:11" x14ac:dyDescent="0.25">
      <c r="B2764"/>
      <c r="K2764"/>
    </row>
    <row r="2765" spans="2:11" x14ac:dyDescent="0.25">
      <c r="B2765"/>
      <c r="K2765"/>
    </row>
    <row r="2766" spans="2:11" x14ac:dyDescent="0.25">
      <c r="B2766"/>
      <c r="K2766"/>
    </row>
    <row r="2767" spans="2:11" x14ac:dyDescent="0.25">
      <c r="B2767"/>
      <c r="K2767"/>
    </row>
    <row r="2768" spans="2:11" x14ac:dyDescent="0.25">
      <c r="B2768"/>
      <c r="K2768"/>
    </row>
    <row r="2769" spans="2:11" x14ac:dyDescent="0.25">
      <c r="B2769"/>
      <c r="K2769"/>
    </row>
    <row r="2770" spans="2:11" x14ac:dyDescent="0.25">
      <c r="B2770"/>
      <c r="K2770"/>
    </row>
    <row r="2771" spans="2:11" x14ac:dyDescent="0.25">
      <c r="B2771"/>
      <c r="K2771"/>
    </row>
    <row r="2772" spans="2:11" x14ac:dyDescent="0.25">
      <c r="B2772"/>
      <c r="K2772"/>
    </row>
    <row r="2773" spans="2:11" x14ac:dyDescent="0.25">
      <c r="B2773"/>
      <c r="K2773"/>
    </row>
    <row r="2774" spans="2:11" x14ac:dyDescent="0.25">
      <c r="B2774"/>
      <c r="K2774"/>
    </row>
    <row r="2775" spans="2:11" x14ac:dyDescent="0.25">
      <c r="B2775"/>
      <c r="K2775"/>
    </row>
    <row r="2776" spans="2:11" x14ac:dyDescent="0.25">
      <c r="B2776"/>
      <c r="K2776"/>
    </row>
    <row r="2777" spans="2:11" x14ac:dyDescent="0.25">
      <c r="B2777"/>
      <c r="K2777"/>
    </row>
    <row r="2778" spans="2:11" x14ac:dyDescent="0.25">
      <c r="B2778"/>
      <c r="K2778"/>
    </row>
    <row r="2779" spans="2:11" x14ac:dyDescent="0.25">
      <c r="B2779"/>
      <c r="K2779"/>
    </row>
    <row r="2780" spans="2:11" x14ac:dyDescent="0.25">
      <c r="B2780"/>
      <c r="K2780"/>
    </row>
    <row r="2781" spans="2:11" x14ac:dyDescent="0.25">
      <c r="B2781"/>
      <c r="K2781"/>
    </row>
    <row r="2782" spans="2:11" x14ac:dyDescent="0.25">
      <c r="B2782"/>
      <c r="K2782"/>
    </row>
    <row r="2783" spans="2:11" x14ac:dyDescent="0.25">
      <c r="B2783"/>
      <c r="K2783"/>
    </row>
    <row r="2784" spans="2:11" x14ac:dyDescent="0.25">
      <c r="B2784"/>
      <c r="K2784"/>
    </row>
    <row r="2785" spans="2:11" x14ac:dyDescent="0.25">
      <c r="B2785"/>
      <c r="K2785"/>
    </row>
    <row r="2786" spans="2:11" x14ac:dyDescent="0.25">
      <c r="B2786"/>
      <c r="K2786"/>
    </row>
    <row r="2787" spans="2:11" x14ac:dyDescent="0.25">
      <c r="B2787"/>
      <c r="K2787"/>
    </row>
    <row r="2788" spans="2:11" x14ac:dyDescent="0.25">
      <c r="B2788"/>
      <c r="K2788"/>
    </row>
    <row r="2789" spans="2:11" x14ac:dyDescent="0.25">
      <c r="B2789"/>
      <c r="K2789"/>
    </row>
    <row r="2790" spans="2:11" x14ac:dyDescent="0.25">
      <c r="B2790"/>
      <c r="K2790"/>
    </row>
    <row r="2791" spans="2:11" x14ac:dyDescent="0.25">
      <c r="B2791"/>
      <c r="K2791"/>
    </row>
    <row r="2792" spans="2:11" x14ac:dyDescent="0.25">
      <c r="B2792"/>
      <c r="K2792"/>
    </row>
    <row r="2793" spans="2:11" x14ac:dyDescent="0.25">
      <c r="B2793"/>
      <c r="K2793"/>
    </row>
    <row r="2794" spans="2:11" x14ac:dyDescent="0.25">
      <c r="B2794"/>
      <c r="K2794"/>
    </row>
    <row r="2795" spans="2:11" x14ac:dyDescent="0.25">
      <c r="B2795"/>
      <c r="K2795"/>
    </row>
    <row r="2796" spans="2:11" x14ac:dyDescent="0.25">
      <c r="B2796"/>
      <c r="K2796"/>
    </row>
    <row r="2797" spans="2:11" x14ac:dyDescent="0.25">
      <c r="B2797"/>
      <c r="K2797"/>
    </row>
    <row r="2798" spans="2:11" x14ac:dyDescent="0.25">
      <c r="B2798"/>
      <c r="K2798"/>
    </row>
    <row r="2799" spans="2:11" x14ac:dyDescent="0.25">
      <c r="B2799"/>
      <c r="K2799"/>
    </row>
    <row r="2800" spans="2:11" x14ac:dyDescent="0.25">
      <c r="B2800"/>
      <c r="K2800"/>
    </row>
    <row r="2801" spans="2:11" x14ac:dyDescent="0.25">
      <c r="B2801"/>
      <c r="K2801"/>
    </row>
    <row r="2802" spans="2:11" x14ac:dyDescent="0.25">
      <c r="B2802"/>
      <c r="K2802"/>
    </row>
    <row r="2803" spans="2:11" x14ac:dyDescent="0.25">
      <c r="B2803"/>
      <c r="K2803"/>
    </row>
    <row r="2804" spans="2:11" x14ac:dyDescent="0.25">
      <c r="B2804"/>
      <c r="K2804"/>
    </row>
    <row r="2805" spans="2:11" x14ac:dyDescent="0.25">
      <c r="B2805"/>
      <c r="K2805"/>
    </row>
    <row r="2806" spans="2:11" x14ac:dyDescent="0.25">
      <c r="B2806"/>
      <c r="K2806"/>
    </row>
    <row r="2807" spans="2:11" x14ac:dyDescent="0.25">
      <c r="B2807"/>
      <c r="K2807"/>
    </row>
    <row r="2808" spans="2:11" x14ac:dyDescent="0.25">
      <c r="B2808"/>
      <c r="K2808"/>
    </row>
    <row r="2809" spans="2:11" x14ac:dyDescent="0.25">
      <c r="B2809"/>
      <c r="K2809"/>
    </row>
    <row r="2810" spans="2:11" x14ac:dyDescent="0.25">
      <c r="B2810"/>
      <c r="K2810"/>
    </row>
    <row r="2811" spans="2:11" x14ac:dyDescent="0.25">
      <c r="B2811"/>
      <c r="K2811"/>
    </row>
    <row r="2812" spans="2:11" x14ac:dyDescent="0.25">
      <c r="B2812"/>
      <c r="K2812"/>
    </row>
    <row r="2813" spans="2:11" x14ac:dyDescent="0.25">
      <c r="B2813"/>
      <c r="K2813"/>
    </row>
    <row r="2814" spans="2:11" x14ac:dyDescent="0.25">
      <c r="B2814"/>
      <c r="K2814"/>
    </row>
    <row r="2815" spans="2:11" x14ac:dyDescent="0.25">
      <c r="B2815"/>
      <c r="K2815"/>
    </row>
    <row r="2816" spans="2:11" x14ac:dyDescent="0.25">
      <c r="B2816"/>
      <c r="K2816"/>
    </row>
    <row r="2817" spans="2:11" x14ac:dyDescent="0.25">
      <c r="B2817"/>
      <c r="K2817"/>
    </row>
    <row r="2818" spans="2:11" x14ac:dyDescent="0.25">
      <c r="B2818"/>
      <c r="K2818"/>
    </row>
    <row r="2819" spans="2:11" x14ac:dyDescent="0.25">
      <c r="B2819"/>
      <c r="K2819"/>
    </row>
    <row r="2820" spans="2:11" x14ac:dyDescent="0.25">
      <c r="B2820"/>
      <c r="K2820"/>
    </row>
    <row r="2821" spans="2:11" x14ac:dyDescent="0.25">
      <c r="B2821"/>
      <c r="K2821"/>
    </row>
    <row r="2822" spans="2:11" x14ac:dyDescent="0.25">
      <c r="B2822"/>
      <c r="K2822"/>
    </row>
    <row r="2823" spans="2:11" x14ac:dyDescent="0.25">
      <c r="B2823"/>
      <c r="K2823"/>
    </row>
    <row r="2824" spans="2:11" x14ac:dyDescent="0.25">
      <c r="B2824"/>
      <c r="K2824"/>
    </row>
    <row r="2825" spans="2:11" x14ac:dyDescent="0.25">
      <c r="B2825"/>
      <c r="K2825"/>
    </row>
    <row r="2826" spans="2:11" x14ac:dyDescent="0.25">
      <c r="B2826"/>
      <c r="K2826"/>
    </row>
    <row r="2827" spans="2:11" x14ac:dyDescent="0.25">
      <c r="B2827"/>
      <c r="K2827"/>
    </row>
    <row r="2828" spans="2:11" x14ac:dyDescent="0.25">
      <c r="B2828"/>
      <c r="K2828"/>
    </row>
    <row r="2829" spans="2:11" x14ac:dyDescent="0.25">
      <c r="B2829"/>
      <c r="K2829"/>
    </row>
    <row r="2830" spans="2:11" x14ac:dyDescent="0.25">
      <c r="B2830"/>
      <c r="K2830"/>
    </row>
    <row r="2831" spans="2:11" x14ac:dyDescent="0.25">
      <c r="B2831"/>
      <c r="K2831"/>
    </row>
    <row r="2832" spans="2:11" x14ac:dyDescent="0.25">
      <c r="B2832"/>
      <c r="K2832"/>
    </row>
    <row r="2833" spans="2:11" x14ac:dyDescent="0.25">
      <c r="B2833"/>
      <c r="K2833"/>
    </row>
    <row r="2834" spans="2:11" x14ac:dyDescent="0.25">
      <c r="B2834"/>
      <c r="K2834"/>
    </row>
    <row r="2835" spans="2:11" x14ac:dyDescent="0.25">
      <c r="B2835"/>
      <c r="K2835"/>
    </row>
    <row r="2836" spans="2:11" x14ac:dyDescent="0.25">
      <c r="B2836"/>
      <c r="K2836"/>
    </row>
    <row r="2837" spans="2:11" x14ac:dyDescent="0.25">
      <c r="B2837"/>
      <c r="K2837"/>
    </row>
    <row r="2838" spans="2:11" x14ac:dyDescent="0.25">
      <c r="B2838"/>
      <c r="K2838"/>
    </row>
    <row r="2839" spans="2:11" x14ac:dyDescent="0.25">
      <c r="B2839"/>
      <c r="K2839"/>
    </row>
    <row r="2840" spans="2:11" x14ac:dyDescent="0.25">
      <c r="B2840"/>
      <c r="K2840"/>
    </row>
    <row r="2841" spans="2:11" x14ac:dyDescent="0.25">
      <c r="B2841"/>
      <c r="K2841"/>
    </row>
    <row r="2842" spans="2:11" x14ac:dyDescent="0.25">
      <c r="B2842"/>
      <c r="K2842"/>
    </row>
    <row r="2843" spans="2:11" x14ac:dyDescent="0.25">
      <c r="B2843"/>
      <c r="K2843"/>
    </row>
    <row r="2844" spans="2:11" x14ac:dyDescent="0.25">
      <c r="B2844"/>
      <c r="K2844"/>
    </row>
    <row r="2845" spans="2:11" x14ac:dyDescent="0.25">
      <c r="B2845"/>
      <c r="K2845"/>
    </row>
    <row r="2846" spans="2:11" x14ac:dyDescent="0.25">
      <c r="B2846"/>
      <c r="K2846"/>
    </row>
    <row r="2847" spans="2:11" x14ac:dyDescent="0.25">
      <c r="B2847"/>
      <c r="K2847"/>
    </row>
    <row r="2848" spans="2:11" x14ac:dyDescent="0.25">
      <c r="B2848"/>
      <c r="K2848"/>
    </row>
    <row r="2849" spans="2:11" x14ac:dyDescent="0.25">
      <c r="B2849"/>
      <c r="K2849"/>
    </row>
    <row r="2850" spans="2:11" x14ac:dyDescent="0.25">
      <c r="B2850"/>
      <c r="K2850"/>
    </row>
    <row r="2851" spans="2:11" x14ac:dyDescent="0.25">
      <c r="B2851"/>
      <c r="K2851"/>
    </row>
    <row r="2852" spans="2:11" x14ac:dyDescent="0.25">
      <c r="B2852"/>
      <c r="K2852"/>
    </row>
    <row r="2853" spans="2:11" x14ac:dyDescent="0.25">
      <c r="B2853"/>
      <c r="K2853"/>
    </row>
    <row r="2854" spans="2:11" x14ac:dyDescent="0.25">
      <c r="B2854"/>
      <c r="K2854"/>
    </row>
    <row r="2855" spans="2:11" x14ac:dyDescent="0.25">
      <c r="B2855"/>
      <c r="K2855"/>
    </row>
    <row r="2856" spans="2:11" x14ac:dyDescent="0.25">
      <c r="B2856"/>
      <c r="K2856"/>
    </row>
    <row r="2857" spans="2:11" x14ac:dyDescent="0.25">
      <c r="B2857"/>
      <c r="K2857"/>
    </row>
    <row r="2858" spans="2:11" x14ac:dyDescent="0.25">
      <c r="B2858"/>
      <c r="K2858"/>
    </row>
    <row r="2859" spans="2:11" x14ac:dyDescent="0.25">
      <c r="B2859"/>
      <c r="K2859"/>
    </row>
    <row r="2860" spans="2:11" x14ac:dyDescent="0.25">
      <c r="B2860"/>
      <c r="K2860"/>
    </row>
    <row r="2861" spans="2:11" x14ac:dyDescent="0.25">
      <c r="B2861"/>
      <c r="K2861"/>
    </row>
    <row r="2862" spans="2:11" x14ac:dyDescent="0.25">
      <c r="B2862"/>
      <c r="K2862"/>
    </row>
    <row r="2863" spans="2:11" x14ac:dyDescent="0.25">
      <c r="B2863"/>
      <c r="K2863"/>
    </row>
    <row r="2864" spans="2:11" x14ac:dyDescent="0.25">
      <c r="B2864"/>
      <c r="K2864"/>
    </row>
    <row r="2865" spans="2:11" x14ac:dyDescent="0.25">
      <c r="B2865"/>
      <c r="K2865"/>
    </row>
    <row r="2866" spans="2:11" x14ac:dyDescent="0.25">
      <c r="B2866"/>
      <c r="K2866"/>
    </row>
    <row r="2867" spans="2:11" x14ac:dyDescent="0.25">
      <c r="B2867"/>
      <c r="K2867"/>
    </row>
    <row r="2868" spans="2:11" x14ac:dyDescent="0.25">
      <c r="B2868"/>
      <c r="K2868"/>
    </row>
    <row r="2869" spans="2:11" x14ac:dyDescent="0.25">
      <c r="B2869"/>
      <c r="K2869"/>
    </row>
    <row r="2870" spans="2:11" x14ac:dyDescent="0.25">
      <c r="B2870"/>
      <c r="K2870"/>
    </row>
    <row r="2871" spans="2:11" x14ac:dyDescent="0.25">
      <c r="B2871"/>
      <c r="K2871"/>
    </row>
    <row r="2872" spans="2:11" x14ac:dyDescent="0.25">
      <c r="B2872"/>
      <c r="K2872"/>
    </row>
    <row r="2873" spans="2:11" x14ac:dyDescent="0.25">
      <c r="B2873"/>
      <c r="K2873"/>
    </row>
    <row r="2874" spans="2:11" x14ac:dyDescent="0.25">
      <c r="B2874"/>
      <c r="K2874"/>
    </row>
    <row r="2875" spans="2:11" x14ac:dyDescent="0.25">
      <c r="B2875"/>
      <c r="K2875"/>
    </row>
    <row r="2876" spans="2:11" x14ac:dyDescent="0.25">
      <c r="B2876"/>
      <c r="K2876"/>
    </row>
    <row r="2877" spans="2:11" x14ac:dyDescent="0.25">
      <c r="B2877"/>
      <c r="K2877"/>
    </row>
    <row r="2878" spans="2:11" x14ac:dyDescent="0.25">
      <c r="B2878"/>
      <c r="K2878"/>
    </row>
    <row r="2879" spans="2:11" x14ac:dyDescent="0.25">
      <c r="B2879"/>
      <c r="K2879"/>
    </row>
    <row r="2880" spans="2:11" x14ac:dyDescent="0.25">
      <c r="B2880"/>
      <c r="K2880"/>
    </row>
    <row r="2881" spans="2:11" x14ac:dyDescent="0.25">
      <c r="B2881"/>
      <c r="K2881"/>
    </row>
    <row r="2882" spans="2:11" x14ac:dyDescent="0.25">
      <c r="B2882"/>
      <c r="K2882"/>
    </row>
    <row r="2883" spans="2:11" x14ac:dyDescent="0.25">
      <c r="B2883"/>
      <c r="K2883"/>
    </row>
    <row r="2884" spans="2:11" x14ac:dyDescent="0.25">
      <c r="B2884"/>
      <c r="K2884"/>
    </row>
    <row r="2885" spans="2:11" x14ac:dyDescent="0.25">
      <c r="B2885"/>
      <c r="K2885"/>
    </row>
    <row r="2886" spans="2:11" x14ac:dyDescent="0.25">
      <c r="B2886"/>
      <c r="K2886"/>
    </row>
    <row r="2887" spans="2:11" x14ac:dyDescent="0.25">
      <c r="B2887"/>
      <c r="K2887"/>
    </row>
    <row r="2888" spans="2:11" x14ac:dyDescent="0.25">
      <c r="B2888"/>
      <c r="K2888"/>
    </row>
    <row r="2889" spans="2:11" x14ac:dyDescent="0.25">
      <c r="B2889"/>
      <c r="K2889"/>
    </row>
    <row r="2890" spans="2:11" x14ac:dyDescent="0.25">
      <c r="B2890"/>
      <c r="K2890"/>
    </row>
    <row r="2891" spans="2:11" x14ac:dyDescent="0.25">
      <c r="B2891"/>
      <c r="K2891"/>
    </row>
    <row r="2892" spans="2:11" x14ac:dyDescent="0.25">
      <c r="B2892"/>
      <c r="K2892"/>
    </row>
    <row r="2893" spans="2:11" x14ac:dyDescent="0.25">
      <c r="B2893"/>
      <c r="K2893"/>
    </row>
    <row r="2894" spans="2:11" x14ac:dyDescent="0.25">
      <c r="B2894"/>
      <c r="K2894"/>
    </row>
    <row r="2895" spans="2:11" x14ac:dyDescent="0.25">
      <c r="B2895"/>
      <c r="K2895"/>
    </row>
    <row r="2896" spans="2:11" x14ac:dyDescent="0.25">
      <c r="B2896"/>
      <c r="K2896"/>
    </row>
    <row r="2897" spans="2:11" x14ac:dyDescent="0.25">
      <c r="B2897"/>
      <c r="K2897"/>
    </row>
    <row r="2898" spans="2:11" x14ac:dyDescent="0.25">
      <c r="B2898"/>
      <c r="K2898"/>
    </row>
    <row r="2899" spans="2:11" x14ac:dyDescent="0.25">
      <c r="B2899"/>
      <c r="K2899"/>
    </row>
    <row r="2900" spans="2:11" x14ac:dyDescent="0.25">
      <c r="B2900"/>
      <c r="K2900"/>
    </row>
    <row r="2901" spans="2:11" x14ac:dyDescent="0.25">
      <c r="B2901"/>
      <c r="K2901"/>
    </row>
    <row r="2902" spans="2:11" x14ac:dyDescent="0.25">
      <c r="B2902"/>
      <c r="K2902"/>
    </row>
    <row r="2903" spans="2:11" x14ac:dyDescent="0.25">
      <c r="B2903"/>
      <c r="K2903"/>
    </row>
    <row r="2904" spans="2:11" x14ac:dyDescent="0.25">
      <c r="B2904"/>
      <c r="K2904"/>
    </row>
    <row r="2905" spans="2:11" x14ac:dyDescent="0.25">
      <c r="B2905"/>
      <c r="K2905"/>
    </row>
    <row r="2906" spans="2:11" x14ac:dyDescent="0.25">
      <c r="B2906"/>
      <c r="K2906"/>
    </row>
    <row r="2907" spans="2:11" x14ac:dyDescent="0.25">
      <c r="B2907"/>
      <c r="K2907"/>
    </row>
    <row r="2908" spans="2:11" x14ac:dyDescent="0.25">
      <c r="B2908"/>
      <c r="K2908"/>
    </row>
    <row r="2909" spans="2:11" x14ac:dyDescent="0.25">
      <c r="B2909"/>
      <c r="K2909"/>
    </row>
    <row r="2910" spans="2:11" x14ac:dyDescent="0.25">
      <c r="B2910"/>
      <c r="K2910"/>
    </row>
    <row r="2911" spans="2:11" x14ac:dyDescent="0.25">
      <c r="B2911"/>
      <c r="K2911"/>
    </row>
    <row r="2912" spans="2:11" x14ac:dyDescent="0.25">
      <c r="B2912"/>
      <c r="K2912"/>
    </row>
    <row r="2913" spans="2:11" x14ac:dyDescent="0.25">
      <c r="B2913"/>
      <c r="K2913"/>
    </row>
    <row r="2914" spans="2:11" x14ac:dyDescent="0.25">
      <c r="B2914"/>
      <c r="K2914"/>
    </row>
    <row r="2915" spans="2:11" x14ac:dyDescent="0.25">
      <c r="B2915"/>
      <c r="K2915"/>
    </row>
    <row r="2916" spans="2:11" x14ac:dyDescent="0.25">
      <c r="B2916"/>
      <c r="K2916"/>
    </row>
    <row r="2917" spans="2:11" x14ac:dyDescent="0.25">
      <c r="B2917"/>
      <c r="K2917"/>
    </row>
    <row r="2918" spans="2:11" x14ac:dyDescent="0.25">
      <c r="B2918"/>
      <c r="K2918"/>
    </row>
    <row r="2919" spans="2:11" x14ac:dyDescent="0.25">
      <c r="B2919"/>
      <c r="K2919"/>
    </row>
    <row r="2920" spans="2:11" x14ac:dyDescent="0.25">
      <c r="B2920"/>
      <c r="K2920"/>
    </row>
    <row r="2921" spans="2:11" x14ac:dyDescent="0.25">
      <c r="B2921"/>
      <c r="K2921"/>
    </row>
    <row r="2922" spans="2:11" x14ac:dyDescent="0.25">
      <c r="B2922"/>
      <c r="K2922"/>
    </row>
    <row r="2923" spans="2:11" x14ac:dyDescent="0.25">
      <c r="B2923"/>
      <c r="K2923"/>
    </row>
    <row r="2924" spans="2:11" x14ac:dyDescent="0.25">
      <c r="B2924"/>
      <c r="K2924"/>
    </row>
    <row r="2925" spans="2:11" x14ac:dyDescent="0.25">
      <c r="B2925"/>
      <c r="K2925"/>
    </row>
    <row r="2926" spans="2:11" x14ac:dyDescent="0.25">
      <c r="B2926"/>
      <c r="K2926"/>
    </row>
    <row r="2927" spans="2:11" x14ac:dyDescent="0.25">
      <c r="B2927"/>
      <c r="K2927"/>
    </row>
    <row r="2928" spans="2:11" x14ac:dyDescent="0.25">
      <c r="B2928"/>
      <c r="K2928"/>
    </row>
    <row r="2929" spans="2:11" x14ac:dyDescent="0.25">
      <c r="B2929"/>
      <c r="K2929"/>
    </row>
    <row r="2930" spans="2:11" x14ac:dyDescent="0.25">
      <c r="B2930"/>
      <c r="K2930"/>
    </row>
    <row r="2931" spans="2:11" x14ac:dyDescent="0.25">
      <c r="B2931"/>
      <c r="K2931"/>
    </row>
    <row r="2932" spans="2:11" x14ac:dyDescent="0.25">
      <c r="B2932"/>
      <c r="K2932"/>
    </row>
    <row r="2933" spans="2:11" x14ac:dyDescent="0.25">
      <c r="B2933"/>
      <c r="K2933"/>
    </row>
    <row r="2934" spans="2:11" x14ac:dyDescent="0.25">
      <c r="B2934"/>
      <c r="K2934"/>
    </row>
    <row r="2935" spans="2:11" x14ac:dyDescent="0.25">
      <c r="B2935"/>
      <c r="K2935"/>
    </row>
    <row r="2936" spans="2:11" x14ac:dyDescent="0.25">
      <c r="B2936"/>
      <c r="K2936"/>
    </row>
    <row r="2937" spans="2:11" x14ac:dyDescent="0.25">
      <c r="B2937"/>
      <c r="K2937"/>
    </row>
    <row r="2938" spans="2:11" x14ac:dyDescent="0.25">
      <c r="B2938"/>
      <c r="K2938"/>
    </row>
    <row r="2939" spans="2:11" x14ac:dyDescent="0.25">
      <c r="B2939"/>
      <c r="K2939"/>
    </row>
    <row r="2940" spans="2:11" x14ac:dyDescent="0.25">
      <c r="B2940"/>
      <c r="K2940"/>
    </row>
    <row r="2941" spans="2:11" x14ac:dyDescent="0.25">
      <c r="B2941"/>
      <c r="K2941"/>
    </row>
    <row r="2942" spans="2:11" x14ac:dyDescent="0.25">
      <c r="B2942"/>
      <c r="K2942"/>
    </row>
    <row r="2943" spans="2:11" x14ac:dyDescent="0.25">
      <c r="B2943"/>
      <c r="K2943"/>
    </row>
    <row r="2944" spans="2:11" x14ac:dyDescent="0.25">
      <c r="B2944"/>
      <c r="K2944"/>
    </row>
    <row r="2945" spans="2:11" x14ac:dyDescent="0.25">
      <c r="B2945"/>
      <c r="K2945"/>
    </row>
    <row r="2946" spans="2:11" x14ac:dyDescent="0.25">
      <c r="B2946"/>
      <c r="K2946"/>
    </row>
    <row r="2947" spans="2:11" x14ac:dyDescent="0.25">
      <c r="B2947"/>
      <c r="K2947"/>
    </row>
    <row r="2948" spans="2:11" x14ac:dyDescent="0.25">
      <c r="B2948"/>
      <c r="K2948"/>
    </row>
    <row r="2949" spans="2:11" x14ac:dyDescent="0.25">
      <c r="B2949"/>
      <c r="K2949"/>
    </row>
    <row r="2950" spans="2:11" x14ac:dyDescent="0.25">
      <c r="B2950"/>
      <c r="K2950"/>
    </row>
    <row r="2951" spans="2:11" x14ac:dyDescent="0.25">
      <c r="B2951"/>
      <c r="K2951"/>
    </row>
    <row r="2952" spans="2:11" x14ac:dyDescent="0.25">
      <c r="B2952"/>
      <c r="K2952"/>
    </row>
    <row r="2953" spans="2:11" x14ac:dyDescent="0.25">
      <c r="B2953"/>
      <c r="K2953"/>
    </row>
    <row r="2954" spans="2:11" x14ac:dyDescent="0.25">
      <c r="B2954"/>
      <c r="K2954"/>
    </row>
    <row r="2955" spans="2:11" x14ac:dyDescent="0.25">
      <c r="B2955"/>
      <c r="K2955"/>
    </row>
    <row r="2956" spans="2:11" x14ac:dyDescent="0.25">
      <c r="B2956"/>
      <c r="K2956"/>
    </row>
    <row r="2957" spans="2:11" x14ac:dyDescent="0.25">
      <c r="B2957"/>
      <c r="K2957"/>
    </row>
    <row r="2958" spans="2:11" x14ac:dyDescent="0.25">
      <c r="B2958"/>
      <c r="K2958"/>
    </row>
    <row r="2959" spans="2:11" x14ac:dyDescent="0.25">
      <c r="B2959"/>
      <c r="K2959"/>
    </row>
    <row r="2960" spans="2:11" x14ac:dyDescent="0.25">
      <c r="B2960"/>
      <c r="K2960"/>
    </row>
    <row r="2961" spans="2:11" x14ac:dyDescent="0.25">
      <c r="B2961"/>
      <c r="K2961"/>
    </row>
    <row r="2962" spans="2:11" x14ac:dyDescent="0.25">
      <c r="B2962"/>
      <c r="K2962"/>
    </row>
    <row r="2963" spans="2:11" x14ac:dyDescent="0.25">
      <c r="B2963"/>
      <c r="K2963"/>
    </row>
    <row r="2964" spans="2:11" x14ac:dyDescent="0.25">
      <c r="B2964"/>
      <c r="K2964"/>
    </row>
    <row r="2965" spans="2:11" x14ac:dyDescent="0.25">
      <c r="B2965"/>
      <c r="K2965"/>
    </row>
    <row r="2966" spans="2:11" x14ac:dyDescent="0.25">
      <c r="B2966"/>
      <c r="K2966"/>
    </row>
    <row r="2967" spans="2:11" x14ac:dyDescent="0.25">
      <c r="B2967"/>
      <c r="K2967"/>
    </row>
    <row r="2968" spans="2:11" x14ac:dyDescent="0.25">
      <c r="B2968"/>
      <c r="K2968"/>
    </row>
    <row r="2969" spans="2:11" x14ac:dyDescent="0.25">
      <c r="B2969"/>
      <c r="K2969"/>
    </row>
    <row r="2970" spans="2:11" x14ac:dyDescent="0.25">
      <c r="B2970"/>
      <c r="K2970"/>
    </row>
    <row r="2971" spans="2:11" x14ac:dyDescent="0.25">
      <c r="B2971"/>
      <c r="K2971"/>
    </row>
    <row r="2972" spans="2:11" x14ac:dyDescent="0.25">
      <c r="B2972"/>
      <c r="K2972"/>
    </row>
    <row r="2973" spans="2:11" x14ac:dyDescent="0.25">
      <c r="B2973"/>
      <c r="K2973"/>
    </row>
    <row r="2974" spans="2:11" x14ac:dyDescent="0.25">
      <c r="B2974"/>
      <c r="K2974"/>
    </row>
    <row r="2975" spans="2:11" x14ac:dyDescent="0.25">
      <c r="B2975"/>
      <c r="K2975"/>
    </row>
    <row r="2976" spans="2:11" x14ac:dyDescent="0.25">
      <c r="B2976"/>
      <c r="K2976"/>
    </row>
    <row r="2977" spans="2:11" x14ac:dyDescent="0.25">
      <c r="B2977"/>
      <c r="K2977"/>
    </row>
    <row r="2978" spans="2:11" x14ac:dyDescent="0.25">
      <c r="B2978"/>
      <c r="K2978"/>
    </row>
    <row r="2979" spans="2:11" x14ac:dyDescent="0.25">
      <c r="B2979"/>
      <c r="K2979"/>
    </row>
    <row r="2980" spans="2:11" x14ac:dyDescent="0.25">
      <c r="B2980"/>
      <c r="K2980"/>
    </row>
    <row r="2981" spans="2:11" x14ac:dyDescent="0.25">
      <c r="B2981"/>
      <c r="K2981"/>
    </row>
    <row r="2982" spans="2:11" x14ac:dyDescent="0.25">
      <c r="B2982"/>
      <c r="K2982"/>
    </row>
    <row r="2983" spans="2:11" x14ac:dyDescent="0.25">
      <c r="B2983"/>
      <c r="K2983"/>
    </row>
    <row r="2984" spans="2:11" x14ac:dyDescent="0.25">
      <c r="B2984"/>
      <c r="K2984"/>
    </row>
    <row r="2985" spans="2:11" x14ac:dyDescent="0.25">
      <c r="B2985"/>
      <c r="K2985"/>
    </row>
    <row r="2986" spans="2:11" x14ac:dyDescent="0.25">
      <c r="B2986"/>
      <c r="K2986"/>
    </row>
    <row r="2987" spans="2:11" x14ac:dyDescent="0.25">
      <c r="B2987"/>
      <c r="K2987"/>
    </row>
    <row r="2988" spans="2:11" x14ac:dyDescent="0.25">
      <c r="B2988"/>
      <c r="K2988"/>
    </row>
    <row r="2989" spans="2:11" x14ac:dyDescent="0.25">
      <c r="B2989"/>
      <c r="K2989"/>
    </row>
    <row r="2990" spans="2:11" x14ac:dyDescent="0.25">
      <c r="B2990"/>
      <c r="K2990"/>
    </row>
    <row r="2991" spans="2:11" x14ac:dyDescent="0.25">
      <c r="B2991"/>
      <c r="K2991"/>
    </row>
    <row r="2992" spans="2:11" x14ac:dyDescent="0.25">
      <c r="B2992"/>
      <c r="K2992"/>
    </row>
    <row r="2993" spans="2:11" x14ac:dyDescent="0.25">
      <c r="B2993"/>
      <c r="K2993"/>
    </row>
    <row r="2994" spans="2:11" x14ac:dyDescent="0.25">
      <c r="B2994"/>
      <c r="K2994"/>
    </row>
    <row r="2995" spans="2:11" x14ac:dyDescent="0.25">
      <c r="B2995"/>
      <c r="K2995"/>
    </row>
    <row r="2996" spans="2:11" x14ac:dyDescent="0.25">
      <c r="B2996"/>
      <c r="K2996"/>
    </row>
    <row r="2997" spans="2:11" x14ac:dyDescent="0.25">
      <c r="B2997"/>
      <c r="K2997"/>
    </row>
    <row r="2998" spans="2:11" x14ac:dyDescent="0.25">
      <c r="B2998"/>
      <c r="K2998"/>
    </row>
    <row r="2999" spans="2:11" x14ac:dyDescent="0.25">
      <c r="B2999"/>
      <c r="K2999"/>
    </row>
    <row r="3000" spans="2:11" x14ac:dyDescent="0.25">
      <c r="B3000"/>
      <c r="K3000"/>
    </row>
    <row r="3001" spans="2:11" x14ac:dyDescent="0.25">
      <c r="B3001"/>
      <c r="K3001"/>
    </row>
    <row r="3002" spans="2:11" x14ac:dyDescent="0.25">
      <c r="B3002"/>
      <c r="K3002"/>
    </row>
    <row r="3003" spans="2:11" x14ac:dyDescent="0.25">
      <c r="B3003"/>
      <c r="K3003"/>
    </row>
    <row r="3004" spans="2:11" x14ac:dyDescent="0.25">
      <c r="B3004"/>
      <c r="K3004"/>
    </row>
    <row r="3005" spans="2:11" x14ac:dyDescent="0.25">
      <c r="B3005"/>
      <c r="K3005"/>
    </row>
    <row r="3006" spans="2:11" x14ac:dyDescent="0.25">
      <c r="B3006"/>
      <c r="K3006"/>
    </row>
    <row r="3007" spans="2:11" x14ac:dyDescent="0.25">
      <c r="B3007"/>
      <c r="K3007"/>
    </row>
    <row r="3008" spans="2:11" x14ac:dyDescent="0.25">
      <c r="B3008"/>
      <c r="K3008"/>
    </row>
    <row r="3009" spans="2:11" x14ac:dyDescent="0.25">
      <c r="B3009"/>
      <c r="K3009"/>
    </row>
    <row r="3010" spans="2:11" x14ac:dyDescent="0.25">
      <c r="B3010"/>
      <c r="K3010"/>
    </row>
    <row r="3011" spans="2:11" x14ac:dyDescent="0.25">
      <c r="B3011"/>
      <c r="K3011"/>
    </row>
    <row r="3012" spans="2:11" x14ac:dyDescent="0.25">
      <c r="B3012"/>
      <c r="K3012"/>
    </row>
    <row r="3013" spans="2:11" x14ac:dyDescent="0.25">
      <c r="B3013"/>
      <c r="K3013"/>
    </row>
    <row r="3014" spans="2:11" x14ac:dyDescent="0.25">
      <c r="B3014"/>
      <c r="K3014"/>
    </row>
    <row r="3015" spans="2:11" x14ac:dyDescent="0.25">
      <c r="B3015"/>
      <c r="K3015"/>
    </row>
    <row r="3016" spans="2:11" x14ac:dyDescent="0.25">
      <c r="B3016"/>
      <c r="K3016"/>
    </row>
    <row r="3017" spans="2:11" x14ac:dyDescent="0.25">
      <c r="B3017"/>
      <c r="K3017"/>
    </row>
    <row r="3018" spans="2:11" x14ac:dyDescent="0.25">
      <c r="B3018"/>
      <c r="K3018"/>
    </row>
    <row r="3019" spans="2:11" x14ac:dyDescent="0.25">
      <c r="B3019"/>
      <c r="K3019"/>
    </row>
    <row r="3020" spans="2:11" x14ac:dyDescent="0.25">
      <c r="B3020"/>
      <c r="K3020"/>
    </row>
    <row r="3021" spans="2:11" x14ac:dyDescent="0.25">
      <c r="B3021"/>
      <c r="K3021"/>
    </row>
    <row r="3022" spans="2:11" x14ac:dyDescent="0.25">
      <c r="B3022"/>
      <c r="K3022"/>
    </row>
    <row r="3023" spans="2:11" x14ac:dyDescent="0.25">
      <c r="B3023"/>
      <c r="K3023"/>
    </row>
    <row r="3024" spans="2:11" x14ac:dyDescent="0.25">
      <c r="B3024"/>
      <c r="K3024"/>
    </row>
    <row r="3025" spans="2:11" x14ac:dyDescent="0.25">
      <c r="B3025"/>
      <c r="K3025"/>
    </row>
    <row r="3026" spans="2:11" x14ac:dyDescent="0.25">
      <c r="B3026"/>
      <c r="K3026"/>
    </row>
    <row r="3027" spans="2:11" x14ac:dyDescent="0.25">
      <c r="B3027"/>
      <c r="K3027"/>
    </row>
    <row r="3028" spans="2:11" x14ac:dyDescent="0.25">
      <c r="B3028"/>
      <c r="K3028"/>
    </row>
    <row r="3029" spans="2:11" x14ac:dyDescent="0.25">
      <c r="B3029"/>
      <c r="K3029"/>
    </row>
    <row r="3030" spans="2:11" x14ac:dyDescent="0.25">
      <c r="B3030"/>
      <c r="K3030"/>
    </row>
    <row r="3031" spans="2:11" x14ac:dyDescent="0.25">
      <c r="B3031"/>
      <c r="K3031"/>
    </row>
    <row r="3032" spans="2:11" x14ac:dyDescent="0.25">
      <c r="B3032"/>
      <c r="K3032"/>
    </row>
    <row r="3033" spans="2:11" x14ac:dyDescent="0.25">
      <c r="B3033"/>
      <c r="K3033"/>
    </row>
    <row r="3034" spans="2:11" x14ac:dyDescent="0.25">
      <c r="B3034"/>
      <c r="K3034"/>
    </row>
    <row r="3035" spans="2:11" x14ac:dyDescent="0.25">
      <c r="B3035"/>
      <c r="K3035"/>
    </row>
    <row r="3036" spans="2:11" x14ac:dyDescent="0.25">
      <c r="B3036"/>
      <c r="K3036"/>
    </row>
    <row r="3037" spans="2:11" x14ac:dyDescent="0.25">
      <c r="B3037"/>
      <c r="K3037"/>
    </row>
    <row r="3038" spans="2:11" x14ac:dyDescent="0.25">
      <c r="B3038"/>
      <c r="K3038"/>
    </row>
    <row r="3039" spans="2:11" x14ac:dyDescent="0.25">
      <c r="B3039"/>
      <c r="K3039"/>
    </row>
    <row r="3040" spans="2:11" x14ac:dyDescent="0.25">
      <c r="B3040"/>
      <c r="K3040"/>
    </row>
    <row r="3041" spans="2:11" x14ac:dyDescent="0.25">
      <c r="B3041"/>
      <c r="K3041"/>
    </row>
    <row r="3042" spans="2:11" x14ac:dyDescent="0.25">
      <c r="B3042"/>
      <c r="K3042"/>
    </row>
    <row r="3043" spans="2:11" x14ac:dyDescent="0.25">
      <c r="B3043"/>
      <c r="K3043"/>
    </row>
    <row r="3044" spans="2:11" x14ac:dyDescent="0.25">
      <c r="B3044"/>
      <c r="K3044"/>
    </row>
    <row r="3045" spans="2:11" x14ac:dyDescent="0.25">
      <c r="B3045"/>
      <c r="K3045"/>
    </row>
    <row r="3046" spans="2:11" x14ac:dyDescent="0.25">
      <c r="B3046"/>
      <c r="K3046"/>
    </row>
    <row r="3047" spans="2:11" x14ac:dyDescent="0.25">
      <c r="B3047"/>
      <c r="K3047"/>
    </row>
    <row r="3048" spans="2:11" x14ac:dyDescent="0.25">
      <c r="B3048"/>
      <c r="K3048"/>
    </row>
    <row r="3049" spans="2:11" x14ac:dyDescent="0.25">
      <c r="B3049"/>
      <c r="K3049"/>
    </row>
    <row r="3050" spans="2:11" x14ac:dyDescent="0.25">
      <c r="B3050"/>
      <c r="K3050"/>
    </row>
    <row r="3051" spans="2:11" x14ac:dyDescent="0.25">
      <c r="B3051"/>
      <c r="K3051"/>
    </row>
    <row r="3052" spans="2:11" x14ac:dyDescent="0.25">
      <c r="B3052"/>
      <c r="K3052"/>
    </row>
    <row r="3053" spans="2:11" x14ac:dyDescent="0.25">
      <c r="B3053"/>
      <c r="K3053"/>
    </row>
    <row r="3054" spans="2:11" x14ac:dyDescent="0.25">
      <c r="B3054"/>
      <c r="K3054"/>
    </row>
    <row r="3055" spans="2:11" x14ac:dyDescent="0.25">
      <c r="B3055"/>
      <c r="K3055"/>
    </row>
    <row r="3056" spans="2:11" x14ac:dyDescent="0.25">
      <c r="B3056"/>
      <c r="K3056"/>
    </row>
    <row r="3057" spans="2:11" x14ac:dyDescent="0.25">
      <c r="B3057"/>
      <c r="K3057"/>
    </row>
    <row r="3058" spans="2:11" x14ac:dyDescent="0.25">
      <c r="B3058"/>
      <c r="K3058"/>
    </row>
    <row r="3059" spans="2:11" x14ac:dyDescent="0.25">
      <c r="B3059"/>
      <c r="K3059"/>
    </row>
    <row r="3060" spans="2:11" x14ac:dyDescent="0.25">
      <c r="B3060"/>
      <c r="K3060"/>
    </row>
    <row r="3061" spans="2:11" x14ac:dyDescent="0.25">
      <c r="B3061"/>
      <c r="K3061"/>
    </row>
    <row r="3062" spans="2:11" x14ac:dyDescent="0.25">
      <c r="B3062"/>
      <c r="K3062"/>
    </row>
    <row r="3063" spans="2:11" x14ac:dyDescent="0.25">
      <c r="B3063"/>
      <c r="K3063"/>
    </row>
    <row r="3064" spans="2:11" x14ac:dyDescent="0.25">
      <c r="B3064"/>
      <c r="K3064"/>
    </row>
    <row r="3065" spans="2:11" x14ac:dyDescent="0.25">
      <c r="B3065"/>
      <c r="K3065"/>
    </row>
    <row r="3066" spans="2:11" x14ac:dyDescent="0.25">
      <c r="B3066"/>
      <c r="K3066"/>
    </row>
    <row r="3067" spans="2:11" x14ac:dyDescent="0.25">
      <c r="B3067"/>
      <c r="K3067"/>
    </row>
    <row r="3068" spans="2:11" x14ac:dyDescent="0.25">
      <c r="B3068"/>
      <c r="K3068"/>
    </row>
    <row r="3069" spans="2:11" x14ac:dyDescent="0.25">
      <c r="B3069"/>
      <c r="K3069"/>
    </row>
    <row r="3070" spans="2:11" x14ac:dyDescent="0.25">
      <c r="B3070"/>
      <c r="K3070"/>
    </row>
    <row r="3071" spans="2:11" x14ac:dyDescent="0.25">
      <c r="B3071"/>
      <c r="K3071"/>
    </row>
    <row r="3072" spans="2:11" x14ac:dyDescent="0.25">
      <c r="B3072"/>
      <c r="K3072"/>
    </row>
    <row r="3073" spans="2:11" x14ac:dyDescent="0.25">
      <c r="B3073"/>
      <c r="K3073"/>
    </row>
    <row r="3074" spans="2:11" x14ac:dyDescent="0.25">
      <c r="B3074"/>
      <c r="K3074"/>
    </row>
    <row r="3075" spans="2:11" x14ac:dyDescent="0.25">
      <c r="B3075"/>
      <c r="K3075"/>
    </row>
    <row r="3076" spans="2:11" x14ac:dyDescent="0.25">
      <c r="B3076"/>
      <c r="K3076"/>
    </row>
    <row r="3077" spans="2:11" x14ac:dyDescent="0.25">
      <c r="B3077"/>
      <c r="K3077"/>
    </row>
    <row r="3078" spans="2:11" x14ac:dyDescent="0.25">
      <c r="B3078"/>
      <c r="K3078"/>
    </row>
    <row r="3079" spans="2:11" x14ac:dyDescent="0.25">
      <c r="B3079"/>
      <c r="K3079"/>
    </row>
    <row r="3080" spans="2:11" x14ac:dyDescent="0.25">
      <c r="B3080"/>
      <c r="K3080"/>
    </row>
    <row r="3081" spans="2:11" x14ac:dyDescent="0.25">
      <c r="B3081"/>
      <c r="K3081"/>
    </row>
    <row r="3082" spans="2:11" x14ac:dyDescent="0.25">
      <c r="B3082"/>
      <c r="K3082"/>
    </row>
    <row r="3083" spans="2:11" x14ac:dyDescent="0.25">
      <c r="B3083"/>
      <c r="K3083"/>
    </row>
    <row r="3084" spans="2:11" x14ac:dyDescent="0.25">
      <c r="B3084"/>
      <c r="K3084"/>
    </row>
    <row r="3085" spans="2:11" x14ac:dyDescent="0.25">
      <c r="B3085"/>
      <c r="K3085"/>
    </row>
    <row r="3086" spans="2:11" x14ac:dyDescent="0.25">
      <c r="B3086"/>
      <c r="K3086"/>
    </row>
    <row r="3087" spans="2:11" x14ac:dyDescent="0.25">
      <c r="B3087"/>
      <c r="K3087"/>
    </row>
    <row r="3088" spans="2:11" x14ac:dyDescent="0.25">
      <c r="B3088"/>
      <c r="K3088"/>
    </row>
    <row r="3089" spans="2:11" x14ac:dyDescent="0.25">
      <c r="B3089"/>
      <c r="K3089"/>
    </row>
    <row r="3090" spans="2:11" x14ac:dyDescent="0.25">
      <c r="B3090"/>
      <c r="K3090"/>
    </row>
    <row r="3091" spans="2:11" x14ac:dyDescent="0.25">
      <c r="B3091"/>
      <c r="K3091"/>
    </row>
    <row r="3092" spans="2:11" x14ac:dyDescent="0.25">
      <c r="B3092"/>
      <c r="K3092"/>
    </row>
    <row r="3093" spans="2:11" x14ac:dyDescent="0.25">
      <c r="B3093"/>
      <c r="K3093"/>
    </row>
    <row r="3094" spans="2:11" x14ac:dyDescent="0.25">
      <c r="B3094"/>
      <c r="K3094"/>
    </row>
    <row r="3095" spans="2:11" x14ac:dyDescent="0.25">
      <c r="B3095"/>
      <c r="K3095"/>
    </row>
    <row r="3096" spans="2:11" x14ac:dyDescent="0.25">
      <c r="B3096"/>
      <c r="K3096"/>
    </row>
    <row r="3097" spans="2:11" x14ac:dyDescent="0.25">
      <c r="B3097"/>
      <c r="K3097"/>
    </row>
    <row r="3098" spans="2:11" x14ac:dyDescent="0.25">
      <c r="B3098"/>
      <c r="K3098"/>
    </row>
    <row r="3099" spans="2:11" x14ac:dyDescent="0.25">
      <c r="B3099"/>
      <c r="K3099"/>
    </row>
    <row r="3100" spans="2:11" x14ac:dyDescent="0.25">
      <c r="B3100"/>
      <c r="K3100"/>
    </row>
    <row r="3101" spans="2:11" x14ac:dyDescent="0.25">
      <c r="B3101"/>
      <c r="K3101"/>
    </row>
    <row r="3102" spans="2:11" x14ac:dyDescent="0.25">
      <c r="B3102"/>
      <c r="K3102"/>
    </row>
    <row r="3103" spans="2:11" x14ac:dyDescent="0.25">
      <c r="B3103"/>
      <c r="K3103"/>
    </row>
    <row r="3104" spans="2:11" x14ac:dyDescent="0.25">
      <c r="B3104"/>
      <c r="K3104"/>
    </row>
    <row r="3105" spans="2:11" x14ac:dyDescent="0.25">
      <c r="B3105"/>
      <c r="K3105"/>
    </row>
    <row r="3106" spans="2:11" x14ac:dyDescent="0.25">
      <c r="B3106"/>
      <c r="K3106"/>
    </row>
    <row r="3107" spans="2:11" x14ac:dyDescent="0.25">
      <c r="B3107"/>
      <c r="K3107"/>
    </row>
    <row r="3108" spans="2:11" x14ac:dyDescent="0.25">
      <c r="B3108"/>
      <c r="K3108"/>
    </row>
    <row r="3109" spans="2:11" x14ac:dyDescent="0.25">
      <c r="B3109"/>
      <c r="K3109"/>
    </row>
    <row r="3110" spans="2:11" x14ac:dyDescent="0.25">
      <c r="B3110"/>
      <c r="K3110"/>
    </row>
    <row r="3111" spans="2:11" x14ac:dyDescent="0.25">
      <c r="B3111"/>
      <c r="K3111"/>
    </row>
    <row r="3112" spans="2:11" x14ac:dyDescent="0.25">
      <c r="B3112"/>
      <c r="K3112"/>
    </row>
    <row r="3113" spans="2:11" x14ac:dyDescent="0.25">
      <c r="B3113"/>
      <c r="K3113"/>
    </row>
    <row r="3114" spans="2:11" x14ac:dyDescent="0.25">
      <c r="B3114"/>
      <c r="K3114"/>
    </row>
    <row r="3115" spans="2:11" x14ac:dyDescent="0.25">
      <c r="B3115"/>
      <c r="K3115"/>
    </row>
    <row r="3116" spans="2:11" x14ac:dyDescent="0.25">
      <c r="B3116"/>
      <c r="K3116"/>
    </row>
    <row r="3117" spans="2:11" x14ac:dyDescent="0.25">
      <c r="B3117"/>
      <c r="K3117"/>
    </row>
    <row r="3118" spans="2:11" x14ac:dyDescent="0.25">
      <c r="B3118"/>
      <c r="K3118"/>
    </row>
    <row r="3119" spans="2:11" x14ac:dyDescent="0.25">
      <c r="B3119"/>
      <c r="K3119"/>
    </row>
    <row r="3120" spans="2:11" x14ac:dyDescent="0.25">
      <c r="B3120"/>
      <c r="K3120"/>
    </row>
    <row r="3121" spans="2:11" x14ac:dyDescent="0.25">
      <c r="B3121"/>
      <c r="K3121"/>
    </row>
    <row r="3122" spans="2:11" x14ac:dyDescent="0.25">
      <c r="B3122"/>
      <c r="K3122"/>
    </row>
    <row r="3123" spans="2:11" x14ac:dyDescent="0.25">
      <c r="B3123"/>
      <c r="K3123"/>
    </row>
    <row r="3124" spans="2:11" x14ac:dyDescent="0.25">
      <c r="B3124"/>
      <c r="K3124"/>
    </row>
    <row r="3125" spans="2:11" x14ac:dyDescent="0.25">
      <c r="B3125"/>
      <c r="K3125"/>
    </row>
    <row r="3126" spans="2:11" x14ac:dyDescent="0.25">
      <c r="B3126"/>
      <c r="K3126"/>
    </row>
    <row r="3127" spans="2:11" x14ac:dyDescent="0.25">
      <c r="B3127"/>
      <c r="K3127"/>
    </row>
    <row r="3128" spans="2:11" x14ac:dyDescent="0.25">
      <c r="B3128"/>
      <c r="K3128"/>
    </row>
    <row r="3129" spans="2:11" x14ac:dyDescent="0.25">
      <c r="B3129"/>
      <c r="K3129"/>
    </row>
    <row r="3130" spans="2:11" x14ac:dyDescent="0.25">
      <c r="B3130"/>
      <c r="K3130"/>
    </row>
    <row r="3131" spans="2:11" x14ac:dyDescent="0.25">
      <c r="B3131"/>
      <c r="K3131"/>
    </row>
    <row r="3132" spans="2:11" x14ac:dyDescent="0.25">
      <c r="B3132"/>
      <c r="K3132"/>
    </row>
    <row r="3133" spans="2:11" x14ac:dyDescent="0.25">
      <c r="B3133"/>
      <c r="K3133"/>
    </row>
    <row r="3134" spans="2:11" x14ac:dyDescent="0.25">
      <c r="B3134"/>
      <c r="K3134"/>
    </row>
    <row r="3135" spans="2:11" x14ac:dyDescent="0.25">
      <c r="B3135"/>
      <c r="K3135"/>
    </row>
    <row r="3136" spans="2:11" x14ac:dyDescent="0.25">
      <c r="B3136"/>
      <c r="K3136"/>
    </row>
    <row r="3137" spans="2:11" x14ac:dyDescent="0.25">
      <c r="B3137"/>
      <c r="K3137"/>
    </row>
    <row r="3138" spans="2:11" x14ac:dyDescent="0.25">
      <c r="B3138"/>
      <c r="K3138"/>
    </row>
    <row r="3139" spans="2:11" x14ac:dyDescent="0.25">
      <c r="B3139"/>
      <c r="K3139"/>
    </row>
    <row r="3140" spans="2:11" x14ac:dyDescent="0.25">
      <c r="B3140"/>
      <c r="K3140"/>
    </row>
    <row r="3141" spans="2:11" x14ac:dyDescent="0.25">
      <c r="B3141"/>
      <c r="K3141"/>
    </row>
    <row r="3142" spans="2:11" x14ac:dyDescent="0.25">
      <c r="B3142"/>
      <c r="K3142"/>
    </row>
    <row r="3143" spans="2:11" x14ac:dyDescent="0.25">
      <c r="B3143"/>
      <c r="K3143"/>
    </row>
    <row r="3144" spans="2:11" x14ac:dyDescent="0.25">
      <c r="B3144"/>
      <c r="K3144"/>
    </row>
    <row r="3145" spans="2:11" x14ac:dyDescent="0.25">
      <c r="B3145"/>
      <c r="K3145"/>
    </row>
    <row r="3146" spans="2:11" x14ac:dyDescent="0.25">
      <c r="B3146"/>
      <c r="K3146"/>
    </row>
    <row r="3147" spans="2:11" x14ac:dyDescent="0.25">
      <c r="B3147"/>
      <c r="K3147"/>
    </row>
    <row r="3148" spans="2:11" x14ac:dyDescent="0.25">
      <c r="B3148"/>
      <c r="K3148"/>
    </row>
    <row r="3149" spans="2:11" x14ac:dyDescent="0.25">
      <c r="B3149"/>
      <c r="K3149"/>
    </row>
    <row r="3150" spans="2:11" x14ac:dyDescent="0.25">
      <c r="B3150"/>
      <c r="K3150"/>
    </row>
    <row r="3151" spans="2:11" x14ac:dyDescent="0.25">
      <c r="B3151"/>
      <c r="K3151"/>
    </row>
    <row r="3152" spans="2:11" x14ac:dyDescent="0.25">
      <c r="B3152"/>
      <c r="K3152"/>
    </row>
    <row r="3153" spans="2:11" x14ac:dyDescent="0.25">
      <c r="B3153"/>
      <c r="K3153"/>
    </row>
    <row r="3154" spans="2:11" x14ac:dyDescent="0.25">
      <c r="B3154"/>
      <c r="K3154"/>
    </row>
    <row r="3155" spans="2:11" x14ac:dyDescent="0.25">
      <c r="B3155"/>
      <c r="K3155"/>
    </row>
    <row r="3156" spans="2:11" x14ac:dyDescent="0.25">
      <c r="B3156"/>
      <c r="K3156"/>
    </row>
    <row r="3157" spans="2:11" x14ac:dyDescent="0.25">
      <c r="B3157"/>
      <c r="K3157"/>
    </row>
    <row r="3158" spans="2:11" x14ac:dyDescent="0.25">
      <c r="B3158"/>
      <c r="K3158"/>
    </row>
    <row r="3159" spans="2:11" x14ac:dyDescent="0.25">
      <c r="B3159"/>
      <c r="K3159"/>
    </row>
    <row r="3160" spans="2:11" x14ac:dyDescent="0.25">
      <c r="B3160"/>
      <c r="K3160"/>
    </row>
    <row r="3161" spans="2:11" x14ac:dyDescent="0.25">
      <c r="B3161"/>
      <c r="K3161"/>
    </row>
    <row r="3162" spans="2:11" x14ac:dyDescent="0.25">
      <c r="B3162"/>
      <c r="K3162"/>
    </row>
    <row r="3163" spans="2:11" x14ac:dyDescent="0.25">
      <c r="B3163"/>
      <c r="K3163"/>
    </row>
    <row r="3164" spans="2:11" x14ac:dyDescent="0.25">
      <c r="B3164"/>
      <c r="K3164"/>
    </row>
    <row r="3165" spans="2:11" x14ac:dyDescent="0.25">
      <c r="B3165"/>
      <c r="K3165"/>
    </row>
    <row r="3166" spans="2:11" x14ac:dyDescent="0.25">
      <c r="B3166"/>
      <c r="K3166"/>
    </row>
    <row r="3167" spans="2:11" x14ac:dyDescent="0.25">
      <c r="B3167"/>
      <c r="K3167"/>
    </row>
    <row r="3168" spans="2:11" x14ac:dyDescent="0.25">
      <c r="B3168"/>
      <c r="K3168"/>
    </row>
    <row r="3169" spans="2:11" x14ac:dyDescent="0.25">
      <c r="B3169"/>
      <c r="K3169"/>
    </row>
    <row r="3170" spans="2:11" x14ac:dyDescent="0.25">
      <c r="B3170"/>
      <c r="K3170"/>
    </row>
    <row r="3171" spans="2:11" x14ac:dyDescent="0.25">
      <c r="B3171"/>
      <c r="K3171"/>
    </row>
    <row r="3172" spans="2:11" x14ac:dyDescent="0.25">
      <c r="B3172"/>
      <c r="K3172"/>
    </row>
    <row r="3173" spans="2:11" x14ac:dyDescent="0.25">
      <c r="B3173"/>
      <c r="K3173"/>
    </row>
    <row r="3174" spans="2:11" x14ac:dyDescent="0.25">
      <c r="B3174"/>
      <c r="K3174"/>
    </row>
    <row r="3175" spans="2:11" x14ac:dyDescent="0.25">
      <c r="B3175"/>
      <c r="K3175"/>
    </row>
    <row r="3176" spans="2:11" x14ac:dyDescent="0.25">
      <c r="B3176"/>
      <c r="K3176"/>
    </row>
    <row r="3177" spans="2:11" x14ac:dyDescent="0.25">
      <c r="B3177"/>
      <c r="K3177"/>
    </row>
    <row r="3178" spans="2:11" x14ac:dyDescent="0.25">
      <c r="B3178"/>
      <c r="K3178"/>
    </row>
    <row r="3179" spans="2:11" x14ac:dyDescent="0.25">
      <c r="B3179"/>
      <c r="K3179"/>
    </row>
    <row r="3180" spans="2:11" x14ac:dyDescent="0.25">
      <c r="B3180"/>
      <c r="K3180"/>
    </row>
    <row r="3181" spans="2:11" x14ac:dyDescent="0.25">
      <c r="B3181"/>
      <c r="K3181"/>
    </row>
    <row r="3182" spans="2:11" x14ac:dyDescent="0.25">
      <c r="B3182"/>
      <c r="K3182"/>
    </row>
    <row r="3183" spans="2:11" x14ac:dyDescent="0.25">
      <c r="B3183"/>
      <c r="K3183"/>
    </row>
    <row r="3184" spans="2:11" x14ac:dyDescent="0.25">
      <c r="B3184"/>
      <c r="K3184"/>
    </row>
    <row r="3185" spans="2:11" x14ac:dyDescent="0.25">
      <c r="B3185"/>
      <c r="K3185"/>
    </row>
    <row r="3186" spans="2:11" x14ac:dyDescent="0.25">
      <c r="B3186"/>
      <c r="K3186"/>
    </row>
    <row r="3187" spans="2:11" x14ac:dyDescent="0.25">
      <c r="B3187"/>
      <c r="K3187"/>
    </row>
    <row r="3188" spans="2:11" x14ac:dyDescent="0.25">
      <c r="B3188"/>
      <c r="K3188"/>
    </row>
    <row r="3189" spans="2:11" x14ac:dyDescent="0.25">
      <c r="B3189"/>
      <c r="K3189"/>
    </row>
    <row r="3190" spans="2:11" x14ac:dyDescent="0.25">
      <c r="B3190"/>
      <c r="K3190"/>
    </row>
    <row r="3191" spans="2:11" x14ac:dyDescent="0.25">
      <c r="B3191"/>
      <c r="K3191"/>
    </row>
    <row r="3192" spans="2:11" x14ac:dyDescent="0.25">
      <c r="B3192"/>
      <c r="K3192"/>
    </row>
    <row r="3193" spans="2:11" x14ac:dyDescent="0.25">
      <c r="B3193"/>
      <c r="K3193"/>
    </row>
    <row r="3194" spans="2:11" x14ac:dyDescent="0.25">
      <c r="B3194"/>
      <c r="K3194"/>
    </row>
    <row r="3195" spans="2:11" x14ac:dyDescent="0.25">
      <c r="B3195"/>
      <c r="K3195"/>
    </row>
    <row r="3196" spans="2:11" x14ac:dyDescent="0.25">
      <c r="B3196"/>
      <c r="K3196"/>
    </row>
    <row r="3197" spans="2:11" x14ac:dyDescent="0.25">
      <c r="B3197"/>
      <c r="K3197"/>
    </row>
    <row r="3198" spans="2:11" x14ac:dyDescent="0.25">
      <c r="B3198"/>
      <c r="K3198"/>
    </row>
    <row r="3199" spans="2:11" x14ac:dyDescent="0.25">
      <c r="B3199"/>
      <c r="K3199"/>
    </row>
    <row r="3200" spans="2:11" x14ac:dyDescent="0.25">
      <c r="B3200"/>
      <c r="K3200"/>
    </row>
    <row r="3201" spans="2:11" x14ac:dyDescent="0.25">
      <c r="B3201"/>
      <c r="K3201"/>
    </row>
    <row r="3202" spans="2:11" x14ac:dyDescent="0.25">
      <c r="B3202"/>
      <c r="K3202"/>
    </row>
    <row r="3203" spans="2:11" x14ac:dyDescent="0.25">
      <c r="B3203"/>
      <c r="K3203"/>
    </row>
    <row r="3204" spans="2:11" x14ac:dyDescent="0.25">
      <c r="B3204"/>
      <c r="K3204"/>
    </row>
    <row r="3205" spans="2:11" x14ac:dyDescent="0.25">
      <c r="B3205"/>
      <c r="K3205"/>
    </row>
    <row r="3206" spans="2:11" x14ac:dyDescent="0.25">
      <c r="B3206"/>
      <c r="K3206"/>
    </row>
    <row r="3207" spans="2:11" x14ac:dyDescent="0.25">
      <c r="B3207"/>
      <c r="K3207"/>
    </row>
    <row r="3208" spans="2:11" x14ac:dyDescent="0.25">
      <c r="B3208"/>
      <c r="K3208"/>
    </row>
    <row r="3209" spans="2:11" x14ac:dyDescent="0.25">
      <c r="B3209"/>
      <c r="K3209"/>
    </row>
    <row r="3210" spans="2:11" x14ac:dyDescent="0.25">
      <c r="B3210"/>
      <c r="K3210"/>
    </row>
    <row r="3211" spans="2:11" x14ac:dyDescent="0.25">
      <c r="B3211"/>
      <c r="K3211"/>
    </row>
    <row r="3212" spans="2:11" x14ac:dyDescent="0.25">
      <c r="B3212"/>
      <c r="K3212"/>
    </row>
    <row r="3213" spans="2:11" x14ac:dyDescent="0.25">
      <c r="B3213"/>
      <c r="K3213"/>
    </row>
    <row r="3214" spans="2:11" x14ac:dyDescent="0.25">
      <c r="B3214"/>
      <c r="K3214"/>
    </row>
    <row r="3215" spans="2:11" x14ac:dyDescent="0.25">
      <c r="B3215"/>
      <c r="K3215"/>
    </row>
    <row r="3216" spans="2:11" x14ac:dyDescent="0.25">
      <c r="B3216"/>
      <c r="K3216"/>
    </row>
    <row r="3217" spans="2:11" x14ac:dyDescent="0.25">
      <c r="B3217"/>
      <c r="K3217"/>
    </row>
    <row r="3218" spans="2:11" x14ac:dyDescent="0.25">
      <c r="B3218"/>
      <c r="K3218"/>
    </row>
    <row r="3219" spans="2:11" x14ac:dyDescent="0.25">
      <c r="B3219"/>
      <c r="K3219"/>
    </row>
    <row r="3220" spans="2:11" x14ac:dyDescent="0.25">
      <c r="B3220"/>
      <c r="K3220"/>
    </row>
    <row r="3221" spans="2:11" x14ac:dyDescent="0.25">
      <c r="B3221"/>
      <c r="K3221"/>
    </row>
    <row r="3222" spans="2:11" x14ac:dyDescent="0.25">
      <c r="B3222"/>
      <c r="K3222"/>
    </row>
    <row r="3223" spans="2:11" x14ac:dyDescent="0.25">
      <c r="B3223"/>
      <c r="K3223"/>
    </row>
    <row r="3224" spans="2:11" x14ac:dyDescent="0.25">
      <c r="B3224"/>
      <c r="K3224"/>
    </row>
    <row r="3225" spans="2:11" x14ac:dyDescent="0.25">
      <c r="B3225"/>
      <c r="K3225"/>
    </row>
    <row r="3226" spans="2:11" x14ac:dyDescent="0.25">
      <c r="B3226"/>
      <c r="K3226"/>
    </row>
    <row r="3227" spans="2:11" x14ac:dyDescent="0.25">
      <c r="B3227"/>
      <c r="K3227"/>
    </row>
    <row r="3228" spans="2:11" x14ac:dyDescent="0.25">
      <c r="B3228"/>
      <c r="K3228"/>
    </row>
    <row r="3229" spans="2:11" x14ac:dyDescent="0.25">
      <c r="B3229"/>
      <c r="K3229"/>
    </row>
    <row r="3230" spans="2:11" x14ac:dyDescent="0.25">
      <c r="B3230"/>
      <c r="K3230"/>
    </row>
    <row r="3231" spans="2:11" x14ac:dyDescent="0.25">
      <c r="B3231"/>
      <c r="K3231"/>
    </row>
    <row r="3232" spans="2:11" x14ac:dyDescent="0.25">
      <c r="B3232"/>
      <c r="K3232"/>
    </row>
    <row r="3233" spans="2:11" x14ac:dyDescent="0.25">
      <c r="B3233"/>
      <c r="K3233"/>
    </row>
    <row r="3234" spans="2:11" x14ac:dyDescent="0.25">
      <c r="B3234"/>
      <c r="K3234"/>
    </row>
    <row r="3235" spans="2:11" x14ac:dyDescent="0.25">
      <c r="B3235"/>
      <c r="K3235"/>
    </row>
    <row r="3236" spans="2:11" x14ac:dyDescent="0.25">
      <c r="B3236"/>
      <c r="K3236"/>
    </row>
    <row r="3237" spans="2:11" x14ac:dyDescent="0.25">
      <c r="B3237"/>
      <c r="K3237"/>
    </row>
    <row r="3238" spans="2:11" x14ac:dyDescent="0.25">
      <c r="B3238"/>
      <c r="K3238"/>
    </row>
    <row r="3239" spans="2:11" x14ac:dyDescent="0.25">
      <c r="B3239"/>
      <c r="K3239"/>
    </row>
    <row r="3240" spans="2:11" x14ac:dyDescent="0.25">
      <c r="B3240"/>
      <c r="K3240"/>
    </row>
    <row r="3241" spans="2:11" x14ac:dyDescent="0.25">
      <c r="B3241"/>
      <c r="K3241"/>
    </row>
    <row r="3242" spans="2:11" x14ac:dyDescent="0.25">
      <c r="B3242"/>
      <c r="K3242"/>
    </row>
    <row r="3243" spans="2:11" x14ac:dyDescent="0.25">
      <c r="B3243"/>
      <c r="K3243"/>
    </row>
    <row r="3244" spans="2:11" x14ac:dyDescent="0.25">
      <c r="B3244"/>
      <c r="K3244"/>
    </row>
    <row r="3245" spans="2:11" x14ac:dyDescent="0.25">
      <c r="B3245"/>
      <c r="K3245"/>
    </row>
    <row r="3246" spans="2:11" x14ac:dyDescent="0.25">
      <c r="B3246"/>
      <c r="K3246"/>
    </row>
    <row r="3247" spans="2:11" x14ac:dyDescent="0.25">
      <c r="B3247"/>
      <c r="K3247"/>
    </row>
    <row r="3248" spans="2:11" x14ac:dyDescent="0.25">
      <c r="B3248"/>
      <c r="K3248"/>
    </row>
    <row r="3249" spans="2:11" x14ac:dyDescent="0.25">
      <c r="B3249"/>
      <c r="K3249"/>
    </row>
    <row r="3250" spans="2:11" x14ac:dyDescent="0.25">
      <c r="B3250"/>
      <c r="K3250"/>
    </row>
    <row r="3251" spans="2:11" x14ac:dyDescent="0.25">
      <c r="B3251"/>
      <c r="K3251"/>
    </row>
    <row r="3252" spans="2:11" x14ac:dyDescent="0.25">
      <c r="B3252"/>
      <c r="K3252"/>
    </row>
    <row r="3253" spans="2:11" x14ac:dyDescent="0.25">
      <c r="B3253"/>
      <c r="K3253"/>
    </row>
    <row r="3254" spans="2:11" x14ac:dyDescent="0.25">
      <c r="B3254"/>
      <c r="K3254"/>
    </row>
    <row r="3255" spans="2:11" x14ac:dyDescent="0.25">
      <c r="B3255"/>
      <c r="K3255"/>
    </row>
    <row r="3256" spans="2:11" x14ac:dyDescent="0.25">
      <c r="B3256"/>
      <c r="K3256"/>
    </row>
    <row r="3257" spans="2:11" x14ac:dyDescent="0.25">
      <c r="B3257"/>
      <c r="K3257"/>
    </row>
    <row r="3258" spans="2:11" x14ac:dyDescent="0.25">
      <c r="B3258"/>
      <c r="K3258"/>
    </row>
    <row r="3259" spans="2:11" x14ac:dyDescent="0.25">
      <c r="B3259"/>
      <c r="K3259"/>
    </row>
    <row r="3260" spans="2:11" x14ac:dyDescent="0.25">
      <c r="B3260"/>
      <c r="K3260"/>
    </row>
    <row r="3261" spans="2:11" x14ac:dyDescent="0.25">
      <c r="B3261"/>
      <c r="K3261"/>
    </row>
    <row r="3262" spans="2:11" x14ac:dyDescent="0.25">
      <c r="B3262"/>
      <c r="K3262"/>
    </row>
    <row r="3263" spans="2:11" x14ac:dyDescent="0.25">
      <c r="B3263"/>
      <c r="K3263"/>
    </row>
    <row r="3264" spans="2:11" x14ac:dyDescent="0.25">
      <c r="B3264"/>
      <c r="K3264"/>
    </row>
    <row r="3265" spans="2:11" x14ac:dyDescent="0.25">
      <c r="B3265"/>
      <c r="K3265"/>
    </row>
    <row r="3266" spans="2:11" x14ac:dyDescent="0.25">
      <c r="B3266"/>
      <c r="K3266"/>
    </row>
    <row r="3267" spans="2:11" x14ac:dyDescent="0.25">
      <c r="B3267"/>
      <c r="K3267"/>
    </row>
    <row r="3268" spans="2:11" x14ac:dyDescent="0.25">
      <c r="B3268"/>
      <c r="K3268"/>
    </row>
    <row r="3269" spans="2:11" x14ac:dyDescent="0.25">
      <c r="B3269"/>
      <c r="K3269"/>
    </row>
    <row r="3270" spans="2:11" x14ac:dyDescent="0.25">
      <c r="B3270"/>
      <c r="K3270"/>
    </row>
    <row r="3271" spans="2:11" x14ac:dyDescent="0.25">
      <c r="B3271"/>
      <c r="K3271"/>
    </row>
    <row r="3272" spans="2:11" x14ac:dyDescent="0.25">
      <c r="B3272"/>
      <c r="K3272"/>
    </row>
    <row r="3273" spans="2:11" x14ac:dyDescent="0.25">
      <c r="B3273"/>
      <c r="K3273"/>
    </row>
    <row r="3274" spans="2:11" x14ac:dyDescent="0.25">
      <c r="B3274"/>
      <c r="K3274"/>
    </row>
    <row r="3275" spans="2:11" x14ac:dyDescent="0.25">
      <c r="B3275"/>
      <c r="K3275"/>
    </row>
    <row r="3276" spans="2:11" x14ac:dyDescent="0.25">
      <c r="B3276"/>
      <c r="K3276"/>
    </row>
    <row r="3277" spans="2:11" x14ac:dyDescent="0.25">
      <c r="B3277"/>
      <c r="K3277"/>
    </row>
    <row r="3278" spans="2:11" x14ac:dyDescent="0.25">
      <c r="B3278"/>
      <c r="K3278"/>
    </row>
    <row r="3279" spans="2:11" x14ac:dyDescent="0.25">
      <c r="B3279"/>
      <c r="K3279"/>
    </row>
    <row r="3280" spans="2:11" x14ac:dyDescent="0.25">
      <c r="B3280"/>
      <c r="K3280"/>
    </row>
    <row r="3281" spans="2:11" x14ac:dyDescent="0.25">
      <c r="B3281"/>
      <c r="K3281"/>
    </row>
    <row r="3282" spans="2:11" x14ac:dyDescent="0.25">
      <c r="B3282"/>
      <c r="K3282"/>
    </row>
    <row r="3283" spans="2:11" x14ac:dyDescent="0.25">
      <c r="B3283"/>
      <c r="K3283"/>
    </row>
    <row r="3284" spans="2:11" x14ac:dyDescent="0.25">
      <c r="B3284"/>
      <c r="K3284"/>
    </row>
    <row r="3285" spans="2:11" x14ac:dyDescent="0.25">
      <c r="B3285"/>
      <c r="K3285"/>
    </row>
    <row r="3286" spans="2:11" x14ac:dyDescent="0.25">
      <c r="B3286"/>
      <c r="K3286"/>
    </row>
    <row r="3287" spans="2:11" x14ac:dyDescent="0.25">
      <c r="B3287"/>
      <c r="K3287"/>
    </row>
    <row r="3288" spans="2:11" x14ac:dyDescent="0.25">
      <c r="B3288"/>
      <c r="K3288"/>
    </row>
    <row r="3289" spans="2:11" x14ac:dyDescent="0.25">
      <c r="B3289"/>
      <c r="K3289"/>
    </row>
    <row r="3290" spans="2:11" x14ac:dyDescent="0.25">
      <c r="B3290"/>
      <c r="K3290"/>
    </row>
    <row r="3291" spans="2:11" x14ac:dyDescent="0.25">
      <c r="B3291"/>
      <c r="K3291"/>
    </row>
    <row r="3292" spans="2:11" x14ac:dyDescent="0.25">
      <c r="B3292"/>
      <c r="K3292"/>
    </row>
    <row r="3293" spans="2:11" x14ac:dyDescent="0.25">
      <c r="B3293"/>
      <c r="K3293"/>
    </row>
    <row r="3294" spans="2:11" x14ac:dyDescent="0.25">
      <c r="B3294"/>
      <c r="K3294"/>
    </row>
    <row r="3295" spans="2:11" x14ac:dyDescent="0.25">
      <c r="B3295"/>
      <c r="K3295"/>
    </row>
    <row r="3296" spans="2:11" x14ac:dyDescent="0.25">
      <c r="B3296"/>
      <c r="K3296"/>
    </row>
    <row r="3297" spans="2:11" x14ac:dyDescent="0.25">
      <c r="B3297"/>
      <c r="K3297"/>
    </row>
    <row r="3298" spans="2:11" x14ac:dyDescent="0.25">
      <c r="B3298"/>
      <c r="K3298"/>
    </row>
    <row r="3299" spans="2:11" x14ac:dyDescent="0.25">
      <c r="B3299"/>
      <c r="K3299"/>
    </row>
    <row r="3300" spans="2:11" x14ac:dyDescent="0.25">
      <c r="B3300"/>
      <c r="K3300"/>
    </row>
    <row r="3301" spans="2:11" x14ac:dyDescent="0.25">
      <c r="B3301"/>
      <c r="K3301"/>
    </row>
    <row r="3302" spans="2:11" x14ac:dyDescent="0.25">
      <c r="B3302"/>
      <c r="K3302"/>
    </row>
    <row r="3303" spans="2:11" x14ac:dyDescent="0.25">
      <c r="B3303"/>
      <c r="K3303"/>
    </row>
    <row r="3304" spans="2:11" x14ac:dyDescent="0.25">
      <c r="B3304"/>
      <c r="K3304"/>
    </row>
    <row r="3305" spans="2:11" x14ac:dyDescent="0.25">
      <c r="B3305"/>
      <c r="K3305"/>
    </row>
    <row r="3306" spans="2:11" x14ac:dyDescent="0.25">
      <c r="B3306"/>
      <c r="K3306"/>
    </row>
    <row r="3307" spans="2:11" x14ac:dyDescent="0.25">
      <c r="B3307"/>
      <c r="K3307"/>
    </row>
    <row r="3308" spans="2:11" x14ac:dyDescent="0.25">
      <c r="B3308"/>
      <c r="K3308"/>
    </row>
    <row r="3309" spans="2:11" x14ac:dyDescent="0.25">
      <c r="B3309"/>
      <c r="K3309"/>
    </row>
    <row r="3310" spans="2:11" x14ac:dyDescent="0.25">
      <c r="B3310"/>
      <c r="K3310"/>
    </row>
    <row r="3311" spans="2:11" x14ac:dyDescent="0.25">
      <c r="B3311"/>
      <c r="K3311"/>
    </row>
    <row r="3312" spans="2:11" x14ac:dyDescent="0.25">
      <c r="B3312"/>
      <c r="K3312"/>
    </row>
    <row r="3313" spans="2:11" x14ac:dyDescent="0.25">
      <c r="B3313"/>
      <c r="K3313"/>
    </row>
    <row r="3314" spans="2:11" x14ac:dyDescent="0.25">
      <c r="B3314"/>
      <c r="K3314"/>
    </row>
    <row r="3315" spans="2:11" x14ac:dyDescent="0.25">
      <c r="B3315"/>
      <c r="K3315"/>
    </row>
    <row r="3316" spans="2:11" x14ac:dyDescent="0.25">
      <c r="B3316"/>
      <c r="K3316"/>
    </row>
    <row r="3317" spans="2:11" x14ac:dyDescent="0.25">
      <c r="B3317"/>
      <c r="K3317"/>
    </row>
    <row r="3318" spans="2:11" x14ac:dyDescent="0.25">
      <c r="B3318"/>
      <c r="K3318"/>
    </row>
    <row r="3319" spans="2:11" x14ac:dyDescent="0.25">
      <c r="B3319"/>
      <c r="K3319"/>
    </row>
    <row r="3320" spans="2:11" x14ac:dyDescent="0.25">
      <c r="B3320"/>
      <c r="K3320"/>
    </row>
    <row r="3321" spans="2:11" x14ac:dyDescent="0.25">
      <c r="B3321"/>
      <c r="K3321"/>
    </row>
    <row r="3322" spans="2:11" x14ac:dyDescent="0.25">
      <c r="B3322"/>
      <c r="K3322"/>
    </row>
    <row r="3323" spans="2:11" x14ac:dyDescent="0.25">
      <c r="B3323"/>
      <c r="K3323"/>
    </row>
    <row r="3324" spans="2:11" x14ac:dyDescent="0.25">
      <c r="B3324"/>
      <c r="K3324"/>
    </row>
    <row r="3325" spans="2:11" x14ac:dyDescent="0.25">
      <c r="B3325"/>
      <c r="K3325"/>
    </row>
    <row r="3326" spans="2:11" x14ac:dyDescent="0.25">
      <c r="B3326"/>
      <c r="K3326"/>
    </row>
    <row r="3327" spans="2:11" x14ac:dyDescent="0.25">
      <c r="B3327"/>
      <c r="K3327"/>
    </row>
    <row r="3328" spans="2:11" x14ac:dyDescent="0.25">
      <c r="B3328"/>
      <c r="K3328"/>
    </row>
    <row r="3329" spans="2:11" x14ac:dyDescent="0.25">
      <c r="B3329"/>
      <c r="K3329"/>
    </row>
    <row r="3330" spans="2:11" x14ac:dyDescent="0.25">
      <c r="B3330"/>
      <c r="K3330"/>
    </row>
    <row r="3331" spans="2:11" x14ac:dyDescent="0.25">
      <c r="B3331"/>
      <c r="K3331"/>
    </row>
    <row r="3332" spans="2:11" x14ac:dyDescent="0.25">
      <c r="B3332"/>
      <c r="K3332"/>
    </row>
    <row r="3333" spans="2:11" x14ac:dyDescent="0.25">
      <c r="B3333"/>
      <c r="K3333"/>
    </row>
    <row r="3334" spans="2:11" x14ac:dyDescent="0.25">
      <c r="B3334"/>
      <c r="K3334"/>
    </row>
    <row r="3335" spans="2:11" x14ac:dyDescent="0.25">
      <c r="B3335"/>
      <c r="K3335"/>
    </row>
    <row r="3336" spans="2:11" x14ac:dyDescent="0.25">
      <c r="B3336"/>
      <c r="K3336"/>
    </row>
    <row r="3337" spans="2:11" x14ac:dyDescent="0.25">
      <c r="B3337"/>
      <c r="K3337"/>
    </row>
    <row r="3338" spans="2:11" x14ac:dyDescent="0.25">
      <c r="B3338"/>
      <c r="K3338"/>
    </row>
    <row r="3339" spans="2:11" x14ac:dyDescent="0.25">
      <c r="B3339"/>
      <c r="K3339"/>
    </row>
    <row r="3340" spans="2:11" x14ac:dyDescent="0.25">
      <c r="B3340"/>
      <c r="K3340"/>
    </row>
    <row r="3341" spans="2:11" x14ac:dyDescent="0.25">
      <c r="B3341"/>
      <c r="K3341"/>
    </row>
    <row r="3342" spans="2:11" x14ac:dyDescent="0.25">
      <c r="B3342"/>
      <c r="K3342"/>
    </row>
    <row r="3343" spans="2:11" x14ac:dyDescent="0.25">
      <c r="B3343"/>
      <c r="K3343"/>
    </row>
    <row r="3344" spans="2:11" x14ac:dyDescent="0.25">
      <c r="B3344"/>
      <c r="K3344"/>
    </row>
    <row r="3345" spans="2:11" x14ac:dyDescent="0.25">
      <c r="B3345"/>
      <c r="K3345"/>
    </row>
    <row r="3346" spans="2:11" x14ac:dyDescent="0.25">
      <c r="B3346"/>
      <c r="K3346"/>
    </row>
    <row r="3347" spans="2:11" x14ac:dyDescent="0.25">
      <c r="B3347"/>
      <c r="K3347"/>
    </row>
    <row r="3348" spans="2:11" x14ac:dyDescent="0.25">
      <c r="B3348"/>
      <c r="K3348"/>
    </row>
    <row r="3349" spans="2:11" x14ac:dyDescent="0.25">
      <c r="B3349"/>
      <c r="K3349"/>
    </row>
    <row r="3350" spans="2:11" x14ac:dyDescent="0.25">
      <c r="B3350"/>
      <c r="K3350"/>
    </row>
    <row r="3351" spans="2:11" x14ac:dyDescent="0.25">
      <c r="B3351"/>
      <c r="K3351"/>
    </row>
    <row r="3352" spans="2:11" x14ac:dyDescent="0.25">
      <c r="B3352"/>
      <c r="K3352"/>
    </row>
    <row r="3353" spans="2:11" x14ac:dyDescent="0.25">
      <c r="B3353"/>
      <c r="K3353"/>
    </row>
    <row r="3354" spans="2:11" x14ac:dyDescent="0.25">
      <c r="B3354"/>
      <c r="K3354"/>
    </row>
    <row r="3355" spans="2:11" x14ac:dyDescent="0.25">
      <c r="B3355"/>
      <c r="K3355"/>
    </row>
    <row r="3356" spans="2:11" x14ac:dyDescent="0.25">
      <c r="B3356"/>
      <c r="K3356"/>
    </row>
    <row r="3357" spans="2:11" x14ac:dyDescent="0.25">
      <c r="B3357"/>
      <c r="K3357"/>
    </row>
    <row r="3358" spans="2:11" x14ac:dyDescent="0.25">
      <c r="B3358"/>
      <c r="K3358"/>
    </row>
    <row r="3359" spans="2:11" x14ac:dyDescent="0.25">
      <c r="B3359"/>
      <c r="K3359"/>
    </row>
    <row r="3360" spans="2:11" x14ac:dyDescent="0.25">
      <c r="B3360"/>
      <c r="K3360"/>
    </row>
    <row r="3361" spans="2:11" x14ac:dyDescent="0.25">
      <c r="B3361"/>
      <c r="K3361"/>
    </row>
    <row r="3362" spans="2:11" x14ac:dyDescent="0.25">
      <c r="B3362"/>
      <c r="K3362"/>
    </row>
    <row r="3363" spans="2:11" x14ac:dyDescent="0.25">
      <c r="B3363"/>
      <c r="K3363"/>
    </row>
    <row r="3364" spans="2:11" x14ac:dyDescent="0.25">
      <c r="B3364"/>
      <c r="K3364"/>
    </row>
    <row r="3365" spans="2:11" x14ac:dyDescent="0.25">
      <c r="B3365"/>
      <c r="K3365"/>
    </row>
    <row r="3366" spans="2:11" x14ac:dyDescent="0.25">
      <c r="B3366"/>
      <c r="K3366"/>
    </row>
    <row r="3367" spans="2:11" x14ac:dyDescent="0.25">
      <c r="B3367"/>
      <c r="K3367"/>
    </row>
    <row r="3368" spans="2:11" x14ac:dyDescent="0.25">
      <c r="B3368"/>
      <c r="K3368"/>
    </row>
    <row r="3369" spans="2:11" x14ac:dyDescent="0.25">
      <c r="B3369"/>
      <c r="K3369"/>
    </row>
    <row r="3370" spans="2:11" x14ac:dyDescent="0.25">
      <c r="B3370"/>
      <c r="K3370"/>
    </row>
    <row r="3371" spans="2:11" x14ac:dyDescent="0.25">
      <c r="B3371"/>
      <c r="K3371"/>
    </row>
    <row r="3372" spans="2:11" x14ac:dyDescent="0.25">
      <c r="B3372"/>
      <c r="K3372"/>
    </row>
    <row r="3373" spans="2:11" x14ac:dyDescent="0.25">
      <c r="B3373"/>
      <c r="K3373"/>
    </row>
    <row r="3374" spans="2:11" x14ac:dyDescent="0.25">
      <c r="B3374"/>
      <c r="K3374"/>
    </row>
    <row r="3375" spans="2:11" x14ac:dyDescent="0.25">
      <c r="B3375"/>
      <c r="K3375"/>
    </row>
    <row r="3376" spans="2:11" x14ac:dyDescent="0.25">
      <c r="B3376"/>
      <c r="K3376"/>
    </row>
    <row r="3377" spans="2:11" x14ac:dyDescent="0.25">
      <c r="B3377"/>
      <c r="K3377"/>
    </row>
    <row r="3378" spans="2:11" x14ac:dyDescent="0.25">
      <c r="B3378"/>
      <c r="K3378"/>
    </row>
    <row r="3379" spans="2:11" x14ac:dyDescent="0.25">
      <c r="B3379"/>
      <c r="K3379"/>
    </row>
    <row r="3380" spans="2:11" x14ac:dyDescent="0.25">
      <c r="B3380"/>
      <c r="K3380"/>
    </row>
    <row r="3381" spans="2:11" x14ac:dyDescent="0.25">
      <c r="B3381"/>
      <c r="K3381"/>
    </row>
    <row r="3382" spans="2:11" x14ac:dyDescent="0.25">
      <c r="B3382"/>
      <c r="K3382"/>
    </row>
    <row r="3383" spans="2:11" x14ac:dyDescent="0.25">
      <c r="B3383"/>
      <c r="K3383"/>
    </row>
    <row r="3384" spans="2:11" x14ac:dyDescent="0.25">
      <c r="B3384"/>
      <c r="K3384"/>
    </row>
    <row r="3385" spans="2:11" x14ac:dyDescent="0.25">
      <c r="B3385"/>
      <c r="K3385"/>
    </row>
    <row r="3386" spans="2:11" x14ac:dyDescent="0.25">
      <c r="B3386"/>
      <c r="K3386"/>
    </row>
    <row r="3387" spans="2:11" x14ac:dyDescent="0.25">
      <c r="B3387"/>
      <c r="K3387"/>
    </row>
    <row r="3388" spans="2:11" x14ac:dyDescent="0.25">
      <c r="B3388"/>
      <c r="K3388"/>
    </row>
    <row r="3389" spans="2:11" x14ac:dyDescent="0.25">
      <c r="B3389"/>
      <c r="K3389"/>
    </row>
    <row r="3390" spans="2:11" x14ac:dyDescent="0.25">
      <c r="B3390"/>
      <c r="K3390"/>
    </row>
    <row r="3391" spans="2:11" x14ac:dyDescent="0.25">
      <c r="B3391"/>
      <c r="K3391"/>
    </row>
    <row r="3392" spans="2:11" x14ac:dyDescent="0.25">
      <c r="B3392"/>
      <c r="K3392"/>
    </row>
    <row r="3393" spans="2:11" x14ac:dyDescent="0.25">
      <c r="B3393"/>
      <c r="K3393"/>
    </row>
    <row r="3394" spans="2:11" x14ac:dyDescent="0.25">
      <c r="B3394"/>
      <c r="K3394"/>
    </row>
    <row r="3395" spans="2:11" x14ac:dyDescent="0.25">
      <c r="B3395"/>
      <c r="K3395"/>
    </row>
    <row r="3396" spans="2:11" x14ac:dyDescent="0.25">
      <c r="B3396"/>
      <c r="K3396"/>
    </row>
    <row r="3397" spans="2:11" x14ac:dyDescent="0.25">
      <c r="B3397"/>
      <c r="K3397"/>
    </row>
    <row r="3398" spans="2:11" x14ac:dyDescent="0.25">
      <c r="B3398"/>
      <c r="K3398"/>
    </row>
    <row r="3399" spans="2:11" x14ac:dyDescent="0.25">
      <c r="B3399"/>
      <c r="K3399"/>
    </row>
    <row r="3400" spans="2:11" x14ac:dyDescent="0.25">
      <c r="B3400"/>
      <c r="K3400"/>
    </row>
    <row r="3401" spans="2:11" x14ac:dyDescent="0.25">
      <c r="B3401"/>
      <c r="K3401"/>
    </row>
    <row r="3402" spans="2:11" x14ac:dyDescent="0.25">
      <c r="B3402"/>
      <c r="K3402"/>
    </row>
    <row r="3403" spans="2:11" x14ac:dyDescent="0.25">
      <c r="B3403"/>
      <c r="K3403"/>
    </row>
    <row r="3404" spans="2:11" x14ac:dyDescent="0.25">
      <c r="B3404"/>
      <c r="K3404"/>
    </row>
    <row r="3405" spans="2:11" x14ac:dyDescent="0.25">
      <c r="B3405"/>
      <c r="K3405"/>
    </row>
    <row r="3406" spans="2:11" x14ac:dyDescent="0.25">
      <c r="B3406"/>
      <c r="K3406"/>
    </row>
    <row r="3407" spans="2:11" x14ac:dyDescent="0.25">
      <c r="B3407"/>
      <c r="K3407"/>
    </row>
    <row r="3408" spans="2:11" x14ac:dyDescent="0.25">
      <c r="B3408"/>
      <c r="K3408"/>
    </row>
    <row r="3409" spans="2:11" x14ac:dyDescent="0.25">
      <c r="B3409"/>
      <c r="K3409"/>
    </row>
    <row r="3410" spans="2:11" x14ac:dyDescent="0.25">
      <c r="B3410"/>
      <c r="K3410"/>
    </row>
    <row r="3411" spans="2:11" x14ac:dyDescent="0.25">
      <c r="B3411"/>
      <c r="K3411"/>
    </row>
    <row r="3412" spans="2:11" x14ac:dyDescent="0.25">
      <c r="B3412"/>
      <c r="K3412"/>
    </row>
    <row r="3413" spans="2:11" x14ac:dyDescent="0.25">
      <c r="B3413"/>
      <c r="K3413"/>
    </row>
    <row r="3414" spans="2:11" x14ac:dyDescent="0.25">
      <c r="B3414"/>
      <c r="K3414"/>
    </row>
    <row r="3415" spans="2:11" x14ac:dyDescent="0.25">
      <c r="B3415"/>
      <c r="K3415"/>
    </row>
    <row r="3416" spans="2:11" x14ac:dyDescent="0.25">
      <c r="B3416"/>
      <c r="K3416"/>
    </row>
    <row r="3417" spans="2:11" x14ac:dyDescent="0.25">
      <c r="B3417"/>
      <c r="K3417"/>
    </row>
    <row r="3418" spans="2:11" x14ac:dyDescent="0.25">
      <c r="B3418"/>
      <c r="K3418"/>
    </row>
    <row r="3419" spans="2:11" x14ac:dyDescent="0.25">
      <c r="B3419"/>
      <c r="K3419"/>
    </row>
    <row r="3420" spans="2:11" x14ac:dyDescent="0.25">
      <c r="B3420"/>
      <c r="K3420"/>
    </row>
    <row r="3421" spans="2:11" x14ac:dyDescent="0.25">
      <c r="B3421"/>
      <c r="K3421"/>
    </row>
    <row r="3422" spans="2:11" x14ac:dyDescent="0.25">
      <c r="B3422"/>
      <c r="K3422"/>
    </row>
    <row r="3423" spans="2:11" x14ac:dyDescent="0.25">
      <c r="B3423"/>
      <c r="K3423"/>
    </row>
    <row r="3424" spans="2:11" x14ac:dyDescent="0.25">
      <c r="B3424"/>
      <c r="K3424"/>
    </row>
    <row r="3425" spans="2:11" x14ac:dyDescent="0.25">
      <c r="B3425"/>
      <c r="K3425"/>
    </row>
    <row r="3426" spans="2:11" x14ac:dyDescent="0.25">
      <c r="B3426"/>
      <c r="K3426"/>
    </row>
    <row r="3427" spans="2:11" x14ac:dyDescent="0.25">
      <c r="B3427"/>
      <c r="K3427"/>
    </row>
    <row r="3428" spans="2:11" x14ac:dyDescent="0.25">
      <c r="B3428"/>
      <c r="K3428"/>
    </row>
    <row r="3429" spans="2:11" x14ac:dyDescent="0.25">
      <c r="B3429"/>
      <c r="K3429"/>
    </row>
    <row r="3430" spans="2:11" x14ac:dyDescent="0.25">
      <c r="B3430"/>
      <c r="K3430"/>
    </row>
    <row r="3431" spans="2:11" x14ac:dyDescent="0.25">
      <c r="B3431"/>
      <c r="K3431"/>
    </row>
    <row r="3432" spans="2:11" x14ac:dyDescent="0.25">
      <c r="B3432"/>
      <c r="K3432"/>
    </row>
    <row r="3433" spans="2:11" x14ac:dyDescent="0.25">
      <c r="B3433"/>
      <c r="K3433"/>
    </row>
    <row r="3434" spans="2:11" x14ac:dyDescent="0.25">
      <c r="B3434"/>
      <c r="K3434"/>
    </row>
    <row r="3435" spans="2:11" x14ac:dyDescent="0.25">
      <c r="B3435"/>
      <c r="K3435"/>
    </row>
    <row r="3436" spans="2:11" x14ac:dyDescent="0.25">
      <c r="B3436"/>
      <c r="K3436"/>
    </row>
    <row r="3437" spans="2:11" x14ac:dyDescent="0.25">
      <c r="B3437"/>
      <c r="K3437"/>
    </row>
    <row r="3438" spans="2:11" x14ac:dyDescent="0.25">
      <c r="B3438"/>
      <c r="K3438"/>
    </row>
    <row r="3439" spans="2:11" x14ac:dyDescent="0.25">
      <c r="B3439"/>
      <c r="K3439"/>
    </row>
    <row r="3440" spans="2:11" x14ac:dyDescent="0.25">
      <c r="B3440"/>
      <c r="K3440"/>
    </row>
    <row r="3441" spans="2:11" x14ac:dyDescent="0.25">
      <c r="B3441"/>
      <c r="K3441"/>
    </row>
    <row r="3442" spans="2:11" x14ac:dyDescent="0.25">
      <c r="B3442"/>
      <c r="K3442"/>
    </row>
    <row r="3443" spans="2:11" x14ac:dyDescent="0.25">
      <c r="B3443"/>
      <c r="K3443"/>
    </row>
    <row r="3444" spans="2:11" x14ac:dyDescent="0.25">
      <c r="B3444"/>
      <c r="K3444"/>
    </row>
    <row r="3445" spans="2:11" x14ac:dyDescent="0.25">
      <c r="B3445"/>
      <c r="K3445"/>
    </row>
    <row r="3446" spans="2:11" x14ac:dyDescent="0.25">
      <c r="B3446"/>
      <c r="K3446"/>
    </row>
    <row r="3447" spans="2:11" x14ac:dyDescent="0.25">
      <c r="B3447"/>
      <c r="K3447"/>
    </row>
    <row r="3448" spans="2:11" x14ac:dyDescent="0.25">
      <c r="B3448"/>
      <c r="K3448"/>
    </row>
    <row r="3449" spans="2:11" x14ac:dyDescent="0.25">
      <c r="B3449"/>
      <c r="K3449"/>
    </row>
    <row r="3450" spans="2:11" x14ac:dyDescent="0.25">
      <c r="B3450"/>
      <c r="K3450"/>
    </row>
    <row r="3451" spans="2:11" x14ac:dyDescent="0.25">
      <c r="B3451"/>
      <c r="K3451"/>
    </row>
    <row r="3452" spans="2:11" x14ac:dyDescent="0.25">
      <c r="B3452"/>
      <c r="K3452"/>
    </row>
    <row r="3453" spans="2:11" x14ac:dyDescent="0.25">
      <c r="B3453"/>
      <c r="K3453"/>
    </row>
    <row r="3454" spans="2:11" x14ac:dyDescent="0.25">
      <c r="B3454"/>
      <c r="K3454"/>
    </row>
    <row r="3455" spans="2:11" x14ac:dyDescent="0.25">
      <c r="B3455"/>
      <c r="K3455"/>
    </row>
    <row r="3456" spans="2:11" x14ac:dyDescent="0.25">
      <c r="B3456"/>
      <c r="K3456"/>
    </row>
    <row r="3457" spans="2:11" x14ac:dyDescent="0.25">
      <c r="B3457"/>
      <c r="K3457"/>
    </row>
    <row r="3458" spans="2:11" x14ac:dyDescent="0.25">
      <c r="B3458"/>
      <c r="K3458"/>
    </row>
    <row r="3459" spans="2:11" x14ac:dyDescent="0.25">
      <c r="B3459"/>
      <c r="K3459"/>
    </row>
    <row r="3460" spans="2:11" x14ac:dyDescent="0.25">
      <c r="B3460"/>
      <c r="K3460"/>
    </row>
    <row r="3461" spans="2:11" x14ac:dyDescent="0.25">
      <c r="B3461"/>
      <c r="K3461"/>
    </row>
    <row r="3462" spans="2:11" x14ac:dyDescent="0.25">
      <c r="B3462"/>
      <c r="K3462"/>
    </row>
    <row r="3463" spans="2:11" x14ac:dyDescent="0.25">
      <c r="B3463"/>
      <c r="K3463"/>
    </row>
    <row r="3464" spans="2:11" x14ac:dyDescent="0.25">
      <c r="B3464"/>
      <c r="K3464"/>
    </row>
    <row r="3465" spans="2:11" x14ac:dyDescent="0.25">
      <c r="B3465"/>
      <c r="K3465"/>
    </row>
    <row r="3466" spans="2:11" x14ac:dyDescent="0.25">
      <c r="B3466"/>
      <c r="K3466"/>
    </row>
    <row r="3467" spans="2:11" x14ac:dyDescent="0.25">
      <c r="B3467"/>
      <c r="K3467"/>
    </row>
    <row r="3468" spans="2:11" x14ac:dyDescent="0.25">
      <c r="B3468"/>
      <c r="K3468"/>
    </row>
    <row r="3469" spans="2:11" x14ac:dyDescent="0.25">
      <c r="B3469"/>
      <c r="K3469"/>
    </row>
    <row r="3470" spans="2:11" x14ac:dyDescent="0.25">
      <c r="B3470"/>
      <c r="K3470"/>
    </row>
    <row r="3471" spans="2:11" x14ac:dyDescent="0.25">
      <c r="B3471"/>
      <c r="K3471"/>
    </row>
    <row r="3472" spans="2:11" x14ac:dyDescent="0.25">
      <c r="B3472"/>
      <c r="K3472"/>
    </row>
    <row r="3473" spans="2:11" x14ac:dyDescent="0.25">
      <c r="B3473"/>
      <c r="K3473"/>
    </row>
    <row r="3474" spans="2:11" x14ac:dyDescent="0.25">
      <c r="B3474"/>
      <c r="K3474"/>
    </row>
    <row r="3475" spans="2:11" x14ac:dyDescent="0.25">
      <c r="B3475"/>
      <c r="K3475"/>
    </row>
    <row r="3476" spans="2:11" x14ac:dyDescent="0.25">
      <c r="B3476"/>
      <c r="K3476"/>
    </row>
    <row r="3477" spans="2:11" x14ac:dyDescent="0.25">
      <c r="B3477"/>
      <c r="K3477"/>
    </row>
    <row r="3478" spans="2:11" x14ac:dyDescent="0.25">
      <c r="B3478"/>
      <c r="K3478"/>
    </row>
    <row r="3479" spans="2:11" x14ac:dyDescent="0.25">
      <c r="B3479"/>
      <c r="K3479"/>
    </row>
    <row r="3480" spans="2:11" x14ac:dyDescent="0.25">
      <c r="B3480"/>
      <c r="K3480"/>
    </row>
    <row r="3481" spans="2:11" x14ac:dyDescent="0.25">
      <c r="B3481"/>
      <c r="K3481"/>
    </row>
    <row r="3482" spans="2:11" x14ac:dyDescent="0.25">
      <c r="B3482"/>
      <c r="K3482"/>
    </row>
    <row r="3483" spans="2:11" x14ac:dyDescent="0.25">
      <c r="B3483"/>
      <c r="K3483"/>
    </row>
    <row r="3484" spans="2:11" x14ac:dyDescent="0.25">
      <c r="B3484"/>
      <c r="K3484"/>
    </row>
    <row r="3485" spans="2:11" x14ac:dyDescent="0.25">
      <c r="B3485"/>
      <c r="K3485"/>
    </row>
    <row r="3486" spans="2:11" x14ac:dyDescent="0.25">
      <c r="B3486"/>
      <c r="K3486"/>
    </row>
    <row r="3487" spans="2:11" x14ac:dyDescent="0.25">
      <c r="B3487"/>
      <c r="K3487"/>
    </row>
    <row r="3488" spans="2:11" x14ac:dyDescent="0.25">
      <c r="B3488"/>
      <c r="K3488"/>
    </row>
    <row r="3489" spans="2:11" x14ac:dyDescent="0.25">
      <c r="B3489"/>
      <c r="K3489"/>
    </row>
    <row r="3490" spans="2:11" x14ac:dyDescent="0.25">
      <c r="B3490"/>
      <c r="K3490"/>
    </row>
    <row r="3491" spans="2:11" x14ac:dyDescent="0.25">
      <c r="B3491"/>
      <c r="K3491"/>
    </row>
    <row r="3492" spans="2:11" x14ac:dyDescent="0.25">
      <c r="B3492"/>
      <c r="K3492"/>
    </row>
    <row r="3493" spans="2:11" x14ac:dyDescent="0.25">
      <c r="B3493"/>
      <c r="K3493"/>
    </row>
    <row r="3494" spans="2:11" x14ac:dyDescent="0.25">
      <c r="B3494"/>
      <c r="K3494"/>
    </row>
    <row r="3495" spans="2:11" x14ac:dyDescent="0.25">
      <c r="B3495"/>
      <c r="K3495"/>
    </row>
    <row r="3496" spans="2:11" x14ac:dyDescent="0.25">
      <c r="B3496"/>
      <c r="K3496"/>
    </row>
    <row r="3497" spans="2:11" x14ac:dyDescent="0.25">
      <c r="B3497"/>
      <c r="K3497"/>
    </row>
    <row r="3498" spans="2:11" x14ac:dyDescent="0.25">
      <c r="B3498"/>
      <c r="K3498"/>
    </row>
    <row r="3499" spans="2:11" x14ac:dyDescent="0.25">
      <c r="B3499"/>
      <c r="K3499"/>
    </row>
    <row r="3500" spans="2:11" x14ac:dyDescent="0.25">
      <c r="B3500"/>
      <c r="K3500"/>
    </row>
    <row r="3501" spans="2:11" x14ac:dyDescent="0.25">
      <c r="B3501"/>
      <c r="K3501"/>
    </row>
    <row r="3502" spans="2:11" x14ac:dyDescent="0.25">
      <c r="B3502"/>
      <c r="K3502"/>
    </row>
    <row r="3503" spans="2:11" x14ac:dyDescent="0.25">
      <c r="B3503"/>
      <c r="K3503"/>
    </row>
    <row r="3504" spans="2:11" x14ac:dyDescent="0.25">
      <c r="B3504"/>
      <c r="K3504"/>
    </row>
    <row r="3505" spans="2:11" x14ac:dyDescent="0.25">
      <c r="B3505"/>
      <c r="K3505"/>
    </row>
    <row r="3506" spans="2:11" x14ac:dyDescent="0.25">
      <c r="B3506"/>
      <c r="K3506"/>
    </row>
    <row r="3507" spans="2:11" x14ac:dyDescent="0.25">
      <c r="B3507"/>
      <c r="K3507"/>
    </row>
    <row r="3508" spans="2:11" x14ac:dyDescent="0.25">
      <c r="B3508"/>
      <c r="K3508"/>
    </row>
    <row r="3509" spans="2:11" x14ac:dyDescent="0.25">
      <c r="B3509"/>
      <c r="K3509"/>
    </row>
    <row r="3510" spans="2:11" x14ac:dyDescent="0.25">
      <c r="B3510"/>
      <c r="K3510"/>
    </row>
    <row r="3511" spans="2:11" x14ac:dyDescent="0.25">
      <c r="B3511"/>
      <c r="K3511"/>
    </row>
    <row r="3512" spans="2:11" x14ac:dyDescent="0.25">
      <c r="B3512"/>
      <c r="K3512"/>
    </row>
    <row r="3513" spans="2:11" x14ac:dyDescent="0.25">
      <c r="B3513"/>
      <c r="K3513"/>
    </row>
    <row r="3514" spans="2:11" x14ac:dyDescent="0.25">
      <c r="B3514"/>
      <c r="K3514"/>
    </row>
    <row r="3515" spans="2:11" x14ac:dyDescent="0.25">
      <c r="B3515"/>
      <c r="K3515"/>
    </row>
    <row r="3516" spans="2:11" x14ac:dyDescent="0.25">
      <c r="B3516"/>
      <c r="K3516"/>
    </row>
    <row r="3517" spans="2:11" x14ac:dyDescent="0.25">
      <c r="B3517"/>
      <c r="K3517"/>
    </row>
    <row r="3518" spans="2:11" x14ac:dyDescent="0.25">
      <c r="B3518"/>
      <c r="K3518"/>
    </row>
    <row r="3519" spans="2:11" x14ac:dyDescent="0.25">
      <c r="B3519"/>
      <c r="K3519"/>
    </row>
    <row r="3520" spans="2:11" x14ac:dyDescent="0.25">
      <c r="B3520"/>
      <c r="K3520"/>
    </row>
    <row r="3521" spans="2:11" x14ac:dyDescent="0.25">
      <c r="B3521"/>
      <c r="K3521"/>
    </row>
    <row r="3522" spans="2:11" x14ac:dyDescent="0.25">
      <c r="B3522"/>
      <c r="K3522"/>
    </row>
    <row r="3523" spans="2:11" x14ac:dyDescent="0.25">
      <c r="B3523"/>
      <c r="K3523"/>
    </row>
    <row r="3524" spans="2:11" x14ac:dyDescent="0.25">
      <c r="B3524"/>
      <c r="K3524"/>
    </row>
    <row r="3525" spans="2:11" x14ac:dyDescent="0.25">
      <c r="B3525"/>
      <c r="K3525"/>
    </row>
    <row r="3526" spans="2:11" x14ac:dyDescent="0.25">
      <c r="B3526"/>
      <c r="K3526"/>
    </row>
    <row r="3527" spans="2:11" x14ac:dyDescent="0.25">
      <c r="B3527"/>
      <c r="K3527"/>
    </row>
    <row r="3528" spans="2:11" x14ac:dyDescent="0.25">
      <c r="B3528"/>
      <c r="K3528"/>
    </row>
    <row r="3529" spans="2:11" x14ac:dyDescent="0.25">
      <c r="B3529"/>
      <c r="K3529"/>
    </row>
    <row r="3530" spans="2:11" x14ac:dyDescent="0.25">
      <c r="B3530"/>
      <c r="K3530"/>
    </row>
    <row r="3531" spans="2:11" x14ac:dyDescent="0.25">
      <c r="B3531"/>
      <c r="K3531"/>
    </row>
    <row r="3532" spans="2:11" x14ac:dyDescent="0.25">
      <c r="B3532"/>
      <c r="K3532"/>
    </row>
    <row r="3533" spans="2:11" x14ac:dyDescent="0.25">
      <c r="B3533"/>
      <c r="K3533"/>
    </row>
    <row r="3534" spans="2:11" x14ac:dyDescent="0.25">
      <c r="B3534"/>
      <c r="K3534"/>
    </row>
    <row r="3535" spans="2:11" x14ac:dyDescent="0.25">
      <c r="B3535"/>
      <c r="K3535"/>
    </row>
    <row r="3536" spans="2:11" x14ac:dyDescent="0.25">
      <c r="B3536"/>
      <c r="K3536"/>
    </row>
    <row r="3537" spans="2:11" x14ac:dyDescent="0.25">
      <c r="B3537"/>
      <c r="K3537"/>
    </row>
    <row r="3538" spans="2:11" x14ac:dyDescent="0.25">
      <c r="B3538"/>
      <c r="K3538"/>
    </row>
    <row r="3539" spans="2:11" x14ac:dyDescent="0.25">
      <c r="B3539"/>
      <c r="K3539"/>
    </row>
    <row r="3540" spans="2:11" x14ac:dyDescent="0.25">
      <c r="B3540"/>
      <c r="K3540"/>
    </row>
    <row r="3541" spans="2:11" x14ac:dyDescent="0.25">
      <c r="B3541"/>
      <c r="K3541"/>
    </row>
    <row r="3542" spans="2:11" x14ac:dyDescent="0.25">
      <c r="B3542"/>
      <c r="K3542"/>
    </row>
    <row r="3543" spans="2:11" x14ac:dyDescent="0.25">
      <c r="B3543"/>
      <c r="K3543"/>
    </row>
    <row r="3544" spans="2:11" x14ac:dyDescent="0.25">
      <c r="B3544"/>
      <c r="K3544"/>
    </row>
    <row r="3545" spans="2:11" x14ac:dyDescent="0.25">
      <c r="B3545"/>
      <c r="K3545"/>
    </row>
    <row r="3546" spans="2:11" x14ac:dyDescent="0.25">
      <c r="B3546"/>
      <c r="K3546"/>
    </row>
    <row r="3547" spans="2:11" x14ac:dyDescent="0.25">
      <c r="B3547"/>
      <c r="K3547"/>
    </row>
    <row r="3548" spans="2:11" x14ac:dyDescent="0.25">
      <c r="B3548"/>
      <c r="K3548"/>
    </row>
    <row r="3549" spans="2:11" x14ac:dyDescent="0.25">
      <c r="B3549"/>
      <c r="K3549"/>
    </row>
    <row r="3550" spans="2:11" x14ac:dyDescent="0.25">
      <c r="B3550"/>
      <c r="K3550"/>
    </row>
    <row r="3551" spans="2:11" x14ac:dyDescent="0.25">
      <c r="B3551"/>
      <c r="K3551"/>
    </row>
    <row r="3552" spans="2:11" x14ac:dyDescent="0.25">
      <c r="B3552"/>
      <c r="K3552"/>
    </row>
    <row r="3553" spans="2:11" x14ac:dyDescent="0.25">
      <c r="B3553"/>
      <c r="K3553"/>
    </row>
    <row r="3554" spans="2:11" x14ac:dyDescent="0.25">
      <c r="B3554"/>
      <c r="K3554"/>
    </row>
    <row r="3555" spans="2:11" x14ac:dyDescent="0.25">
      <c r="B3555"/>
      <c r="K3555"/>
    </row>
    <row r="3556" spans="2:11" x14ac:dyDescent="0.25">
      <c r="B3556"/>
      <c r="K3556"/>
    </row>
    <row r="3557" spans="2:11" x14ac:dyDescent="0.25">
      <c r="B3557"/>
      <c r="K3557"/>
    </row>
    <row r="3558" spans="2:11" x14ac:dyDescent="0.25">
      <c r="B3558"/>
      <c r="K3558"/>
    </row>
    <row r="3559" spans="2:11" x14ac:dyDescent="0.25">
      <c r="B3559"/>
      <c r="K3559"/>
    </row>
    <row r="3560" spans="2:11" x14ac:dyDescent="0.25">
      <c r="B3560"/>
      <c r="K3560"/>
    </row>
    <row r="3561" spans="2:11" x14ac:dyDescent="0.25">
      <c r="B3561"/>
      <c r="K3561"/>
    </row>
    <row r="3562" spans="2:11" x14ac:dyDescent="0.25">
      <c r="B3562"/>
      <c r="K3562"/>
    </row>
    <row r="3563" spans="2:11" x14ac:dyDescent="0.25">
      <c r="B3563"/>
      <c r="K3563"/>
    </row>
    <row r="3564" spans="2:11" x14ac:dyDescent="0.25">
      <c r="B3564"/>
      <c r="K3564"/>
    </row>
    <row r="3565" spans="2:11" x14ac:dyDescent="0.25">
      <c r="B3565"/>
      <c r="K3565"/>
    </row>
    <row r="3566" spans="2:11" x14ac:dyDescent="0.25">
      <c r="B3566"/>
      <c r="K3566"/>
    </row>
    <row r="3567" spans="2:11" x14ac:dyDescent="0.25">
      <c r="B3567"/>
      <c r="K3567"/>
    </row>
    <row r="3568" spans="2:11" x14ac:dyDescent="0.25">
      <c r="B3568"/>
      <c r="K3568"/>
    </row>
    <row r="3569" spans="2:11" x14ac:dyDescent="0.25">
      <c r="B3569"/>
      <c r="K3569"/>
    </row>
    <row r="3570" spans="2:11" x14ac:dyDescent="0.25">
      <c r="B3570"/>
      <c r="K3570"/>
    </row>
    <row r="3571" spans="2:11" x14ac:dyDescent="0.25">
      <c r="B3571"/>
      <c r="K3571"/>
    </row>
    <row r="3572" spans="2:11" x14ac:dyDescent="0.25">
      <c r="B3572"/>
      <c r="K3572"/>
    </row>
    <row r="3573" spans="2:11" x14ac:dyDescent="0.25">
      <c r="B3573"/>
      <c r="K3573"/>
    </row>
    <row r="3574" spans="2:11" x14ac:dyDescent="0.25">
      <c r="B3574"/>
      <c r="K3574"/>
    </row>
    <row r="3575" spans="2:11" x14ac:dyDescent="0.25">
      <c r="B3575"/>
      <c r="K3575"/>
    </row>
    <row r="3576" spans="2:11" x14ac:dyDescent="0.25">
      <c r="B3576"/>
      <c r="K3576"/>
    </row>
    <row r="3577" spans="2:11" x14ac:dyDescent="0.25">
      <c r="B3577"/>
      <c r="K3577"/>
    </row>
    <row r="3578" spans="2:11" x14ac:dyDescent="0.25">
      <c r="B3578"/>
      <c r="K3578"/>
    </row>
    <row r="3579" spans="2:11" x14ac:dyDescent="0.25">
      <c r="B3579"/>
      <c r="K3579"/>
    </row>
    <row r="3580" spans="2:11" x14ac:dyDescent="0.25">
      <c r="B3580"/>
      <c r="K3580"/>
    </row>
    <row r="3581" spans="2:11" x14ac:dyDescent="0.25">
      <c r="B3581"/>
      <c r="K3581"/>
    </row>
    <row r="3582" spans="2:11" x14ac:dyDescent="0.25">
      <c r="B3582"/>
      <c r="K3582"/>
    </row>
    <row r="3583" spans="2:11" x14ac:dyDescent="0.25">
      <c r="B3583"/>
      <c r="K3583"/>
    </row>
    <row r="3584" spans="2:11" x14ac:dyDescent="0.25">
      <c r="B3584"/>
      <c r="K3584"/>
    </row>
    <row r="3585" spans="2:11" x14ac:dyDescent="0.25">
      <c r="B3585"/>
      <c r="K3585"/>
    </row>
    <row r="3586" spans="2:11" x14ac:dyDescent="0.25">
      <c r="B3586"/>
      <c r="K3586"/>
    </row>
    <row r="3587" spans="2:11" x14ac:dyDescent="0.25">
      <c r="B3587"/>
      <c r="K3587"/>
    </row>
    <row r="3588" spans="2:11" x14ac:dyDescent="0.25">
      <c r="B3588"/>
      <c r="K3588"/>
    </row>
    <row r="3589" spans="2:11" x14ac:dyDescent="0.25">
      <c r="B3589"/>
      <c r="K3589"/>
    </row>
    <row r="3590" spans="2:11" x14ac:dyDescent="0.25">
      <c r="B3590"/>
      <c r="K3590"/>
    </row>
    <row r="3591" spans="2:11" x14ac:dyDescent="0.25">
      <c r="B3591"/>
      <c r="K3591"/>
    </row>
    <row r="3592" spans="2:11" x14ac:dyDescent="0.25">
      <c r="B3592"/>
      <c r="K3592"/>
    </row>
    <row r="3593" spans="2:11" x14ac:dyDescent="0.25">
      <c r="B3593"/>
      <c r="K3593"/>
    </row>
    <row r="3594" spans="2:11" x14ac:dyDescent="0.25">
      <c r="B3594"/>
      <c r="K3594"/>
    </row>
    <row r="3595" spans="2:11" x14ac:dyDescent="0.25">
      <c r="B3595"/>
      <c r="K3595"/>
    </row>
    <row r="3596" spans="2:11" x14ac:dyDescent="0.25">
      <c r="B3596"/>
      <c r="K3596"/>
    </row>
    <row r="3597" spans="2:11" x14ac:dyDescent="0.25">
      <c r="B3597"/>
      <c r="K3597"/>
    </row>
    <row r="3598" spans="2:11" x14ac:dyDescent="0.25">
      <c r="B3598"/>
      <c r="K3598"/>
    </row>
    <row r="3599" spans="2:11" x14ac:dyDescent="0.25">
      <c r="B3599"/>
      <c r="K3599"/>
    </row>
    <row r="3600" spans="2:11" x14ac:dyDescent="0.25">
      <c r="B3600"/>
      <c r="K3600"/>
    </row>
    <row r="3601" spans="2:11" x14ac:dyDescent="0.25">
      <c r="B3601"/>
      <c r="K3601"/>
    </row>
    <row r="3602" spans="2:11" x14ac:dyDescent="0.25">
      <c r="B3602"/>
      <c r="K3602"/>
    </row>
    <row r="3603" spans="2:11" x14ac:dyDescent="0.25">
      <c r="B3603"/>
      <c r="K3603"/>
    </row>
    <row r="3604" spans="2:11" x14ac:dyDescent="0.25">
      <c r="B3604"/>
      <c r="K3604"/>
    </row>
    <row r="3605" spans="2:11" x14ac:dyDescent="0.25">
      <c r="B3605"/>
      <c r="K3605"/>
    </row>
    <row r="3606" spans="2:11" x14ac:dyDescent="0.25">
      <c r="B3606"/>
      <c r="K3606"/>
    </row>
    <row r="3607" spans="2:11" x14ac:dyDescent="0.25">
      <c r="B3607"/>
      <c r="K3607"/>
    </row>
    <row r="3608" spans="2:11" x14ac:dyDescent="0.25">
      <c r="B3608"/>
      <c r="K3608"/>
    </row>
    <row r="3609" spans="2:11" x14ac:dyDescent="0.25">
      <c r="B3609"/>
      <c r="K3609"/>
    </row>
    <row r="3610" spans="2:11" x14ac:dyDescent="0.25">
      <c r="B3610"/>
      <c r="K3610"/>
    </row>
    <row r="3611" spans="2:11" x14ac:dyDescent="0.25">
      <c r="B3611"/>
      <c r="K3611"/>
    </row>
    <row r="3612" spans="2:11" x14ac:dyDescent="0.25">
      <c r="B3612"/>
      <c r="K3612"/>
    </row>
    <row r="3613" spans="2:11" x14ac:dyDescent="0.25">
      <c r="B3613"/>
      <c r="K3613"/>
    </row>
    <row r="3614" spans="2:11" x14ac:dyDescent="0.25">
      <c r="B3614"/>
      <c r="K3614"/>
    </row>
    <row r="3615" spans="2:11" x14ac:dyDescent="0.25">
      <c r="B3615"/>
      <c r="K3615"/>
    </row>
    <row r="3616" spans="2:11" x14ac:dyDescent="0.25">
      <c r="B3616"/>
      <c r="K3616"/>
    </row>
    <row r="3617" spans="2:11" x14ac:dyDescent="0.25">
      <c r="B3617"/>
      <c r="K3617"/>
    </row>
    <row r="3618" spans="2:11" x14ac:dyDescent="0.25">
      <c r="B3618"/>
      <c r="K3618"/>
    </row>
    <row r="3619" spans="2:11" x14ac:dyDescent="0.25">
      <c r="B3619"/>
      <c r="K3619"/>
    </row>
    <row r="3620" spans="2:11" x14ac:dyDescent="0.25">
      <c r="B3620"/>
      <c r="K3620"/>
    </row>
    <row r="3621" spans="2:11" x14ac:dyDescent="0.25">
      <c r="B3621"/>
      <c r="K3621"/>
    </row>
    <row r="3622" spans="2:11" x14ac:dyDescent="0.25">
      <c r="B3622"/>
      <c r="K3622"/>
    </row>
    <row r="3623" spans="2:11" x14ac:dyDescent="0.25">
      <c r="B3623"/>
      <c r="K3623"/>
    </row>
    <row r="3624" spans="2:11" x14ac:dyDescent="0.25">
      <c r="B3624"/>
      <c r="K3624"/>
    </row>
    <row r="3625" spans="2:11" x14ac:dyDescent="0.25">
      <c r="B3625"/>
      <c r="K3625"/>
    </row>
    <row r="3626" spans="2:11" x14ac:dyDescent="0.25">
      <c r="B3626"/>
      <c r="K3626"/>
    </row>
    <row r="3627" spans="2:11" x14ac:dyDescent="0.25">
      <c r="B3627"/>
      <c r="K3627"/>
    </row>
    <row r="3628" spans="2:11" x14ac:dyDescent="0.25">
      <c r="B3628"/>
      <c r="K3628"/>
    </row>
    <row r="3629" spans="2:11" x14ac:dyDescent="0.25">
      <c r="B3629"/>
      <c r="K3629"/>
    </row>
    <row r="3630" spans="2:11" x14ac:dyDescent="0.25">
      <c r="B3630"/>
      <c r="K3630"/>
    </row>
    <row r="3631" spans="2:11" x14ac:dyDescent="0.25">
      <c r="B3631"/>
      <c r="K3631"/>
    </row>
    <row r="3632" spans="2:11" x14ac:dyDescent="0.25">
      <c r="B3632"/>
      <c r="K3632"/>
    </row>
    <row r="3633" spans="2:11" x14ac:dyDescent="0.25">
      <c r="B3633"/>
      <c r="K3633"/>
    </row>
    <row r="3634" spans="2:11" x14ac:dyDescent="0.25">
      <c r="B3634"/>
      <c r="K3634"/>
    </row>
    <row r="3635" spans="2:11" x14ac:dyDescent="0.25">
      <c r="B3635"/>
      <c r="K3635"/>
    </row>
    <row r="3636" spans="2:11" x14ac:dyDescent="0.25">
      <c r="B3636"/>
      <c r="K3636"/>
    </row>
    <row r="3637" spans="2:11" x14ac:dyDescent="0.25">
      <c r="B3637"/>
      <c r="K3637"/>
    </row>
    <row r="3638" spans="2:11" x14ac:dyDescent="0.25">
      <c r="B3638"/>
      <c r="K3638"/>
    </row>
    <row r="3639" spans="2:11" x14ac:dyDescent="0.25">
      <c r="B3639"/>
      <c r="K3639"/>
    </row>
    <row r="3640" spans="2:11" x14ac:dyDescent="0.25">
      <c r="B3640"/>
      <c r="K3640"/>
    </row>
    <row r="3641" spans="2:11" x14ac:dyDescent="0.25">
      <c r="B3641"/>
      <c r="K3641"/>
    </row>
    <row r="3642" spans="2:11" x14ac:dyDescent="0.25">
      <c r="B3642"/>
      <c r="K3642"/>
    </row>
    <row r="3643" spans="2:11" x14ac:dyDescent="0.25">
      <c r="B3643"/>
      <c r="K3643"/>
    </row>
    <row r="3644" spans="2:11" x14ac:dyDescent="0.25">
      <c r="B3644"/>
      <c r="K3644"/>
    </row>
    <row r="3645" spans="2:11" x14ac:dyDescent="0.25">
      <c r="B3645"/>
      <c r="K3645"/>
    </row>
    <row r="3646" spans="2:11" x14ac:dyDescent="0.25">
      <c r="B3646"/>
      <c r="K3646"/>
    </row>
    <row r="3647" spans="2:11" x14ac:dyDescent="0.25">
      <c r="B3647"/>
      <c r="K3647"/>
    </row>
    <row r="3648" spans="2:11" x14ac:dyDescent="0.25">
      <c r="B3648"/>
      <c r="K3648"/>
    </row>
    <row r="3649" spans="2:11" x14ac:dyDescent="0.25">
      <c r="B3649"/>
      <c r="K3649"/>
    </row>
    <row r="3650" spans="2:11" x14ac:dyDescent="0.25">
      <c r="B3650"/>
      <c r="K3650"/>
    </row>
    <row r="3651" spans="2:11" x14ac:dyDescent="0.25">
      <c r="B3651"/>
      <c r="K3651"/>
    </row>
    <row r="3652" spans="2:11" x14ac:dyDescent="0.25">
      <c r="B3652"/>
      <c r="K3652"/>
    </row>
    <row r="3653" spans="2:11" x14ac:dyDescent="0.25">
      <c r="B3653"/>
      <c r="K3653"/>
    </row>
    <row r="3654" spans="2:11" x14ac:dyDescent="0.25">
      <c r="B3654"/>
      <c r="K3654"/>
    </row>
    <row r="3655" spans="2:11" x14ac:dyDescent="0.25">
      <c r="B3655"/>
      <c r="K3655"/>
    </row>
    <row r="3656" spans="2:11" x14ac:dyDescent="0.25">
      <c r="B3656"/>
      <c r="K3656"/>
    </row>
    <row r="3657" spans="2:11" x14ac:dyDescent="0.25">
      <c r="B3657"/>
      <c r="K3657"/>
    </row>
    <row r="3658" spans="2:11" x14ac:dyDescent="0.25">
      <c r="B3658"/>
      <c r="K3658"/>
    </row>
    <row r="3659" spans="2:11" x14ac:dyDescent="0.25">
      <c r="B3659"/>
      <c r="K3659"/>
    </row>
    <row r="3660" spans="2:11" x14ac:dyDescent="0.25">
      <c r="B3660"/>
      <c r="K3660"/>
    </row>
    <row r="3661" spans="2:11" x14ac:dyDescent="0.25">
      <c r="B3661"/>
      <c r="K3661"/>
    </row>
    <row r="3662" spans="2:11" x14ac:dyDescent="0.25">
      <c r="B3662"/>
      <c r="K3662"/>
    </row>
    <row r="3663" spans="2:11" x14ac:dyDescent="0.25">
      <c r="B3663"/>
      <c r="K3663"/>
    </row>
    <row r="3664" spans="2:11" x14ac:dyDescent="0.25">
      <c r="B3664"/>
      <c r="K3664"/>
    </row>
    <row r="3665" spans="2:11" x14ac:dyDescent="0.25">
      <c r="B3665"/>
      <c r="K3665"/>
    </row>
    <row r="3666" spans="2:11" x14ac:dyDescent="0.25">
      <c r="B3666"/>
      <c r="K3666"/>
    </row>
    <row r="3667" spans="2:11" x14ac:dyDescent="0.25">
      <c r="B3667"/>
      <c r="K3667"/>
    </row>
    <row r="3668" spans="2:11" x14ac:dyDescent="0.25">
      <c r="B3668"/>
      <c r="K3668"/>
    </row>
    <row r="3669" spans="2:11" x14ac:dyDescent="0.25">
      <c r="B3669"/>
      <c r="K3669"/>
    </row>
    <row r="3670" spans="2:11" x14ac:dyDescent="0.25">
      <c r="B3670"/>
      <c r="K3670"/>
    </row>
    <row r="3671" spans="2:11" x14ac:dyDescent="0.25">
      <c r="B3671"/>
      <c r="K3671"/>
    </row>
    <row r="3672" spans="2:11" x14ac:dyDescent="0.25">
      <c r="B3672"/>
      <c r="K3672"/>
    </row>
    <row r="3673" spans="2:11" x14ac:dyDescent="0.25">
      <c r="B3673"/>
      <c r="K3673"/>
    </row>
    <row r="3674" spans="2:11" x14ac:dyDescent="0.25">
      <c r="B3674"/>
      <c r="K3674"/>
    </row>
    <row r="3675" spans="2:11" x14ac:dyDescent="0.25">
      <c r="B3675"/>
      <c r="K3675"/>
    </row>
    <row r="3676" spans="2:11" x14ac:dyDescent="0.25">
      <c r="B3676"/>
      <c r="K3676"/>
    </row>
    <row r="3677" spans="2:11" x14ac:dyDescent="0.25">
      <c r="B3677"/>
      <c r="K3677"/>
    </row>
    <row r="3678" spans="2:11" x14ac:dyDescent="0.25">
      <c r="B3678"/>
      <c r="K3678"/>
    </row>
    <row r="3679" spans="2:11" x14ac:dyDescent="0.25">
      <c r="B3679"/>
      <c r="K3679"/>
    </row>
    <row r="3680" spans="2:11" x14ac:dyDescent="0.25">
      <c r="B3680"/>
      <c r="K3680"/>
    </row>
    <row r="3681" spans="2:11" x14ac:dyDescent="0.25">
      <c r="B3681"/>
      <c r="K3681"/>
    </row>
    <row r="3682" spans="2:11" x14ac:dyDescent="0.25">
      <c r="B3682"/>
      <c r="K3682"/>
    </row>
    <row r="3683" spans="2:11" x14ac:dyDescent="0.25">
      <c r="B3683"/>
      <c r="K3683"/>
    </row>
    <row r="3684" spans="2:11" x14ac:dyDescent="0.25">
      <c r="B3684"/>
      <c r="K3684"/>
    </row>
    <row r="3685" spans="2:11" x14ac:dyDescent="0.25">
      <c r="B3685"/>
      <c r="K3685"/>
    </row>
    <row r="3686" spans="2:11" x14ac:dyDescent="0.25">
      <c r="B3686"/>
      <c r="K3686"/>
    </row>
    <row r="3687" spans="2:11" x14ac:dyDescent="0.25">
      <c r="B3687"/>
      <c r="K3687"/>
    </row>
    <row r="3688" spans="2:11" x14ac:dyDescent="0.25">
      <c r="B3688"/>
      <c r="K3688"/>
    </row>
    <row r="3689" spans="2:11" x14ac:dyDescent="0.25">
      <c r="B3689"/>
      <c r="K3689"/>
    </row>
    <row r="3690" spans="2:11" x14ac:dyDescent="0.25">
      <c r="B3690"/>
      <c r="K3690"/>
    </row>
    <row r="3691" spans="2:11" x14ac:dyDescent="0.25">
      <c r="B3691"/>
      <c r="K3691"/>
    </row>
    <row r="3692" spans="2:11" x14ac:dyDescent="0.25">
      <c r="B3692"/>
      <c r="K3692"/>
    </row>
    <row r="3693" spans="2:11" x14ac:dyDescent="0.25">
      <c r="B3693"/>
      <c r="K3693"/>
    </row>
    <row r="3694" spans="2:11" x14ac:dyDescent="0.25">
      <c r="B3694"/>
      <c r="K3694"/>
    </row>
    <row r="3695" spans="2:11" x14ac:dyDescent="0.25">
      <c r="B3695"/>
      <c r="K3695"/>
    </row>
    <row r="3696" spans="2:11" x14ac:dyDescent="0.25">
      <c r="B3696"/>
      <c r="K3696"/>
    </row>
    <row r="3697" spans="2:11" x14ac:dyDescent="0.25">
      <c r="B3697"/>
      <c r="K3697"/>
    </row>
    <row r="3698" spans="2:11" x14ac:dyDescent="0.25">
      <c r="B3698"/>
      <c r="K3698"/>
    </row>
    <row r="3699" spans="2:11" x14ac:dyDescent="0.25">
      <c r="B3699"/>
      <c r="K3699"/>
    </row>
    <row r="3700" spans="2:11" x14ac:dyDescent="0.25">
      <c r="B3700"/>
      <c r="K3700"/>
    </row>
    <row r="3701" spans="2:11" x14ac:dyDescent="0.25">
      <c r="B3701"/>
      <c r="K3701"/>
    </row>
    <row r="3702" spans="2:11" x14ac:dyDescent="0.25">
      <c r="B3702"/>
      <c r="K3702"/>
    </row>
    <row r="3703" spans="2:11" x14ac:dyDescent="0.25">
      <c r="B3703"/>
      <c r="K3703"/>
    </row>
    <row r="3704" spans="2:11" x14ac:dyDescent="0.25">
      <c r="B3704"/>
      <c r="K3704"/>
    </row>
    <row r="3705" spans="2:11" x14ac:dyDescent="0.25">
      <c r="B3705"/>
      <c r="K3705"/>
    </row>
    <row r="3706" spans="2:11" x14ac:dyDescent="0.25">
      <c r="B3706"/>
      <c r="K3706"/>
    </row>
    <row r="3707" spans="2:11" x14ac:dyDescent="0.25">
      <c r="B3707"/>
      <c r="K3707"/>
    </row>
    <row r="3708" spans="2:11" x14ac:dyDescent="0.25">
      <c r="B3708"/>
      <c r="K3708"/>
    </row>
    <row r="3709" spans="2:11" x14ac:dyDescent="0.25">
      <c r="B3709"/>
      <c r="K3709"/>
    </row>
    <row r="3710" spans="2:11" x14ac:dyDescent="0.25">
      <c r="B3710"/>
      <c r="K3710"/>
    </row>
    <row r="3711" spans="2:11" x14ac:dyDescent="0.25">
      <c r="B3711"/>
      <c r="K3711"/>
    </row>
    <row r="3712" spans="2:11" x14ac:dyDescent="0.25">
      <c r="B3712"/>
      <c r="K3712"/>
    </row>
    <row r="3713" spans="2:11" x14ac:dyDescent="0.25">
      <c r="B3713"/>
      <c r="K3713"/>
    </row>
    <row r="3714" spans="2:11" x14ac:dyDescent="0.25">
      <c r="B3714"/>
      <c r="K3714"/>
    </row>
    <row r="3715" spans="2:11" x14ac:dyDescent="0.25">
      <c r="B3715"/>
      <c r="K3715"/>
    </row>
    <row r="3716" spans="2:11" x14ac:dyDescent="0.25">
      <c r="B3716"/>
      <c r="K3716"/>
    </row>
    <row r="3717" spans="2:11" x14ac:dyDescent="0.25">
      <c r="B3717"/>
      <c r="K3717"/>
    </row>
    <row r="3718" spans="2:11" x14ac:dyDescent="0.25">
      <c r="B3718"/>
      <c r="K3718"/>
    </row>
    <row r="3719" spans="2:11" x14ac:dyDescent="0.25">
      <c r="B3719"/>
      <c r="K3719"/>
    </row>
    <row r="3720" spans="2:11" x14ac:dyDescent="0.25">
      <c r="B3720"/>
      <c r="K3720"/>
    </row>
    <row r="3721" spans="2:11" x14ac:dyDescent="0.25">
      <c r="B3721"/>
      <c r="K3721"/>
    </row>
    <row r="3722" spans="2:11" x14ac:dyDescent="0.25">
      <c r="B3722"/>
      <c r="K3722"/>
    </row>
    <row r="3723" spans="2:11" x14ac:dyDescent="0.25">
      <c r="B3723"/>
      <c r="K3723"/>
    </row>
    <row r="3724" spans="2:11" x14ac:dyDescent="0.25">
      <c r="B3724"/>
      <c r="K3724"/>
    </row>
    <row r="3725" spans="2:11" x14ac:dyDescent="0.25">
      <c r="B3725"/>
      <c r="K3725"/>
    </row>
    <row r="3726" spans="2:11" x14ac:dyDescent="0.25">
      <c r="B3726"/>
      <c r="K3726"/>
    </row>
    <row r="3727" spans="2:11" x14ac:dyDescent="0.25">
      <c r="B3727"/>
      <c r="K3727"/>
    </row>
    <row r="3728" spans="2:11" x14ac:dyDescent="0.25">
      <c r="B3728"/>
      <c r="K3728"/>
    </row>
    <row r="3729" spans="2:11" x14ac:dyDescent="0.25">
      <c r="B3729"/>
      <c r="K3729"/>
    </row>
    <row r="3730" spans="2:11" x14ac:dyDescent="0.25">
      <c r="B3730"/>
      <c r="K3730"/>
    </row>
    <row r="3731" spans="2:11" x14ac:dyDescent="0.25">
      <c r="B3731"/>
      <c r="K3731"/>
    </row>
    <row r="3732" spans="2:11" x14ac:dyDescent="0.25">
      <c r="B3732"/>
      <c r="K3732"/>
    </row>
    <row r="3733" spans="2:11" x14ac:dyDescent="0.25">
      <c r="B3733"/>
      <c r="K3733"/>
    </row>
    <row r="3734" spans="2:11" x14ac:dyDescent="0.25">
      <c r="B3734"/>
      <c r="K3734"/>
    </row>
    <row r="3735" spans="2:11" x14ac:dyDescent="0.25">
      <c r="B3735"/>
      <c r="K3735"/>
    </row>
    <row r="3736" spans="2:11" x14ac:dyDescent="0.25">
      <c r="B3736"/>
      <c r="K3736"/>
    </row>
    <row r="3737" spans="2:11" x14ac:dyDescent="0.25">
      <c r="B3737"/>
      <c r="K3737"/>
    </row>
    <row r="3738" spans="2:11" x14ac:dyDescent="0.25">
      <c r="B3738"/>
      <c r="K3738"/>
    </row>
    <row r="3739" spans="2:11" x14ac:dyDescent="0.25">
      <c r="B3739"/>
      <c r="K3739"/>
    </row>
    <row r="3740" spans="2:11" x14ac:dyDescent="0.25">
      <c r="B3740"/>
      <c r="K3740"/>
    </row>
    <row r="3741" spans="2:11" x14ac:dyDescent="0.25">
      <c r="B3741"/>
      <c r="K3741"/>
    </row>
    <row r="3742" spans="2:11" x14ac:dyDescent="0.25">
      <c r="B3742"/>
      <c r="K3742"/>
    </row>
    <row r="3743" spans="2:11" x14ac:dyDescent="0.25">
      <c r="B3743"/>
      <c r="K3743"/>
    </row>
    <row r="3744" spans="2:11" x14ac:dyDescent="0.25">
      <c r="B3744"/>
      <c r="K3744"/>
    </row>
    <row r="3745" spans="2:11" x14ac:dyDescent="0.25">
      <c r="B3745"/>
      <c r="K3745"/>
    </row>
    <row r="3746" spans="2:11" x14ac:dyDescent="0.25">
      <c r="B3746"/>
      <c r="K3746"/>
    </row>
    <row r="3747" spans="2:11" x14ac:dyDescent="0.25">
      <c r="B3747"/>
      <c r="K3747"/>
    </row>
    <row r="3748" spans="2:11" x14ac:dyDescent="0.25">
      <c r="B3748"/>
      <c r="K3748"/>
    </row>
    <row r="3749" spans="2:11" x14ac:dyDescent="0.25">
      <c r="B3749"/>
      <c r="K3749"/>
    </row>
    <row r="3750" spans="2:11" x14ac:dyDescent="0.25">
      <c r="B3750"/>
      <c r="K3750"/>
    </row>
    <row r="3751" spans="2:11" x14ac:dyDescent="0.25">
      <c r="B3751"/>
      <c r="K3751"/>
    </row>
    <row r="3752" spans="2:11" x14ac:dyDescent="0.25">
      <c r="B3752"/>
      <c r="K3752"/>
    </row>
    <row r="3753" spans="2:11" x14ac:dyDescent="0.25">
      <c r="B3753"/>
      <c r="K3753"/>
    </row>
    <row r="3754" spans="2:11" x14ac:dyDescent="0.25">
      <c r="B3754"/>
      <c r="K3754"/>
    </row>
    <row r="3755" spans="2:11" x14ac:dyDescent="0.25">
      <c r="B3755"/>
      <c r="K3755"/>
    </row>
    <row r="3756" spans="2:11" x14ac:dyDescent="0.25">
      <c r="B3756"/>
      <c r="K3756"/>
    </row>
    <row r="3757" spans="2:11" x14ac:dyDescent="0.25">
      <c r="B3757"/>
      <c r="K3757"/>
    </row>
    <row r="3758" spans="2:11" x14ac:dyDescent="0.25">
      <c r="B3758"/>
      <c r="K3758"/>
    </row>
    <row r="3759" spans="2:11" x14ac:dyDescent="0.25">
      <c r="B3759"/>
      <c r="K3759"/>
    </row>
    <row r="3760" spans="2:11" x14ac:dyDescent="0.25">
      <c r="B3760"/>
      <c r="K3760"/>
    </row>
    <row r="3761" spans="2:11" x14ac:dyDescent="0.25">
      <c r="B3761"/>
      <c r="K3761"/>
    </row>
    <row r="3762" spans="2:11" x14ac:dyDescent="0.25">
      <c r="B3762"/>
      <c r="K3762"/>
    </row>
    <row r="3763" spans="2:11" x14ac:dyDescent="0.25">
      <c r="B3763"/>
      <c r="K3763"/>
    </row>
    <row r="3764" spans="2:11" x14ac:dyDescent="0.25">
      <c r="B3764"/>
      <c r="K3764"/>
    </row>
    <row r="3765" spans="2:11" x14ac:dyDescent="0.25">
      <c r="B3765"/>
      <c r="K3765"/>
    </row>
    <row r="3766" spans="2:11" x14ac:dyDescent="0.25">
      <c r="B3766"/>
      <c r="K3766"/>
    </row>
    <row r="3767" spans="2:11" x14ac:dyDescent="0.25">
      <c r="B3767"/>
      <c r="K3767"/>
    </row>
    <row r="3768" spans="2:11" x14ac:dyDescent="0.25">
      <c r="B3768"/>
      <c r="K3768"/>
    </row>
    <row r="3769" spans="2:11" x14ac:dyDescent="0.25">
      <c r="B3769"/>
      <c r="K3769"/>
    </row>
    <row r="3770" spans="2:11" x14ac:dyDescent="0.25">
      <c r="B3770"/>
      <c r="K3770"/>
    </row>
    <row r="3771" spans="2:11" x14ac:dyDescent="0.25">
      <c r="B3771"/>
      <c r="K3771"/>
    </row>
    <row r="3772" spans="2:11" x14ac:dyDescent="0.25">
      <c r="B3772"/>
      <c r="K3772"/>
    </row>
    <row r="3773" spans="2:11" x14ac:dyDescent="0.25">
      <c r="B3773"/>
      <c r="K3773"/>
    </row>
    <row r="3774" spans="2:11" x14ac:dyDescent="0.25">
      <c r="B3774"/>
      <c r="K3774"/>
    </row>
    <row r="3775" spans="2:11" x14ac:dyDescent="0.25">
      <c r="B3775"/>
      <c r="K3775"/>
    </row>
    <row r="3776" spans="2:11" x14ac:dyDescent="0.25">
      <c r="B3776"/>
      <c r="K3776"/>
    </row>
    <row r="3777" spans="2:11" x14ac:dyDescent="0.25">
      <c r="B3777"/>
      <c r="K3777"/>
    </row>
    <row r="3778" spans="2:11" x14ac:dyDescent="0.25">
      <c r="B3778"/>
      <c r="K3778"/>
    </row>
    <row r="3779" spans="2:11" x14ac:dyDescent="0.25">
      <c r="B3779"/>
      <c r="K3779"/>
    </row>
    <row r="3780" spans="2:11" x14ac:dyDescent="0.25">
      <c r="B3780"/>
      <c r="K3780"/>
    </row>
    <row r="3781" spans="2:11" x14ac:dyDescent="0.25">
      <c r="B3781"/>
      <c r="K3781"/>
    </row>
    <row r="3782" spans="2:11" x14ac:dyDescent="0.25">
      <c r="B3782"/>
      <c r="K3782"/>
    </row>
    <row r="3783" spans="2:11" x14ac:dyDescent="0.25">
      <c r="B3783"/>
      <c r="K3783"/>
    </row>
    <row r="3784" spans="2:11" x14ac:dyDescent="0.25">
      <c r="B3784"/>
      <c r="K3784"/>
    </row>
    <row r="3785" spans="2:11" x14ac:dyDescent="0.25">
      <c r="B3785"/>
      <c r="K3785"/>
    </row>
    <row r="3786" spans="2:11" x14ac:dyDescent="0.25">
      <c r="B3786"/>
      <c r="K3786"/>
    </row>
    <row r="3787" spans="2:11" x14ac:dyDescent="0.25">
      <c r="B3787"/>
      <c r="K3787"/>
    </row>
    <row r="3788" spans="2:11" x14ac:dyDescent="0.25">
      <c r="B3788"/>
      <c r="K3788"/>
    </row>
    <row r="3789" spans="2:11" x14ac:dyDescent="0.25">
      <c r="B3789"/>
      <c r="K3789"/>
    </row>
    <row r="3790" spans="2:11" x14ac:dyDescent="0.25">
      <c r="B3790"/>
      <c r="K3790"/>
    </row>
    <row r="3791" spans="2:11" x14ac:dyDescent="0.25">
      <c r="B3791"/>
      <c r="K3791"/>
    </row>
    <row r="3792" spans="2:11" x14ac:dyDescent="0.25">
      <c r="B3792"/>
      <c r="K3792"/>
    </row>
    <row r="3793" spans="2:11" x14ac:dyDescent="0.25">
      <c r="B3793"/>
      <c r="K3793"/>
    </row>
    <row r="3794" spans="2:11" x14ac:dyDescent="0.25">
      <c r="B3794"/>
      <c r="K3794"/>
    </row>
    <row r="3795" spans="2:11" x14ac:dyDescent="0.25">
      <c r="B3795"/>
      <c r="K3795"/>
    </row>
    <row r="3796" spans="2:11" x14ac:dyDescent="0.25">
      <c r="B3796"/>
      <c r="K3796"/>
    </row>
    <row r="3797" spans="2:11" x14ac:dyDescent="0.25">
      <c r="B3797"/>
      <c r="K3797"/>
    </row>
    <row r="3798" spans="2:11" x14ac:dyDescent="0.25">
      <c r="B3798"/>
      <c r="K3798"/>
    </row>
    <row r="3799" spans="2:11" x14ac:dyDescent="0.25">
      <c r="B3799"/>
      <c r="K3799"/>
    </row>
    <row r="3800" spans="2:11" x14ac:dyDescent="0.25">
      <c r="B3800"/>
      <c r="K3800"/>
    </row>
    <row r="3801" spans="2:11" x14ac:dyDescent="0.25">
      <c r="B3801"/>
      <c r="K3801"/>
    </row>
    <row r="3802" spans="2:11" x14ac:dyDescent="0.25">
      <c r="B3802"/>
      <c r="K3802"/>
    </row>
    <row r="3803" spans="2:11" x14ac:dyDescent="0.25">
      <c r="B3803"/>
      <c r="K3803"/>
    </row>
    <row r="3804" spans="2:11" x14ac:dyDescent="0.25">
      <c r="B3804"/>
      <c r="K3804"/>
    </row>
    <row r="3805" spans="2:11" x14ac:dyDescent="0.25">
      <c r="B3805"/>
      <c r="K3805"/>
    </row>
    <row r="3806" spans="2:11" x14ac:dyDescent="0.25">
      <c r="B3806"/>
      <c r="K3806"/>
    </row>
    <row r="3807" spans="2:11" x14ac:dyDescent="0.25">
      <c r="B3807"/>
      <c r="K3807"/>
    </row>
    <row r="3808" spans="2:11" x14ac:dyDescent="0.25">
      <c r="B3808"/>
      <c r="K3808"/>
    </row>
    <row r="3809" spans="2:11" x14ac:dyDescent="0.25">
      <c r="B3809"/>
      <c r="K3809"/>
    </row>
    <row r="3810" spans="2:11" x14ac:dyDescent="0.25">
      <c r="B3810"/>
      <c r="K3810"/>
    </row>
    <row r="3811" spans="2:11" x14ac:dyDescent="0.25">
      <c r="B3811"/>
      <c r="K3811"/>
    </row>
    <row r="3812" spans="2:11" x14ac:dyDescent="0.25">
      <c r="B3812"/>
      <c r="K3812"/>
    </row>
    <row r="3813" spans="2:11" x14ac:dyDescent="0.25">
      <c r="B3813"/>
      <c r="K3813"/>
    </row>
    <row r="3814" spans="2:11" x14ac:dyDescent="0.25">
      <c r="B3814"/>
      <c r="K3814"/>
    </row>
    <row r="3815" spans="2:11" x14ac:dyDescent="0.25">
      <c r="B3815"/>
      <c r="K3815"/>
    </row>
    <row r="3816" spans="2:11" x14ac:dyDescent="0.25">
      <c r="B3816"/>
      <c r="K3816"/>
    </row>
    <row r="3817" spans="2:11" x14ac:dyDescent="0.25">
      <c r="B3817"/>
      <c r="K3817"/>
    </row>
    <row r="3818" spans="2:11" x14ac:dyDescent="0.25">
      <c r="B3818"/>
      <c r="K3818"/>
    </row>
    <row r="3819" spans="2:11" x14ac:dyDescent="0.25">
      <c r="B3819"/>
      <c r="K3819"/>
    </row>
    <row r="3820" spans="2:11" x14ac:dyDescent="0.25">
      <c r="B3820"/>
      <c r="K3820"/>
    </row>
    <row r="3821" spans="2:11" x14ac:dyDescent="0.25">
      <c r="B3821"/>
      <c r="K3821"/>
    </row>
    <row r="3822" spans="2:11" x14ac:dyDescent="0.25">
      <c r="B3822"/>
      <c r="K3822"/>
    </row>
    <row r="3823" spans="2:11" x14ac:dyDescent="0.25">
      <c r="B3823"/>
      <c r="K3823"/>
    </row>
    <row r="3824" spans="2:11" x14ac:dyDescent="0.25">
      <c r="B3824"/>
      <c r="K3824"/>
    </row>
    <row r="3825" spans="2:11" x14ac:dyDescent="0.25">
      <c r="B3825"/>
      <c r="K3825"/>
    </row>
    <row r="3826" spans="2:11" x14ac:dyDescent="0.25">
      <c r="B3826"/>
      <c r="K3826"/>
    </row>
    <row r="3827" spans="2:11" x14ac:dyDescent="0.25">
      <c r="B3827"/>
      <c r="K3827"/>
    </row>
    <row r="3828" spans="2:11" x14ac:dyDescent="0.25">
      <c r="B3828"/>
      <c r="K3828"/>
    </row>
    <row r="3829" spans="2:11" x14ac:dyDescent="0.25">
      <c r="B3829"/>
      <c r="K3829"/>
    </row>
    <row r="3830" spans="2:11" x14ac:dyDescent="0.25">
      <c r="B3830"/>
      <c r="K3830"/>
    </row>
    <row r="3831" spans="2:11" x14ac:dyDescent="0.25">
      <c r="B3831"/>
      <c r="K3831"/>
    </row>
    <row r="3832" spans="2:11" x14ac:dyDescent="0.25">
      <c r="B3832"/>
      <c r="K3832"/>
    </row>
    <row r="3833" spans="2:11" x14ac:dyDescent="0.25">
      <c r="B3833"/>
      <c r="K3833"/>
    </row>
    <row r="3834" spans="2:11" x14ac:dyDescent="0.25">
      <c r="B3834"/>
      <c r="K3834"/>
    </row>
    <row r="3835" spans="2:11" x14ac:dyDescent="0.25">
      <c r="B3835"/>
      <c r="K3835"/>
    </row>
    <row r="3836" spans="2:11" x14ac:dyDescent="0.25">
      <c r="B3836"/>
      <c r="K3836"/>
    </row>
    <row r="3837" spans="2:11" x14ac:dyDescent="0.25">
      <c r="B3837"/>
      <c r="K3837"/>
    </row>
    <row r="3838" spans="2:11" x14ac:dyDescent="0.25">
      <c r="B3838"/>
      <c r="K3838"/>
    </row>
    <row r="3839" spans="2:11" x14ac:dyDescent="0.25">
      <c r="B3839"/>
      <c r="K3839"/>
    </row>
    <row r="3840" spans="2:11" x14ac:dyDescent="0.25">
      <c r="B3840"/>
      <c r="K3840"/>
    </row>
    <row r="3841" spans="2:11" x14ac:dyDescent="0.25">
      <c r="B3841"/>
      <c r="K3841"/>
    </row>
    <row r="3842" spans="2:11" x14ac:dyDescent="0.25">
      <c r="B3842"/>
      <c r="K3842"/>
    </row>
    <row r="3843" spans="2:11" x14ac:dyDescent="0.25">
      <c r="B3843"/>
      <c r="K3843"/>
    </row>
    <row r="3844" spans="2:11" x14ac:dyDescent="0.25">
      <c r="B3844"/>
      <c r="K3844"/>
    </row>
    <row r="3845" spans="2:11" x14ac:dyDescent="0.25">
      <c r="B3845"/>
      <c r="K3845"/>
    </row>
    <row r="3846" spans="2:11" x14ac:dyDescent="0.25">
      <c r="B3846"/>
      <c r="K3846"/>
    </row>
    <row r="3847" spans="2:11" x14ac:dyDescent="0.25">
      <c r="B3847"/>
      <c r="K3847"/>
    </row>
    <row r="3848" spans="2:11" x14ac:dyDescent="0.25">
      <c r="B3848"/>
      <c r="K3848"/>
    </row>
    <row r="3849" spans="2:11" x14ac:dyDescent="0.25">
      <c r="B3849"/>
      <c r="K3849"/>
    </row>
    <row r="3850" spans="2:11" x14ac:dyDescent="0.25">
      <c r="B3850"/>
      <c r="K3850"/>
    </row>
    <row r="3851" spans="2:11" x14ac:dyDescent="0.25">
      <c r="B3851"/>
      <c r="K3851"/>
    </row>
    <row r="3852" spans="2:11" x14ac:dyDescent="0.25">
      <c r="B3852"/>
      <c r="K3852"/>
    </row>
    <row r="3853" spans="2:11" x14ac:dyDescent="0.25">
      <c r="B3853"/>
      <c r="K3853"/>
    </row>
    <row r="3854" spans="2:11" x14ac:dyDescent="0.25">
      <c r="B3854"/>
      <c r="K3854"/>
    </row>
    <row r="3855" spans="2:11" x14ac:dyDescent="0.25">
      <c r="B3855"/>
      <c r="K3855"/>
    </row>
    <row r="3856" spans="2:11" x14ac:dyDescent="0.25">
      <c r="B3856"/>
      <c r="K3856"/>
    </row>
    <row r="3857" spans="2:11" x14ac:dyDescent="0.25">
      <c r="B3857"/>
      <c r="K3857"/>
    </row>
    <row r="3858" spans="2:11" x14ac:dyDescent="0.25">
      <c r="B3858"/>
      <c r="K3858"/>
    </row>
    <row r="3859" spans="2:11" x14ac:dyDescent="0.25">
      <c r="B3859"/>
      <c r="K3859"/>
    </row>
    <row r="3860" spans="2:11" x14ac:dyDescent="0.25">
      <c r="B3860"/>
      <c r="K3860"/>
    </row>
    <row r="3861" spans="2:11" x14ac:dyDescent="0.25">
      <c r="B3861"/>
      <c r="K3861"/>
    </row>
    <row r="3862" spans="2:11" x14ac:dyDescent="0.25">
      <c r="B3862"/>
      <c r="K3862"/>
    </row>
    <row r="3863" spans="2:11" x14ac:dyDescent="0.25">
      <c r="B3863"/>
      <c r="K3863"/>
    </row>
    <row r="3864" spans="2:11" x14ac:dyDescent="0.25">
      <c r="B3864"/>
      <c r="K3864"/>
    </row>
    <row r="3865" spans="2:11" x14ac:dyDescent="0.25">
      <c r="B3865"/>
      <c r="K3865"/>
    </row>
    <row r="3866" spans="2:11" x14ac:dyDescent="0.25">
      <c r="B3866"/>
      <c r="K3866"/>
    </row>
    <row r="3867" spans="2:11" x14ac:dyDescent="0.25">
      <c r="B3867"/>
      <c r="K3867"/>
    </row>
    <row r="3868" spans="2:11" x14ac:dyDescent="0.25">
      <c r="B3868"/>
      <c r="K3868"/>
    </row>
    <row r="3869" spans="2:11" x14ac:dyDescent="0.25">
      <c r="B3869"/>
      <c r="K3869"/>
    </row>
    <row r="3870" spans="2:11" x14ac:dyDescent="0.25">
      <c r="B3870"/>
      <c r="K3870"/>
    </row>
    <row r="3871" spans="2:11" x14ac:dyDescent="0.25">
      <c r="B3871"/>
      <c r="K3871"/>
    </row>
    <row r="3872" spans="2:11" x14ac:dyDescent="0.25">
      <c r="B3872"/>
      <c r="K3872"/>
    </row>
    <row r="3873" spans="2:11" x14ac:dyDescent="0.25">
      <c r="B3873"/>
      <c r="K3873"/>
    </row>
    <row r="3874" spans="2:11" x14ac:dyDescent="0.25">
      <c r="B3874"/>
      <c r="K3874"/>
    </row>
    <row r="3875" spans="2:11" x14ac:dyDescent="0.25">
      <c r="B3875"/>
      <c r="K3875"/>
    </row>
    <row r="3876" spans="2:11" x14ac:dyDescent="0.25">
      <c r="B3876"/>
      <c r="K3876"/>
    </row>
    <row r="3877" spans="2:11" x14ac:dyDescent="0.25">
      <c r="B3877"/>
      <c r="K3877"/>
    </row>
    <row r="3878" spans="2:11" x14ac:dyDescent="0.25">
      <c r="B3878"/>
      <c r="K3878"/>
    </row>
    <row r="3879" spans="2:11" x14ac:dyDescent="0.25">
      <c r="B3879"/>
      <c r="K3879"/>
    </row>
    <row r="3880" spans="2:11" x14ac:dyDescent="0.25">
      <c r="B3880"/>
      <c r="K3880"/>
    </row>
    <row r="3881" spans="2:11" x14ac:dyDescent="0.25">
      <c r="B3881"/>
      <c r="K3881"/>
    </row>
    <row r="3882" spans="2:11" x14ac:dyDescent="0.25">
      <c r="B3882"/>
      <c r="K3882"/>
    </row>
    <row r="3883" spans="2:11" x14ac:dyDescent="0.25">
      <c r="B3883"/>
      <c r="K3883"/>
    </row>
    <row r="3884" spans="2:11" x14ac:dyDescent="0.25">
      <c r="B3884"/>
      <c r="K3884"/>
    </row>
    <row r="3885" spans="2:11" x14ac:dyDescent="0.25">
      <c r="B3885"/>
      <c r="K3885"/>
    </row>
    <row r="3886" spans="2:11" x14ac:dyDescent="0.25">
      <c r="B3886"/>
      <c r="K3886"/>
    </row>
    <row r="3887" spans="2:11" x14ac:dyDescent="0.25">
      <c r="B3887"/>
      <c r="K3887"/>
    </row>
    <row r="3888" spans="2:11" x14ac:dyDescent="0.25">
      <c r="B3888"/>
      <c r="K3888"/>
    </row>
    <row r="3889" spans="2:11" x14ac:dyDescent="0.25">
      <c r="B3889"/>
      <c r="K3889"/>
    </row>
    <row r="3890" spans="2:11" x14ac:dyDescent="0.25">
      <c r="B3890"/>
      <c r="K3890"/>
    </row>
    <row r="3891" spans="2:11" x14ac:dyDescent="0.25">
      <c r="B3891"/>
      <c r="K3891"/>
    </row>
    <row r="3892" spans="2:11" x14ac:dyDescent="0.25">
      <c r="B3892"/>
      <c r="K3892"/>
    </row>
    <row r="3893" spans="2:11" x14ac:dyDescent="0.25">
      <c r="B3893"/>
      <c r="K3893"/>
    </row>
    <row r="3894" spans="2:11" x14ac:dyDescent="0.25">
      <c r="B3894"/>
      <c r="K3894"/>
    </row>
    <row r="3895" spans="2:11" x14ac:dyDescent="0.25">
      <c r="B3895"/>
      <c r="K3895"/>
    </row>
    <row r="3896" spans="2:11" x14ac:dyDescent="0.25">
      <c r="B3896"/>
      <c r="K3896"/>
    </row>
    <row r="3897" spans="2:11" x14ac:dyDescent="0.25">
      <c r="B3897"/>
      <c r="K3897"/>
    </row>
    <row r="3898" spans="2:11" x14ac:dyDescent="0.25">
      <c r="B3898"/>
      <c r="K3898"/>
    </row>
    <row r="3899" spans="2:11" x14ac:dyDescent="0.25">
      <c r="B3899"/>
      <c r="K3899"/>
    </row>
    <row r="3900" spans="2:11" x14ac:dyDescent="0.25">
      <c r="B3900"/>
      <c r="K3900"/>
    </row>
    <row r="3901" spans="2:11" x14ac:dyDescent="0.25">
      <c r="B3901"/>
      <c r="K3901"/>
    </row>
    <row r="3902" spans="2:11" x14ac:dyDescent="0.25">
      <c r="B3902"/>
      <c r="K3902"/>
    </row>
    <row r="3903" spans="2:11" x14ac:dyDescent="0.25">
      <c r="B3903"/>
      <c r="K3903"/>
    </row>
    <row r="3904" spans="2:11" x14ac:dyDescent="0.25">
      <c r="B3904"/>
      <c r="K3904"/>
    </row>
    <row r="3905" spans="2:11" x14ac:dyDescent="0.25">
      <c r="B3905"/>
      <c r="K3905"/>
    </row>
    <row r="3906" spans="2:11" x14ac:dyDescent="0.25">
      <c r="B3906"/>
      <c r="K3906"/>
    </row>
    <row r="3907" spans="2:11" x14ac:dyDescent="0.25">
      <c r="B3907"/>
      <c r="K3907"/>
    </row>
    <row r="3908" spans="2:11" x14ac:dyDescent="0.25">
      <c r="B3908"/>
      <c r="K3908"/>
    </row>
    <row r="3909" spans="2:11" x14ac:dyDescent="0.25">
      <c r="B3909"/>
      <c r="K3909"/>
    </row>
    <row r="3910" spans="2:11" x14ac:dyDescent="0.25">
      <c r="B3910"/>
      <c r="K3910"/>
    </row>
    <row r="3911" spans="2:11" x14ac:dyDescent="0.25">
      <c r="B3911"/>
      <c r="K3911"/>
    </row>
    <row r="3912" spans="2:11" x14ac:dyDescent="0.25">
      <c r="B3912"/>
      <c r="K3912"/>
    </row>
    <row r="3913" spans="2:11" x14ac:dyDescent="0.25">
      <c r="B3913"/>
      <c r="K3913"/>
    </row>
    <row r="3914" spans="2:11" x14ac:dyDescent="0.25">
      <c r="B3914"/>
      <c r="K3914"/>
    </row>
    <row r="3915" spans="2:11" x14ac:dyDescent="0.25">
      <c r="B3915"/>
      <c r="K3915"/>
    </row>
    <row r="3916" spans="2:11" x14ac:dyDescent="0.25">
      <c r="B3916"/>
      <c r="K3916"/>
    </row>
    <row r="3917" spans="2:11" x14ac:dyDescent="0.25">
      <c r="B3917"/>
      <c r="K3917"/>
    </row>
    <row r="3918" spans="2:11" x14ac:dyDescent="0.25">
      <c r="B3918"/>
      <c r="K3918"/>
    </row>
    <row r="3919" spans="2:11" x14ac:dyDescent="0.25">
      <c r="B3919"/>
      <c r="K3919"/>
    </row>
    <row r="3920" spans="2:11" x14ac:dyDescent="0.25">
      <c r="B3920"/>
      <c r="K3920"/>
    </row>
    <row r="3921" spans="2:11" x14ac:dyDescent="0.25">
      <c r="B3921"/>
      <c r="K3921"/>
    </row>
    <row r="3922" spans="2:11" x14ac:dyDescent="0.25">
      <c r="B3922"/>
      <c r="K3922"/>
    </row>
    <row r="3923" spans="2:11" x14ac:dyDescent="0.25">
      <c r="B3923"/>
      <c r="K3923"/>
    </row>
    <row r="3924" spans="2:11" x14ac:dyDescent="0.25">
      <c r="B3924"/>
      <c r="K3924"/>
    </row>
    <row r="3925" spans="2:11" x14ac:dyDescent="0.25">
      <c r="B3925"/>
      <c r="K3925"/>
    </row>
    <row r="3926" spans="2:11" x14ac:dyDescent="0.25">
      <c r="B3926"/>
      <c r="K3926"/>
    </row>
    <row r="3927" spans="2:11" x14ac:dyDescent="0.25">
      <c r="B3927"/>
      <c r="K3927"/>
    </row>
    <row r="3928" spans="2:11" x14ac:dyDescent="0.25">
      <c r="B3928"/>
      <c r="K3928"/>
    </row>
    <row r="3929" spans="2:11" x14ac:dyDescent="0.25">
      <c r="B3929"/>
      <c r="K3929"/>
    </row>
    <row r="3930" spans="2:11" x14ac:dyDescent="0.25">
      <c r="B3930"/>
      <c r="K3930"/>
    </row>
    <row r="3931" spans="2:11" x14ac:dyDescent="0.25">
      <c r="B3931"/>
      <c r="K3931"/>
    </row>
    <row r="3932" spans="2:11" x14ac:dyDescent="0.25">
      <c r="B3932"/>
      <c r="K3932"/>
    </row>
    <row r="3933" spans="2:11" x14ac:dyDescent="0.25">
      <c r="B3933"/>
      <c r="K3933"/>
    </row>
    <row r="3934" spans="2:11" x14ac:dyDescent="0.25">
      <c r="B3934"/>
      <c r="K3934"/>
    </row>
    <row r="3935" spans="2:11" x14ac:dyDescent="0.25">
      <c r="B3935"/>
      <c r="K3935"/>
    </row>
    <row r="3936" spans="2:11" x14ac:dyDescent="0.25">
      <c r="B3936"/>
      <c r="K3936"/>
    </row>
    <row r="3937" spans="2:11" x14ac:dyDescent="0.25">
      <c r="B3937"/>
      <c r="K3937"/>
    </row>
    <row r="3938" spans="2:11" x14ac:dyDescent="0.25">
      <c r="B3938"/>
      <c r="K3938"/>
    </row>
    <row r="3939" spans="2:11" x14ac:dyDescent="0.25">
      <c r="B3939"/>
      <c r="K3939"/>
    </row>
    <row r="3940" spans="2:11" x14ac:dyDescent="0.25">
      <c r="B3940"/>
      <c r="K3940"/>
    </row>
    <row r="3941" spans="2:11" x14ac:dyDescent="0.25">
      <c r="B3941"/>
      <c r="K3941"/>
    </row>
    <row r="3942" spans="2:11" x14ac:dyDescent="0.25">
      <c r="B3942"/>
      <c r="K3942"/>
    </row>
    <row r="3943" spans="2:11" x14ac:dyDescent="0.25">
      <c r="B3943"/>
      <c r="K3943"/>
    </row>
    <row r="3944" spans="2:11" x14ac:dyDescent="0.25">
      <c r="B3944"/>
      <c r="K3944"/>
    </row>
    <row r="3945" spans="2:11" x14ac:dyDescent="0.25">
      <c r="B3945"/>
      <c r="K3945"/>
    </row>
    <row r="3946" spans="2:11" x14ac:dyDescent="0.25">
      <c r="B3946"/>
      <c r="K3946"/>
    </row>
    <row r="3947" spans="2:11" x14ac:dyDescent="0.25">
      <c r="B3947"/>
      <c r="K3947"/>
    </row>
    <row r="3948" spans="2:11" x14ac:dyDescent="0.25">
      <c r="B3948"/>
      <c r="K3948"/>
    </row>
    <row r="3949" spans="2:11" x14ac:dyDescent="0.25">
      <c r="B3949"/>
      <c r="K3949"/>
    </row>
    <row r="3950" spans="2:11" x14ac:dyDescent="0.25">
      <c r="B3950"/>
      <c r="K3950"/>
    </row>
    <row r="3951" spans="2:11" x14ac:dyDescent="0.25">
      <c r="B3951"/>
      <c r="K3951"/>
    </row>
    <row r="3952" spans="2:11" x14ac:dyDescent="0.25">
      <c r="B3952"/>
      <c r="K3952"/>
    </row>
    <row r="3953" spans="2:11" x14ac:dyDescent="0.25">
      <c r="B3953"/>
      <c r="K3953"/>
    </row>
    <row r="3954" spans="2:11" x14ac:dyDescent="0.25">
      <c r="B3954"/>
      <c r="K3954"/>
    </row>
    <row r="3955" spans="2:11" x14ac:dyDescent="0.25">
      <c r="B3955"/>
      <c r="K3955"/>
    </row>
    <row r="3956" spans="2:11" x14ac:dyDescent="0.25">
      <c r="B3956"/>
      <c r="K3956"/>
    </row>
    <row r="3957" spans="2:11" x14ac:dyDescent="0.25">
      <c r="B3957"/>
      <c r="K3957"/>
    </row>
    <row r="3958" spans="2:11" x14ac:dyDescent="0.25">
      <c r="B3958"/>
      <c r="K3958"/>
    </row>
    <row r="3959" spans="2:11" x14ac:dyDescent="0.25">
      <c r="B3959"/>
      <c r="K3959"/>
    </row>
    <row r="3960" spans="2:11" x14ac:dyDescent="0.25">
      <c r="B3960"/>
      <c r="K3960"/>
    </row>
    <row r="3961" spans="2:11" x14ac:dyDescent="0.25">
      <c r="B3961"/>
      <c r="K3961"/>
    </row>
    <row r="3962" spans="2:11" x14ac:dyDescent="0.25">
      <c r="B3962"/>
      <c r="K3962"/>
    </row>
    <row r="3963" spans="2:11" x14ac:dyDescent="0.25">
      <c r="B3963"/>
      <c r="K3963"/>
    </row>
    <row r="3964" spans="2:11" x14ac:dyDescent="0.25">
      <c r="B3964"/>
      <c r="K3964"/>
    </row>
    <row r="3965" spans="2:11" x14ac:dyDescent="0.25">
      <c r="B3965"/>
      <c r="K3965"/>
    </row>
    <row r="3966" spans="2:11" x14ac:dyDescent="0.25">
      <c r="B3966"/>
      <c r="K3966"/>
    </row>
    <row r="3967" spans="2:11" x14ac:dyDescent="0.25">
      <c r="B3967"/>
      <c r="K3967"/>
    </row>
    <row r="3968" spans="2:11" x14ac:dyDescent="0.25">
      <c r="B3968"/>
      <c r="K3968"/>
    </row>
    <row r="3969" spans="2:11" x14ac:dyDescent="0.25">
      <c r="B3969"/>
      <c r="K3969"/>
    </row>
    <row r="3970" spans="2:11" x14ac:dyDescent="0.25">
      <c r="B3970"/>
      <c r="K3970"/>
    </row>
    <row r="3971" spans="2:11" x14ac:dyDescent="0.25">
      <c r="B3971"/>
      <c r="K3971"/>
    </row>
    <row r="3972" spans="2:11" x14ac:dyDescent="0.25">
      <c r="B3972"/>
      <c r="K3972"/>
    </row>
    <row r="3973" spans="2:11" x14ac:dyDescent="0.25">
      <c r="B3973"/>
      <c r="K3973"/>
    </row>
    <row r="3974" spans="2:11" x14ac:dyDescent="0.25">
      <c r="B3974"/>
      <c r="K3974"/>
    </row>
    <row r="3975" spans="2:11" x14ac:dyDescent="0.25">
      <c r="B3975"/>
      <c r="K3975"/>
    </row>
    <row r="3976" spans="2:11" x14ac:dyDescent="0.25">
      <c r="B3976"/>
      <c r="K3976"/>
    </row>
    <row r="3977" spans="2:11" x14ac:dyDescent="0.25">
      <c r="B3977"/>
      <c r="K3977"/>
    </row>
    <row r="3978" spans="2:11" x14ac:dyDescent="0.25">
      <c r="B3978"/>
      <c r="K3978"/>
    </row>
    <row r="3979" spans="2:11" x14ac:dyDescent="0.25">
      <c r="B3979"/>
      <c r="K3979"/>
    </row>
    <row r="3980" spans="2:11" x14ac:dyDescent="0.25">
      <c r="B3980"/>
      <c r="K3980"/>
    </row>
    <row r="3981" spans="2:11" x14ac:dyDescent="0.25">
      <c r="B3981"/>
      <c r="K3981"/>
    </row>
    <row r="3982" spans="2:11" x14ac:dyDescent="0.25">
      <c r="B3982"/>
      <c r="K3982"/>
    </row>
    <row r="3983" spans="2:11" x14ac:dyDescent="0.25">
      <c r="B3983"/>
      <c r="K3983"/>
    </row>
    <row r="3984" spans="2:11" x14ac:dyDescent="0.25">
      <c r="B3984"/>
      <c r="K3984"/>
    </row>
    <row r="3985" spans="2:11" x14ac:dyDescent="0.25">
      <c r="B3985"/>
      <c r="K3985"/>
    </row>
    <row r="3986" spans="2:11" x14ac:dyDescent="0.25">
      <c r="B3986"/>
      <c r="K3986"/>
    </row>
    <row r="3987" spans="2:11" x14ac:dyDescent="0.25">
      <c r="B3987"/>
      <c r="K3987"/>
    </row>
    <row r="3988" spans="2:11" x14ac:dyDescent="0.25">
      <c r="B3988"/>
      <c r="K3988"/>
    </row>
    <row r="3989" spans="2:11" x14ac:dyDescent="0.25">
      <c r="B3989"/>
      <c r="K3989"/>
    </row>
    <row r="3990" spans="2:11" x14ac:dyDescent="0.25">
      <c r="B3990"/>
      <c r="K3990"/>
    </row>
    <row r="3991" spans="2:11" x14ac:dyDescent="0.25">
      <c r="B3991"/>
      <c r="K3991"/>
    </row>
    <row r="3992" spans="2:11" x14ac:dyDescent="0.25">
      <c r="B3992"/>
      <c r="K3992"/>
    </row>
    <row r="3993" spans="2:11" x14ac:dyDescent="0.25">
      <c r="B3993"/>
      <c r="K3993"/>
    </row>
    <row r="3994" spans="2:11" x14ac:dyDescent="0.25">
      <c r="B3994"/>
      <c r="K3994"/>
    </row>
    <row r="3995" spans="2:11" x14ac:dyDescent="0.25">
      <c r="B3995"/>
      <c r="K3995"/>
    </row>
    <row r="3996" spans="2:11" x14ac:dyDescent="0.25">
      <c r="B3996"/>
      <c r="K3996"/>
    </row>
    <row r="3997" spans="2:11" x14ac:dyDescent="0.25">
      <c r="B3997"/>
      <c r="K3997"/>
    </row>
    <row r="3998" spans="2:11" x14ac:dyDescent="0.25">
      <c r="B3998"/>
      <c r="K3998"/>
    </row>
    <row r="3999" spans="2:11" x14ac:dyDescent="0.25">
      <c r="B3999"/>
      <c r="K3999"/>
    </row>
    <row r="4000" spans="2:11" x14ac:dyDescent="0.25">
      <c r="B4000"/>
      <c r="K4000"/>
    </row>
    <row r="4001" spans="2:11" x14ac:dyDescent="0.25">
      <c r="B4001"/>
      <c r="K4001"/>
    </row>
    <row r="4002" spans="2:11" x14ac:dyDescent="0.25">
      <c r="B4002"/>
      <c r="K4002"/>
    </row>
    <row r="4003" spans="2:11" x14ac:dyDescent="0.25">
      <c r="B4003"/>
      <c r="K4003"/>
    </row>
    <row r="4004" spans="2:11" x14ac:dyDescent="0.25">
      <c r="B4004"/>
      <c r="K4004"/>
    </row>
    <row r="4005" spans="2:11" x14ac:dyDescent="0.25">
      <c r="B4005"/>
      <c r="K4005"/>
    </row>
    <row r="4006" spans="2:11" x14ac:dyDescent="0.25">
      <c r="B4006"/>
      <c r="K4006"/>
    </row>
    <row r="4007" spans="2:11" x14ac:dyDescent="0.25">
      <c r="B4007"/>
      <c r="K4007"/>
    </row>
    <row r="4008" spans="2:11" x14ac:dyDescent="0.25">
      <c r="B4008"/>
      <c r="K4008"/>
    </row>
    <row r="4009" spans="2:11" x14ac:dyDescent="0.25">
      <c r="B4009"/>
      <c r="K4009"/>
    </row>
    <row r="4010" spans="2:11" x14ac:dyDescent="0.25">
      <c r="B4010"/>
      <c r="K4010"/>
    </row>
    <row r="4011" spans="2:11" x14ac:dyDescent="0.25">
      <c r="B4011"/>
      <c r="K4011"/>
    </row>
    <row r="4012" spans="2:11" x14ac:dyDescent="0.25">
      <c r="B4012"/>
      <c r="K4012"/>
    </row>
    <row r="4013" spans="2:11" x14ac:dyDescent="0.25">
      <c r="B4013"/>
      <c r="K4013"/>
    </row>
    <row r="4014" spans="2:11" x14ac:dyDescent="0.25">
      <c r="B4014"/>
      <c r="K4014"/>
    </row>
    <row r="4015" spans="2:11" x14ac:dyDescent="0.25">
      <c r="B4015"/>
      <c r="K4015"/>
    </row>
    <row r="4016" spans="2:11" x14ac:dyDescent="0.25">
      <c r="B4016"/>
      <c r="K4016"/>
    </row>
    <row r="4017" spans="2:11" x14ac:dyDescent="0.25">
      <c r="B4017"/>
      <c r="K4017"/>
    </row>
    <row r="4018" spans="2:11" x14ac:dyDescent="0.25">
      <c r="B4018"/>
      <c r="K4018"/>
    </row>
    <row r="4019" spans="2:11" x14ac:dyDescent="0.25">
      <c r="B4019"/>
      <c r="K4019"/>
    </row>
    <row r="4020" spans="2:11" x14ac:dyDescent="0.25">
      <c r="B4020"/>
      <c r="K4020"/>
    </row>
    <row r="4021" spans="2:11" x14ac:dyDescent="0.25">
      <c r="B4021"/>
      <c r="K4021"/>
    </row>
    <row r="4022" spans="2:11" x14ac:dyDescent="0.25">
      <c r="B4022"/>
      <c r="K4022"/>
    </row>
    <row r="4023" spans="2:11" x14ac:dyDescent="0.25">
      <c r="B4023"/>
      <c r="K4023"/>
    </row>
    <row r="4024" spans="2:11" x14ac:dyDescent="0.25">
      <c r="B4024"/>
      <c r="K4024"/>
    </row>
    <row r="4025" spans="2:11" x14ac:dyDescent="0.25">
      <c r="B4025"/>
      <c r="K4025"/>
    </row>
    <row r="4026" spans="2:11" x14ac:dyDescent="0.25">
      <c r="B4026"/>
      <c r="K4026"/>
    </row>
    <row r="4027" spans="2:11" x14ac:dyDescent="0.25">
      <c r="B4027"/>
      <c r="K4027"/>
    </row>
    <row r="4028" spans="2:11" x14ac:dyDescent="0.25">
      <c r="B4028"/>
      <c r="K4028"/>
    </row>
    <row r="4029" spans="2:11" x14ac:dyDescent="0.25">
      <c r="B4029"/>
      <c r="K4029"/>
    </row>
    <row r="4030" spans="2:11" x14ac:dyDescent="0.25">
      <c r="B4030"/>
      <c r="K4030"/>
    </row>
    <row r="4031" spans="2:11" x14ac:dyDescent="0.25">
      <c r="B4031"/>
      <c r="K4031"/>
    </row>
    <row r="4032" spans="2:11" x14ac:dyDescent="0.25">
      <c r="B4032"/>
      <c r="K4032"/>
    </row>
    <row r="4033" spans="2:11" x14ac:dyDescent="0.25">
      <c r="B4033"/>
      <c r="K4033"/>
    </row>
    <row r="4034" spans="2:11" x14ac:dyDescent="0.25">
      <c r="B4034"/>
      <c r="K4034"/>
    </row>
    <row r="4035" spans="2:11" x14ac:dyDescent="0.25">
      <c r="B4035"/>
      <c r="K4035"/>
    </row>
    <row r="4036" spans="2:11" x14ac:dyDescent="0.25">
      <c r="B4036"/>
      <c r="K4036"/>
    </row>
    <row r="4037" spans="2:11" x14ac:dyDescent="0.25">
      <c r="B4037"/>
      <c r="K4037"/>
    </row>
    <row r="4038" spans="2:11" x14ac:dyDescent="0.25">
      <c r="B4038"/>
      <c r="K4038"/>
    </row>
    <row r="4039" spans="2:11" x14ac:dyDescent="0.25">
      <c r="B4039"/>
      <c r="K4039"/>
    </row>
    <row r="4040" spans="2:11" x14ac:dyDescent="0.25">
      <c r="B4040"/>
      <c r="K4040"/>
    </row>
    <row r="4041" spans="2:11" x14ac:dyDescent="0.25">
      <c r="B4041"/>
      <c r="K4041"/>
    </row>
    <row r="4042" spans="2:11" x14ac:dyDescent="0.25">
      <c r="B4042"/>
      <c r="K4042"/>
    </row>
    <row r="4043" spans="2:11" x14ac:dyDescent="0.25">
      <c r="B4043"/>
      <c r="K4043"/>
    </row>
    <row r="4044" spans="2:11" x14ac:dyDescent="0.25">
      <c r="B4044"/>
      <c r="K4044"/>
    </row>
    <row r="4045" spans="2:11" x14ac:dyDescent="0.25">
      <c r="B4045"/>
      <c r="K4045"/>
    </row>
    <row r="4046" spans="2:11" x14ac:dyDescent="0.25">
      <c r="B4046"/>
      <c r="K4046"/>
    </row>
    <row r="4047" spans="2:11" x14ac:dyDescent="0.25">
      <c r="B4047"/>
      <c r="K4047"/>
    </row>
    <row r="4048" spans="2:11" x14ac:dyDescent="0.25">
      <c r="B4048"/>
      <c r="K4048"/>
    </row>
    <row r="4049" spans="2:11" x14ac:dyDescent="0.25">
      <c r="B4049"/>
      <c r="K4049"/>
    </row>
    <row r="4050" spans="2:11" x14ac:dyDescent="0.25">
      <c r="B4050"/>
      <c r="K4050"/>
    </row>
    <row r="4051" spans="2:11" x14ac:dyDescent="0.25">
      <c r="B4051"/>
      <c r="K4051"/>
    </row>
    <row r="4052" spans="2:11" x14ac:dyDescent="0.25">
      <c r="B4052"/>
      <c r="K4052"/>
    </row>
    <row r="4053" spans="2:11" x14ac:dyDescent="0.25">
      <c r="B4053"/>
      <c r="K4053"/>
    </row>
    <row r="4054" spans="2:11" x14ac:dyDescent="0.25">
      <c r="B4054"/>
      <c r="K4054"/>
    </row>
    <row r="4055" spans="2:11" x14ac:dyDescent="0.25">
      <c r="B4055"/>
      <c r="K4055"/>
    </row>
    <row r="4056" spans="2:11" x14ac:dyDescent="0.25">
      <c r="B4056"/>
      <c r="K4056"/>
    </row>
    <row r="4057" spans="2:11" x14ac:dyDescent="0.25">
      <c r="B4057"/>
      <c r="K4057"/>
    </row>
    <row r="4058" spans="2:11" x14ac:dyDescent="0.25">
      <c r="B4058"/>
      <c r="K4058"/>
    </row>
    <row r="4059" spans="2:11" x14ac:dyDescent="0.25">
      <c r="B4059"/>
      <c r="K4059"/>
    </row>
    <row r="4060" spans="2:11" x14ac:dyDescent="0.25">
      <c r="B4060"/>
      <c r="K4060"/>
    </row>
    <row r="4061" spans="2:11" x14ac:dyDescent="0.25">
      <c r="B4061"/>
      <c r="K4061"/>
    </row>
    <row r="4062" spans="2:11" x14ac:dyDescent="0.25">
      <c r="B4062"/>
      <c r="K4062"/>
    </row>
    <row r="4063" spans="2:11" x14ac:dyDescent="0.25">
      <c r="B4063"/>
      <c r="K4063"/>
    </row>
    <row r="4064" spans="2:11" x14ac:dyDescent="0.25">
      <c r="B4064"/>
      <c r="K4064"/>
    </row>
    <row r="4065" spans="2:11" x14ac:dyDescent="0.25">
      <c r="B4065"/>
      <c r="K4065"/>
    </row>
    <row r="4066" spans="2:11" x14ac:dyDescent="0.25">
      <c r="B4066"/>
      <c r="K4066"/>
    </row>
    <row r="4067" spans="2:11" x14ac:dyDescent="0.25">
      <c r="B4067"/>
      <c r="K4067"/>
    </row>
    <row r="4068" spans="2:11" x14ac:dyDescent="0.25">
      <c r="B4068"/>
      <c r="K4068"/>
    </row>
    <row r="4069" spans="2:11" x14ac:dyDescent="0.25">
      <c r="B4069"/>
      <c r="K4069"/>
    </row>
    <row r="4070" spans="2:11" x14ac:dyDescent="0.25">
      <c r="B4070"/>
      <c r="K4070"/>
    </row>
    <row r="4071" spans="2:11" x14ac:dyDescent="0.25">
      <c r="B4071"/>
      <c r="K4071"/>
    </row>
    <row r="4072" spans="2:11" x14ac:dyDescent="0.25">
      <c r="B4072"/>
      <c r="K4072"/>
    </row>
    <row r="4073" spans="2:11" x14ac:dyDescent="0.25">
      <c r="B4073"/>
      <c r="K4073"/>
    </row>
    <row r="4074" spans="2:11" x14ac:dyDescent="0.25">
      <c r="B4074"/>
      <c r="K4074"/>
    </row>
    <row r="4075" spans="2:11" x14ac:dyDescent="0.25">
      <c r="B4075"/>
      <c r="K4075"/>
    </row>
    <row r="4076" spans="2:11" x14ac:dyDescent="0.25">
      <c r="B4076"/>
      <c r="K4076"/>
    </row>
    <row r="4077" spans="2:11" x14ac:dyDescent="0.25">
      <c r="B4077"/>
      <c r="K4077"/>
    </row>
    <row r="4078" spans="2:11" x14ac:dyDescent="0.25">
      <c r="B4078"/>
      <c r="K4078"/>
    </row>
    <row r="4079" spans="2:11" x14ac:dyDescent="0.25">
      <c r="B4079"/>
      <c r="K4079"/>
    </row>
    <row r="4080" spans="2:11" x14ac:dyDescent="0.25">
      <c r="B4080"/>
      <c r="K4080"/>
    </row>
    <row r="4081" spans="2:11" x14ac:dyDescent="0.25">
      <c r="B4081"/>
      <c r="K4081"/>
    </row>
    <row r="4082" spans="2:11" x14ac:dyDescent="0.25">
      <c r="B4082"/>
      <c r="K4082"/>
    </row>
    <row r="4083" spans="2:11" x14ac:dyDescent="0.25">
      <c r="B4083"/>
      <c r="K4083"/>
    </row>
    <row r="4084" spans="2:11" x14ac:dyDescent="0.25">
      <c r="B4084"/>
      <c r="K4084"/>
    </row>
    <row r="4085" spans="2:11" x14ac:dyDescent="0.25">
      <c r="B4085"/>
      <c r="K4085"/>
    </row>
    <row r="4086" spans="2:11" x14ac:dyDescent="0.25">
      <c r="B4086"/>
      <c r="K4086"/>
    </row>
    <row r="4087" spans="2:11" x14ac:dyDescent="0.25">
      <c r="B4087"/>
      <c r="K4087"/>
    </row>
    <row r="4088" spans="2:11" x14ac:dyDescent="0.25">
      <c r="B4088"/>
      <c r="K4088"/>
    </row>
    <row r="4089" spans="2:11" x14ac:dyDescent="0.25">
      <c r="B4089"/>
      <c r="K4089"/>
    </row>
    <row r="4090" spans="2:11" x14ac:dyDescent="0.25">
      <c r="B4090"/>
      <c r="K4090"/>
    </row>
    <row r="4091" spans="2:11" x14ac:dyDescent="0.25">
      <c r="B4091"/>
      <c r="K4091"/>
    </row>
    <row r="4092" spans="2:11" x14ac:dyDescent="0.25">
      <c r="B4092"/>
      <c r="K4092"/>
    </row>
    <row r="4093" spans="2:11" x14ac:dyDescent="0.25">
      <c r="B4093"/>
      <c r="K4093"/>
    </row>
    <row r="4094" spans="2:11" x14ac:dyDescent="0.25">
      <c r="B4094"/>
      <c r="K4094"/>
    </row>
    <row r="4095" spans="2:11" x14ac:dyDescent="0.25">
      <c r="B4095"/>
      <c r="K4095"/>
    </row>
    <row r="4096" spans="2:11" x14ac:dyDescent="0.25">
      <c r="B4096"/>
      <c r="K4096"/>
    </row>
    <row r="4097" spans="2:11" x14ac:dyDescent="0.25">
      <c r="B4097"/>
      <c r="K4097"/>
    </row>
    <row r="4098" spans="2:11" x14ac:dyDescent="0.25">
      <c r="B4098"/>
      <c r="K4098"/>
    </row>
    <row r="4099" spans="2:11" x14ac:dyDescent="0.25">
      <c r="B4099"/>
      <c r="K4099"/>
    </row>
    <row r="4100" spans="2:11" x14ac:dyDescent="0.25">
      <c r="B4100"/>
      <c r="K4100"/>
    </row>
    <row r="4101" spans="2:11" x14ac:dyDescent="0.25">
      <c r="B4101"/>
      <c r="K4101"/>
    </row>
    <row r="4102" spans="2:11" x14ac:dyDescent="0.25">
      <c r="B4102"/>
      <c r="K4102"/>
    </row>
    <row r="4103" spans="2:11" x14ac:dyDescent="0.25">
      <c r="B4103"/>
      <c r="K4103"/>
    </row>
    <row r="4104" spans="2:11" x14ac:dyDescent="0.25">
      <c r="B4104"/>
      <c r="K4104"/>
    </row>
    <row r="4105" spans="2:11" x14ac:dyDescent="0.25">
      <c r="B4105"/>
      <c r="K4105"/>
    </row>
    <row r="4106" spans="2:11" x14ac:dyDescent="0.25">
      <c r="B4106"/>
      <c r="K4106"/>
    </row>
    <row r="4107" spans="2:11" x14ac:dyDescent="0.25">
      <c r="B4107"/>
      <c r="K4107"/>
    </row>
    <row r="4108" spans="2:11" x14ac:dyDescent="0.25">
      <c r="B4108"/>
      <c r="K4108"/>
    </row>
    <row r="4109" spans="2:11" x14ac:dyDescent="0.25">
      <c r="B4109"/>
      <c r="K4109"/>
    </row>
    <row r="4110" spans="2:11" x14ac:dyDescent="0.25">
      <c r="B4110"/>
      <c r="K4110"/>
    </row>
    <row r="4111" spans="2:11" x14ac:dyDescent="0.25">
      <c r="B4111"/>
      <c r="K4111"/>
    </row>
    <row r="4112" spans="2:11" x14ac:dyDescent="0.25">
      <c r="B4112"/>
      <c r="K4112"/>
    </row>
    <row r="4113" spans="2:11" x14ac:dyDescent="0.25">
      <c r="B4113"/>
      <c r="K4113"/>
    </row>
    <row r="4114" spans="2:11" x14ac:dyDescent="0.25">
      <c r="B4114"/>
      <c r="K4114"/>
    </row>
    <row r="4115" spans="2:11" x14ac:dyDescent="0.25">
      <c r="B4115"/>
      <c r="K4115"/>
    </row>
  </sheetData>
  <conditionalFormatting sqref="D1:D1048576">
    <cfRule type="containsText" dxfId="59" priority="63" operator="containsText" text="live">
      <formula>NOT(ISERROR(SEARCH("live",D1)))</formula>
    </cfRule>
    <cfRule type="containsText" dxfId="58" priority="64" operator="containsText" text="canceled">
      <formula>NOT(ISERROR(SEARCH("canceled",D1)))</formula>
    </cfRule>
    <cfRule type="containsText" dxfId="57" priority="65" operator="containsText" text="successful">
      <formula>NOT(ISERROR(SEARCH("successful",D1)))</formula>
    </cfRule>
    <cfRule type="containsText" dxfId="56" priority="66" operator="containsText" text="failed">
      <formula>NOT(ISERROR(SEARCH("failed",D1)))</formula>
    </cfRule>
    <cfRule type="containsText" dxfId="55" priority="67" operator="containsText" text="failed">
      <formula>NOT(ISERROR(SEARCH("failed",D1)))</formula>
    </cfRule>
    <cfRule type="containsText" dxfId="54" priority="69" operator="containsText" text="failed">
      <formula>NOT(ISERROR(SEARCH("failed",D1)))</formula>
    </cfRule>
    <cfRule type="containsText" dxfId="53" priority="70" operator="containsText" text="successful">
      <formula>NOT(ISERROR(SEARCH("successful",D1)))</formula>
    </cfRule>
    <cfRule type="containsText" dxfId="52" priority="72" operator="containsText" text="live">
      <formula>NOT(ISERROR(SEARCH("live",D1)))</formula>
    </cfRule>
    <cfRule type="containsText" dxfId="51" priority="73" operator="containsText" text="failed">
      <formula>NOT(ISERROR(SEARCH("failed",D1)))</formula>
    </cfRule>
    <cfRule type="containsText" dxfId="50" priority="74" operator="containsText" text="canceled">
      <formula>NOT(ISERROR(SEARCH("canceled",D1)))</formula>
    </cfRule>
    <cfRule type="containsText" dxfId="49" priority="75" operator="containsText" text="successful">
      <formula>NOT(ISERROR(SEARCH("successful",D1)))</formula>
    </cfRule>
    <cfRule type="cellIs" dxfId="48" priority="76" operator="equal">
      <formula>"succesful"</formula>
    </cfRule>
  </conditionalFormatting>
  <conditionalFormatting sqref="B2">
    <cfRule type="containsText" dxfId="47" priority="37" operator="containsText" text="live">
      <formula>NOT(ISERROR(SEARCH("live",B2)))</formula>
    </cfRule>
    <cfRule type="containsText" dxfId="46" priority="38" operator="containsText" text="canceled">
      <formula>NOT(ISERROR(SEARCH("canceled",B2)))</formula>
    </cfRule>
    <cfRule type="containsText" dxfId="45" priority="39" operator="containsText" text="successful">
      <formula>NOT(ISERROR(SEARCH("successful",B2)))</formula>
    </cfRule>
    <cfRule type="containsText" dxfId="44" priority="40" operator="containsText" text="failed">
      <formula>NOT(ISERROR(SEARCH("failed",B2)))</formula>
    </cfRule>
    <cfRule type="containsText" dxfId="43" priority="41" operator="containsText" text="failed">
      <formula>NOT(ISERROR(SEARCH("failed",B2)))</formula>
    </cfRule>
    <cfRule type="containsText" dxfId="42" priority="42" operator="containsText" text="failed">
      <formula>NOT(ISERROR(SEARCH("failed",B2)))</formula>
    </cfRule>
    <cfRule type="containsText" dxfId="41" priority="43" operator="containsText" text="successful">
      <formula>NOT(ISERROR(SEARCH("successful",B2)))</formula>
    </cfRule>
    <cfRule type="containsText" dxfId="40" priority="44" operator="containsText" text="live">
      <formula>NOT(ISERROR(SEARCH("live",B2)))</formula>
    </cfRule>
    <cfRule type="containsText" dxfId="39" priority="45" operator="containsText" text="failed">
      <formula>NOT(ISERROR(SEARCH("failed",B2)))</formula>
    </cfRule>
    <cfRule type="containsText" dxfId="38" priority="46" operator="containsText" text="canceled">
      <formula>NOT(ISERROR(SEARCH("canceled",B2)))</formula>
    </cfRule>
    <cfRule type="containsText" dxfId="37" priority="47" operator="containsText" text="successful">
      <formula>NOT(ISERROR(SEARCH("successful",B2)))</formula>
    </cfRule>
    <cfRule type="cellIs" dxfId="36" priority="48" operator="equal">
      <formula>"succesful"</formula>
    </cfRule>
  </conditionalFormatting>
  <conditionalFormatting sqref="B3:B2186">
    <cfRule type="containsText" dxfId="35" priority="25" operator="containsText" text="live">
      <formula>NOT(ISERROR(SEARCH("live",B3)))</formula>
    </cfRule>
    <cfRule type="containsText" dxfId="34" priority="26" operator="containsText" text="canceled">
      <formula>NOT(ISERROR(SEARCH("canceled",B3)))</formula>
    </cfRule>
    <cfRule type="containsText" dxfId="33" priority="27" operator="containsText" text="successful">
      <formula>NOT(ISERROR(SEARCH("successful",B3)))</formula>
    </cfRule>
    <cfRule type="containsText" dxfId="32" priority="28" operator="containsText" text="failed">
      <formula>NOT(ISERROR(SEARCH("failed",B3)))</formula>
    </cfRule>
    <cfRule type="containsText" dxfId="31" priority="29" operator="containsText" text="failed">
      <formula>NOT(ISERROR(SEARCH("failed",B3)))</formula>
    </cfRule>
    <cfRule type="containsText" dxfId="30" priority="30" operator="containsText" text="failed">
      <formula>NOT(ISERROR(SEARCH("failed",B3)))</formula>
    </cfRule>
    <cfRule type="containsText" dxfId="29" priority="31" operator="containsText" text="successful">
      <formula>NOT(ISERROR(SEARCH("successful",B3)))</formula>
    </cfRule>
    <cfRule type="containsText" dxfId="28" priority="32" operator="containsText" text="live">
      <formula>NOT(ISERROR(SEARCH("live",B3)))</formula>
    </cfRule>
    <cfRule type="containsText" dxfId="27" priority="33" operator="containsText" text="failed">
      <formula>NOT(ISERROR(SEARCH("failed",B3)))</formula>
    </cfRule>
    <cfRule type="containsText" dxfId="26" priority="34" operator="containsText" text="canceled">
      <formula>NOT(ISERROR(SEARCH("canceled",B3)))</formula>
    </cfRule>
    <cfRule type="containsText" dxfId="25" priority="35" operator="containsText" text="successful">
      <formula>NOT(ISERROR(SEARCH("successful",B3)))</formula>
    </cfRule>
    <cfRule type="cellIs" dxfId="24" priority="36" operator="equal">
      <formula>"succesful"</formula>
    </cfRule>
  </conditionalFormatting>
  <conditionalFormatting sqref="D2">
    <cfRule type="containsText" dxfId="23" priority="13" operator="containsText" text="live">
      <formula>NOT(ISERROR(SEARCH("live",D2)))</formula>
    </cfRule>
    <cfRule type="containsText" dxfId="22" priority="14" operator="containsText" text="canceled">
      <formula>NOT(ISERROR(SEARCH("canceled",D2)))</formula>
    </cfRule>
    <cfRule type="containsText" dxfId="21" priority="15" operator="containsText" text="successful">
      <formula>NOT(ISERROR(SEARCH("successful",D2)))</formula>
    </cfRule>
    <cfRule type="containsText" dxfId="20" priority="16" operator="containsText" text="failed">
      <formula>NOT(ISERROR(SEARCH("failed",D2)))</formula>
    </cfRule>
    <cfRule type="containsText" dxfId="19" priority="17" operator="containsText" text="failed">
      <formula>NOT(ISERROR(SEARCH("failed",D2)))</formula>
    </cfRule>
    <cfRule type="containsText" dxfId="18" priority="18" operator="containsText" text="failed">
      <formula>NOT(ISERROR(SEARCH("failed",D2)))</formula>
    </cfRule>
    <cfRule type="containsText" dxfId="17" priority="19" operator="containsText" text="successful">
      <formula>NOT(ISERROR(SEARCH("successful",D2)))</formula>
    </cfRule>
    <cfRule type="containsText" dxfId="16" priority="20" operator="containsText" text="live">
      <formula>NOT(ISERROR(SEARCH("live",D2)))</formula>
    </cfRule>
    <cfRule type="containsText" dxfId="15" priority="21" operator="containsText" text="failed">
      <formula>NOT(ISERROR(SEARCH("failed",D2)))</formula>
    </cfRule>
    <cfRule type="containsText" dxfId="14" priority="22" operator="containsText" text="canceled">
      <formula>NOT(ISERROR(SEARCH("canceled",D2)))</formula>
    </cfRule>
    <cfRule type="containsText" dxfId="13" priority="23" operator="containsText" text="successful">
      <formula>NOT(ISERROR(SEARCH("successful",D2)))</formula>
    </cfRule>
    <cfRule type="cellIs" dxfId="12" priority="24" operator="equal">
      <formula>"succesful"</formula>
    </cfRule>
  </conditionalFormatting>
  <conditionalFormatting sqref="D3:D1531">
    <cfRule type="containsText" dxfId="11" priority="1" operator="containsText" text="live">
      <formula>NOT(ISERROR(SEARCH("live",D3)))</formula>
    </cfRule>
    <cfRule type="containsText" dxfId="10" priority="2" operator="containsText" text="canceled">
      <formula>NOT(ISERROR(SEARCH("canceled",D3)))</formula>
    </cfRule>
    <cfRule type="containsText" dxfId="9" priority="3" operator="containsText" text="successful">
      <formula>NOT(ISERROR(SEARCH("successful",D3)))</formula>
    </cfRule>
    <cfRule type="containsText" dxfId="8" priority="4" operator="containsText" text="failed">
      <formula>NOT(ISERROR(SEARCH("failed",D3)))</formula>
    </cfRule>
    <cfRule type="containsText" dxfId="7" priority="5" operator="containsText" text="failed">
      <formula>NOT(ISERROR(SEARCH("failed",D3)))</formula>
    </cfRule>
    <cfRule type="containsText" dxfId="6" priority="6" operator="containsText" text="failed">
      <formula>NOT(ISERROR(SEARCH("failed",D3)))</formula>
    </cfRule>
    <cfRule type="containsText" dxfId="5" priority="7" operator="containsText" text="successful">
      <formula>NOT(ISERROR(SEARCH("successful",D3)))</formula>
    </cfRule>
    <cfRule type="containsText" dxfId="4" priority="8" operator="containsText" text="live">
      <formula>NOT(ISERROR(SEARCH("live",D3)))</formula>
    </cfRule>
    <cfRule type="containsText" dxfId="3" priority="9" operator="containsText" text="failed">
      <formula>NOT(ISERROR(SEARCH("failed",D3)))</formula>
    </cfRule>
    <cfRule type="containsText" dxfId="2" priority="10" operator="containsText" text="canceled">
      <formula>NOT(ISERROR(SEARCH("canceled",D3)))</formula>
    </cfRule>
    <cfRule type="containsText" dxfId="1" priority="11" operator="containsText" text="successful">
      <formula>NOT(ISERROR(SEARCH("successful",D3)))</formula>
    </cfRule>
    <cfRule type="cellIs" dxfId="0" priority="12" operator="equal">
      <formula>"succesful"</formula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Sheet6!Extract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2020-09-12T02:56:37Z</dcterms:modified>
</cp:coreProperties>
</file>