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ademics\2122_uic_ms\2022_spring\ids506_health\prostate\data\"/>
    </mc:Choice>
  </mc:AlternateContent>
  <xr:revisionPtr revIDLastSave="0" documentId="13_ncr:1_{43525298-1D8B-4262-A840-88A764C72145}" xr6:coauthVersionLast="47" xr6:coauthVersionMax="47" xr10:uidLastSave="{00000000-0000-0000-0000-000000000000}"/>
  <bookViews>
    <workbookView xWindow="34290" yWindow="-18220" windowWidth="21820" windowHeight="37900" xr2:uid="{00000000-000D-0000-FFFF-FFFF00000000}"/>
  </bookViews>
  <sheets>
    <sheet name="discrete_ta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N15" i="1"/>
  <c r="K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K25" i="1"/>
  <c r="N25" i="1"/>
  <c r="K26" i="1"/>
  <c r="N26" i="1"/>
  <c r="K27" i="1"/>
  <c r="N27" i="1"/>
  <c r="K28" i="1"/>
  <c r="N28" i="1"/>
  <c r="K29" i="1"/>
  <c r="N29" i="1"/>
  <c r="K30" i="1"/>
  <c r="N30" i="1"/>
  <c r="U19" i="1"/>
  <c r="R19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K4" i="1"/>
  <c r="K5" i="1"/>
  <c r="K6" i="1"/>
  <c r="K7" i="1"/>
  <c r="K8" i="1"/>
  <c r="K9" i="1"/>
  <c r="K10" i="1"/>
  <c r="K11" i="1"/>
  <c r="K12" i="1"/>
  <c r="K13" i="1"/>
  <c r="K14" i="1"/>
  <c r="D4" i="1"/>
  <c r="D5" i="1"/>
  <c r="D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D8" i="1"/>
  <c r="D9" i="1"/>
  <c r="D10" i="1"/>
  <c r="D11" i="1"/>
  <c r="D12" i="1"/>
  <c r="D13" i="1"/>
  <c r="D14" i="1"/>
  <c r="D15" i="1"/>
  <c r="D16" i="1"/>
  <c r="D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N4" i="1"/>
  <c r="N5" i="1"/>
  <c r="N6" i="1"/>
  <c r="N7" i="1"/>
  <c r="N8" i="1"/>
  <c r="N9" i="1"/>
  <c r="N10" i="1"/>
  <c r="N11" i="1"/>
  <c r="N12" i="1"/>
  <c r="N13" i="1"/>
  <c r="N14" i="1"/>
  <c r="G4" i="1"/>
  <c r="G5" i="1"/>
  <c r="G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G7" i="1"/>
</calcChain>
</file>

<file path=xl/sharedStrings.xml><?xml version="1.0" encoding="utf-8"?>
<sst xmlns="http://schemas.openxmlformats.org/spreadsheetml/2006/main" count="59" uniqueCount="49">
  <si>
    <t>variable</t>
  </si>
  <si>
    <t>value</t>
  </si>
  <si>
    <t>t_score</t>
  </si>
  <si>
    <t>T1a</t>
  </si>
  <si>
    <t>T1b</t>
  </si>
  <si>
    <t>T1c</t>
  </si>
  <si>
    <t>T2a</t>
  </si>
  <si>
    <t>T2b</t>
  </si>
  <si>
    <t>T2c</t>
  </si>
  <si>
    <t>T3a</t>
  </si>
  <si>
    <t>T3b</t>
  </si>
  <si>
    <t>T3c</t>
  </si>
  <si>
    <t>T4</t>
  </si>
  <si>
    <t>n_score</t>
  </si>
  <si>
    <t>N0</t>
  </si>
  <si>
    <t>N1</t>
  </si>
  <si>
    <t>NX</t>
  </si>
  <si>
    <t>m_score</t>
  </si>
  <si>
    <t>M0</t>
  </si>
  <si>
    <t>M1a</t>
  </si>
  <si>
    <t>M1b</t>
  </si>
  <si>
    <t>M1c</t>
  </si>
  <si>
    <t>stage</t>
  </si>
  <si>
    <t>I</t>
  </si>
  <si>
    <t>IIA</t>
  </si>
  <si>
    <t>IIB</t>
  </si>
  <si>
    <t>III</t>
  </si>
  <si>
    <t>IV</t>
  </si>
  <si>
    <t>race</t>
  </si>
  <si>
    <t>family_history</t>
  </si>
  <si>
    <t>first_degree_history</t>
  </si>
  <si>
    <t>previous_cancer</t>
  </si>
  <si>
    <t>smoker</t>
  </si>
  <si>
    <t>side</t>
  </si>
  <si>
    <t>both</t>
  </si>
  <si>
    <t>left</t>
  </si>
  <si>
    <t>right</t>
  </si>
  <si>
    <t>tea</t>
  </si>
  <si>
    <t>rd_thrpy</t>
  </si>
  <si>
    <t>h_thrpy</t>
  </si>
  <si>
    <t>chm_thrpy</t>
  </si>
  <si>
    <t>cry_thrpy</t>
  </si>
  <si>
    <t>brch_thrpy</t>
  </si>
  <si>
    <t>rad_rem</t>
  </si>
  <si>
    <t>multi_thrpy</t>
  </si>
  <si>
    <t>survival_1_year</t>
  </si>
  <si>
    <t>y</t>
  </si>
  <si>
    <t>n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</si>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</sst>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8" fillId="0" borderId="16" xfId="0" applyFont="1" applyBorder="1" applyAlignment="1">
      <alignment horizontal="center" vertical="center"/>
    </xf>
    <xf numFmtId="0" fontId="18" fillId="0" borderId="16" xfId="0" applyFont="1" applyBorder="1" applyAlignment="1">
      <alignment horizontal="right" vertical="center"/>
    </xf>
    <xf numFmtId="0" fontId="18" fillId="0" borderId="19" xfId="0" applyFont="1" applyBorder="1" applyAlignment="1">
      <alignment horizontal="center" vertical="center"/>
    </xf>
    <xf numFmtId="0" fontId="18" fillId="0" borderId="19" xfId="0" applyFont="1" applyBorder="1" applyAlignment="1">
      <alignment horizontal="right" vertical="center"/>
    </xf>
    <xf numFmtId="0" fontId="18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right" vertical="center"/>
    </xf>
    <xf numFmtId="0" fontId="19" fillId="0" borderId="19" xfId="0" applyFont="1" applyBorder="1" applyAlignment="1">
      <alignment horizontal="center" vertical="center"/>
    </xf>
    <xf numFmtId="0" fontId="19" fillId="0" borderId="0" xfId="0" applyFont="1" applyAlignment="1"/>
    <xf numFmtId="0" fontId="18" fillId="0" borderId="0" xfId="0" applyFont="1" applyAlignment="1"/>
    <xf numFmtId="10" fontId="18" fillId="0" borderId="14" xfId="1" applyNumberFormat="1" applyFont="1" applyBorder="1" applyAlignment="1"/>
    <xf numFmtId="10" fontId="18" fillId="0" borderId="20" xfId="1" applyNumberFormat="1" applyFont="1" applyBorder="1" applyAlignment="1"/>
    <xf numFmtId="10" fontId="18" fillId="0" borderId="23" xfId="1" applyNumberFormat="1" applyFont="1" applyBorder="1" applyAlignment="1"/>
    <xf numFmtId="10" fontId="18" fillId="0" borderId="17" xfId="1" applyNumberFormat="1" applyFont="1" applyBorder="1" applyAlignment="1"/>
    <xf numFmtId="0" fontId="19" fillId="0" borderId="19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DE725"/>
      <color rgb="FF35B779"/>
      <color rgb="FF440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2"/>
  <sheetViews>
    <sheetView tabSelected="1" zoomScale="94" zoomScaleNormal="94" workbookViewId="0">
      <selection activeCell="I58" sqref="I58"/>
    </sheetView>
  </sheetViews>
  <sheetFormatPr defaultRowHeight="14.25" x14ac:dyDescent="0.2"/>
  <cols>
    <col min="1" max="1" width="2.28515625" style="1" customWidth="1"/>
    <col min="2" max="2" width="23.7109375" style="2" customWidth="1"/>
    <col min="3" max="6" width="9.140625" style="2"/>
    <col min="7" max="7" width="9.140625" style="1"/>
    <col min="8" max="8" width="0.5703125" style="1" customWidth="1"/>
    <col min="9" max="9" width="23.7109375" style="1" customWidth="1"/>
    <col min="10" max="11" width="9.140625" style="1"/>
    <col min="12" max="13" width="9.140625" style="2"/>
    <col min="14" max="14" width="9.140625" style="1"/>
    <col min="15" max="15" width="0.5703125" style="1" customWidth="1"/>
    <col min="16" max="16" width="23.7109375" style="1" customWidth="1"/>
    <col min="17" max="18" width="9.140625" style="1"/>
    <col min="19" max="20" width="9.140625" style="2"/>
    <col min="21" max="16384" width="9.140625" style="1"/>
  </cols>
  <sheetData>
    <row r="1" spans="2:21" ht="15" thickBot="1" x14ac:dyDescent="0.25"/>
    <row r="2" spans="2:21" ht="15.95" customHeight="1" x14ac:dyDescent="0.25">
      <c r="B2" s="23" t="s">
        <v>0</v>
      </c>
      <c r="C2" s="25" t="s">
        <v>1</v>
      </c>
      <c r="D2" s="25" t="s">
        <v>47</v>
      </c>
      <c r="E2" s="25" t="s">
        <v>46</v>
      </c>
      <c r="F2" s="25"/>
      <c r="G2" s="27" t="s">
        <v>48</v>
      </c>
      <c r="H2" s="12"/>
      <c r="I2" s="23" t="s">
        <v>0</v>
      </c>
      <c r="J2" s="25" t="s">
        <v>1</v>
      </c>
      <c r="K2" s="25" t="s">
        <v>47</v>
      </c>
      <c r="L2" s="25" t="s">
        <v>46</v>
      </c>
      <c r="M2" s="25"/>
      <c r="N2" s="27" t="s">
        <v>48</v>
      </c>
      <c r="O2" s="12"/>
      <c r="P2" s="23" t="s">
        <v>0</v>
      </c>
      <c r="Q2" s="25" t="s">
        <v>1</v>
      </c>
      <c r="R2" s="25" t="s">
        <v>47</v>
      </c>
      <c r="S2" s="25" t="s">
        <v>46</v>
      </c>
      <c r="T2" s="25"/>
      <c r="U2" s="27" t="s">
        <v>48</v>
      </c>
    </row>
    <row r="3" spans="2:21" ht="15.95" customHeight="1" x14ac:dyDescent="0.25">
      <c r="B3" s="24"/>
      <c r="C3" s="26"/>
      <c r="D3" s="26"/>
      <c r="E3" s="11">
        <v>0</v>
      </c>
      <c r="F3" s="11">
        <v>1</v>
      </c>
      <c r="G3" s="28"/>
      <c r="H3" s="12"/>
      <c r="I3" s="24"/>
      <c r="J3" s="26"/>
      <c r="K3" s="26"/>
      <c r="L3" s="11">
        <v>0</v>
      </c>
      <c r="M3" s="11">
        <v>1</v>
      </c>
      <c r="N3" s="28"/>
      <c r="O3" s="12"/>
      <c r="P3" s="24"/>
      <c r="Q3" s="26"/>
      <c r="R3" s="26"/>
      <c r="S3" s="18">
        <v>0</v>
      </c>
      <c r="T3" s="18">
        <v>1</v>
      </c>
      <c r="U3" s="28"/>
    </row>
    <row r="4" spans="2:21" ht="15.95" customHeight="1" x14ac:dyDescent="0.2">
      <c r="B4" s="19" t="s">
        <v>33</v>
      </c>
      <c r="C4" s="3" t="s">
        <v>34</v>
      </c>
      <c r="D4" s="4">
        <f>E4+F4</f>
        <v>5369</v>
      </c>
      <c r="E4" s="4">
        <v>3024</v>
      </c>
      <c r="F4" s="4">
        <v>2345</v>
      </c>
      <c r="G4" s="14">
        <f>F4/(F4+E4)</f>
        <v>0.4367666232073012</v>
      </c>
      <c r="H4" s="13"/>
      <c r="I4" s="22" t="s">
        <v>29</v>
      </c>
      <c r="J4" s="9">
        <v>0</v>
      </c>
      <c r="K4" s="10">
        <f t="shared" ref="K4:K9" si="0">L4+M4</f>
        <v>7123</v>
      </c>
      <c r="L4" s="10">
        <v>3978</v>
      </c>
      <c r="M4" s="10">
        <v>3145</v>
      </c>
      <c r="N4" s="16">
        <f t="shared" ref="N4:N9" si="1">M4/(M4+L4)</f>
        <v>0.441527446300716</v>
      </c>
      <c r="O4" s="13"/>
      <c r="P4" s="19" t="s">
        <v>38</v>
      </c>
      <c r="Q4" s="3">
        <v>0</v>
      </c>
      <c r="R4" s="4">
        <f t="shared" ref="R4:R12" si="2">S4+T4</f>
        <v>4894</v>
      </c>
      <c r="S4" s="4">
        <v>2431</v>
      </c>
      <c r="T4" s="4">
        <v>2463</v>
      </c>
      <c r="U4" s="14">
        <f t="shared" ref="U4:U12" si="3">T4/(T4+S4)</f>
        <v>0.50326930935839809</v>
      </c>
    </row>
    <row r="5" spans="2:21" ht="15.95" customHeight="1" x14ac:dyDescent="0.2">
      <c r="B5" s="19"/>
      <c r="C5" s="3" t="s">
        <v>35</v>
      </c>
      <c r="D5" s="4">
        <f>E5+F5</f>
        <v>2045</v>
      </c>
      <c r="E5" s="4">
        <v>1154</v>
      </c>
      <c r="F5" s="4">
        <v>891</v>
      </c>
      <c r="G5" s="14">
        <f>F5/(F5+E5)</f>
        <v>0.4356968215158924</v>
      </c>
      <c r="H5" s="13"/>
      <c r="I5" s="19"/>
      <c r="J5" s="3">
        <v>1</v>
      </c>
      <c r="K5" s="4">
        <f t="shared" si="0"/>
        <v>3020</v>
      </c>
      <c r="L5" s="4">
        <v>1759</v>
      </c>
      <c r="M5" s="4">
        <v>1261</v>
      </c>
      <c r="N5" s="14">
        <f t="shared" si="1"/>
        <v>0.41754966887417216</v>
      </c>
      <c r="O5" s="13"/>
      <c r="P5" s="20"/>
      <c r="Q5" s="7">
        <v>1</v>
      </c>
      <c r="R5" s="8">
        <f t="shared" si="2"/>
        <v>5712</v>
      </c>
      <c r="S5" s="8">
        <v>3568</v>
      </c>
      <c r="T5" s="8">
        <v>2144</v>
      </c>
      <c r="U5" s="15">
        <f t="shared" si="3"/>
        <v>0.37535014005602241</v>
      </c>
    </row>
    <row r="6" spans="2:21" ht="15.95" customHeight="1" x14ac:dyDescent="0.2">
      <c r="B6" s="20"/>
      <c r="C6" s="7" t="s">
        <v>36</v>
      </c>
      <c r="D6" s="8">
        <f>E6+F6</f>
        <v>3192</v>
      </c>
      <c r="E6" s="8">
        <v>1821</v>
      </c>
      <c r="F6" s="8">
        <v>1371</v>
      </c>
      <c r="G6" s="15">
        <f>F6/(F6+E6)</f>
        <v>0.42951127819548873</v>
      </c>
      <c r="H6" s="13"/>
      <c r="I6" s="19"/>
      <c r="J6" s="3">
        <v>2</v>
      </c>
      <c r="K6" s="4">
        <f t="shared" si="0"/>
        <v>396</v>
      </c>
      <c r="L6" s="4">
        <v>220</v>
      </c>
      <c r="M6" s="4">
        <v>176</v>
      </c>
      <c r="N6" s="14">
        <f t="shared" si="1"/>
        <v>0.44444444444444442</v>
      </c>
      <c r="O6" s="13"/>
      <c r="P6" s="22" t="s">
        <v>39</v>
      </c>
      <c r="Q6" s="9">
        <v>0</v>
      </c>
      <c r="R6" s="10">
        <f t="shared" si="2"/>
        <v>6959</v>
      </c>
      <c r="S6" s="10">
        <v>3972</v>
      </c>
      <c r="T6" s="10">
        <v>2987</v>
      </c>
      <c r="U6" s="16">
        <f t="shared" si="3"/>
        <v>0.42922833740479954</v>
      </c>
    </row>
    <row r="7" spans="2:21" ht="15.95" customHeight="1" x14ac:dyDescent="0.2">
      <c r="B7" s="22" t="s">
        <v>2</v>
      </c>
      <c r="C7" s="9" t="s">
        <v>3</v>
      </c>
      <c r="D7" s="10">
        <f>E7+F7</f>
        <v>672</v>
      </c>
      <c r="E7" s="10">
        <v>345</v>
      </c>
      <c r="F7" s="10">
        <v>327</v>
      </c>
      <c r="G7" s="16">
        <f>F7/(F7+E7)</f>
        <v>0.48660714285714285</v>
      </c>
      <c r="H7" s="13"/>
      <c r="I7" s="19"/>
      <c r="J7" s="3">
        <v>3</v>
      </c>
      <c r="K7" s="4">
        <f t="shared" si="0"/>
        <v>58</v>
      </c>
      <c r="L7" s="4">
        <v>36</v>
      </c>
      <c r="M7" s="4">
        <v>22</v>
      </c>
      <c r="N7" s="14">
        <f t="shared" si="1"/>
        <v>0.37931034482758619</v>
      </c>
      <c r="O7" s="13"/>
      <c r="P7" s="20"/>
      <c r="Q7" s="7">
        <v>1</v>
      </c>
      <c r="R7" s="8">
        <f t="shared" si="2"/>
        <v>3647</v>
      </c>
      <c r="S7" s="8">
        <v>2027</v>
      </c>
      <c r="T7" s="8">
        <v>1620</v>
      </c>
      <c r="U7" s="15">
        <f t="shared" si="3"/>
        <v>0.4442007129147244</v>
      </c>
    </row>
    <row r="8" spans="2:21" ht="15.95" customHeight="1" x14ac:dyDescent="0.2">
      <c r="B8" s="19"/>
      <c r="C8" s="3" t="s">
        <v>4</v>
      </c>
      <c r="D8" s="4">
        <f t="shared" ref="D8:D32" si="4">E8+F8</f>
        <v>618</v>
      </c>
      <c r="E8" s="4">
        <v>308</v>
      </c>
      <c r="F8" s="4">
        <v>310</v>
      </c>
      <c r="G8" s="14">
        <f t="shared" ref="G8:G32" si="5">F8/(F8+E8)</f>
        <v>0.50161812297734631</v>
      </c>
      <c r="H8" s="13"/>
      <c r="I8" s="19"/>
      <c r="J8" s="3">
        <v>4</v>
      </c>
      <c r="K8" s="4">
        <f t="shared" si="0"/>
        <v>7</v>
      </c>
      <c r="L8" s="4">
        <v>4</v>
      </c>
      <c r="M8" s="4">
        <v>3</v>
      </c>
      <c r="N8" s="14">
        <f t="shared" si="1"/>
        <v>0.42857142857142855</v>
      </c>
      <c r="O8" s="13"/>
      <c r="P8" s="22" t="s">
        <v>40</v>
      </c>
      <c r="Q8" s="9">
        <v>0</v>
      </c>
      <c r="R8" s="10">
        <f t="shared" si="2"/>
        <v>3611</v>
      </c>
      <c r="S8" s="10">
        <v>1836</v>
      </c>
      <c r="T8" s="10">
        <v>1775</v>
      </c>
      <c r="U8" s="16">
        <f t="shared" si="3"/>
        <v>0.49155358626419277</v>
      </c>
    </row>
    <row r="9" spans="2:21" ht="15.95" customHeight="1" x14ac:dyDescent="0.2">
      <c r="B9" s="19"/>
      <c r="C9" s="3" t="s">
        <v>5</v>
      </c>
      <c r="D9" s="4">
        <f t="shared" si="4"/>
        <v>660</v>
      </c>
      <c r="E9" s="4">
        <v>335</v>
      </c>
      <c r="F9" s="4">
        <v>325</v>
      </c>
      <c r="G9" s="14">
        <f t="shared" si="5"/>
        <v>0.49242424242424243</v>
      </c>
      <c r="H9" s="13"/>
      <c r="I9" s="20"/>
      <c r="J9" s="7">
        <v>5</v>
      </c>
      <c r="K9" s="8">
        <f t="shared" si="0"/>
        <v>2</v>
      </c>
      <c r="L9" s="8">
        <v>2</v>
      </c>
      <c r="M9" s="8">
        <v>0</v>
      </c>
      <c r="N9" s="15">
        <f t="shared" si="1"/>
        <v>0</v>
      </c>
      <c r="O9" s="13"/>
      <c r="P9" s="20"/>
      <c r="Q9" s="7">
        <v>1</v>
      </c>
      <c r="R9" s="8">
        <f t="shared" si="2"/>
        <v>6995</v>
      </c>
      <c r="S9" s="8">
        <v>4163</v>
      </c>
      <c r="T9" s="8">
        <v>2832</v>
      </c>
      <c r="U9" s="15">
        <f t="shared" si="3"/>
        <v>0.40486061472480345</v>
      </c>
    </row>
    <row r="10" spans="2:21" ht="15.95" customHeight="1" x14ac:dyDescent="0.2">
      <c r="B10" s="19"/>
      <c r="C10" s="3" t="s">
        <v>6</v>
      </c>
      <c r="D10" s="4">
        <f t="shared" si="4"/>
        <v>888</v>
      </c>
      <c r="E10" s="4">
        <v>444</v>
      </c>
      <c r="F10" s="4">
        <v>444</v>
      </c>
      <c r="G10" s="14">
        <f t="shared" si="5"/>
        <v>0.5</v>
      </c>
      <c r="H10" s="13"/>
      <c r="I10" s="22" t="s">
        <v>30</v>
      </c>
      <c r="J10" s="9">
        <v>0</v>
      </c>
      <c r="K10" s="10">
        <f>L10+M10</f>
        <v>8771</v>
      </c>
      <c r="L10" s="10">
        <v>4914</v>
      </c>
      <c r="M10" s="10">
        <v>3857</v>
      </c>
      <c r="N10" s="16">
        <f>M10/(M10+L10)</f>
        <v>0.43974461292897049</v>
      </c>
      <c r="O10" s="13"/>
      <c r="P10" s="22" t="s">
        <v>41</v>
      </c>
      <c r="Q10" s="9">
        <v>0</v>
      </c>
      <c r="R10" s="10">
        <f t="shared" si="2"/>
        <v>8054</v>
      </c>
      <c r="S10" s="10">
        <v>4681</v>
      </c>
      <c r="T10" s="10">
        <v>3373</v>
      </c>
      <c r="U10" s="16">
        <f t="shared" si="3"/>
        <v>0.41879811273901169</v>
      </c>
    </row>
    <row r="11" spans="2:21" ht="15.95" customHeight="1" x14ac:dyDescent="0.2">
      <c r="B11" s="19"/>
      <c r="C11" s="3" t="s">
        <v>7</v>
      </c>
      <c r="D11" s="4">
        <f t="shared" si="4"/>
        <v>876</v>
      </c>
      <c r="E11" s="4">
        <v>441</v>
      </c>
      <c r="F11" s="4">
        <v>435</v>
      </c>
      <c r="G11" s="14">
        <f t="shared" si="5"/>
        <v>0.49657534246575341</v>
      </c>
      <c r="H11" s="13"/>
      <c r="I11" s="19"/>
      <c r="J11" s="3">
        <v>1</v>
      </c>
      <c r="K11" s="4">
        <f>L11+M11</f>
        <v>1672</v>
      </c>
      <c r="L11" s="4">
        <v>988</v>
      </c>
      <c r="M11" s="4">
        <v>684</v>
      </c>
      <c r="N11" s="14">
        <f>M11/(M11+L11)</f>
        <v>0.40909090909090912</v>
      </c>
      <c r="O11" s="13"/>
      <c r="P11" s="20"/>
      <c r="Q11" s="7">
        <v>1</v>
      </c>
      <c r="R11" s="8">
        <f t="shared" si="2"/>
        <v>2552</v>
      </c>
      <c r="S11" s="8">
        <v>1318</v>
      </c>
      <c r="T11" s="8">
        <v>1234</v>
      </c>
      <c r="U11" s="15">
        <f t="shared" si="3"/>
        <v>0.4835423197492163</v>
      </c>
    </row>
    <row r="12" spans="2:21" ht="15.95" customHeight="1" x14ac:dyDescent="0.2">
      <c r="B12" s="19"/>
      <c r="C12" s="3" t="s">
        <v>8</v>
      </c>
      <c r="D12" s="4">
        <f t="shared" si="4"/>
        <v>867</v>
      </c>
      <c r="E12" s="4">
        <v>464</v>
      </c>
      <c r="F12" s="4">
        <v>403</v>
      </c>
      <c r="G12" s="14">
        <f t="shared" si="5"/>
        <v>0.46482122260668973</v>
      </c>
      <c r="H12" s="13"/>
      <c r="I12" s="19"/>
      <c r="J12" s="3">
        <v>2</v>
      </c>
      <c r="K12" s="4">
        <f>L12+M12</f>
        <v>143</v>
      </c>
      <c r="L12" s="4">
        <v>84</v>
      </c>
      <c r="M12" s="4">
        <v>59</v>
      </c>
      <c r="N12" s="14">
        <f>M12/(M12+L12)</f>
        <v>0.41258741258741261</v>
      </c>
      <c r="O12" s="13"/>
      <c r="P12" s="22" t="s">
        <v>42</v>
      </c>
      <c r="Q12" s="9">
        <v>0</v>
      </c>
      <c r="R12" s="10">
        <f t="shared" si="2"/>
        <v>8003</v>
      </c>
      <c r="S12" s="10">
        <v>4631</v>
      </c>
      <c r="T12" s="10">
        <v>3372</v>
      </c>
      <c r="U12" s="16">
        <f t="shared" si="3"/>
        <v>0.42134199675121831</v>
      </c>
    </row>
    <row r="13" spans="2:21" ht="15.95" customHeight="1" x14ac:dyDescent="0.2">
      <c r="B13" s="19"/>
      <c r="C13" s="3" t="s">
        <v>9</v>
      </c>
      <c r="D13" s="4">
        <f t="shared" si="4"/>
        <v>1075</v>
      </c>
      <c r="E13" s="4">
        <v>646</v>
      </c>
      <c r="F13" s="4">
        <v>429</v>
      </c>
      <c r="G13" s="14">
        <f t="shared" si="5"/>
        <v>0.39906976744186046</v>
      </c>
      <c r="H13" s="13"/>
      <c r="I13" s="19"/>
      <c r="J13" s="3">
        <v>3</v>
      </c>
      <c r="K13" s="4">
        <f>L13+M13</f>
        <v>16</v>
      </c>
      <c r="L13" s="4">
        <v>10</v>
      </c>
      <c r="M13" s="4">
        <v>6</v>
      </c>
      <c r="N13" s="14">
        <f>M13/(M13+L13)</f>
        <v>0.375</v>
      </c>
      <c r="O13" s="13"/>
      <c r="P13" s="20"/>
      <c r="Q13" s="7">
        <v>1</v>
      </c>
      <c r="R13" s="8">
        <f t="shared" ref="R13:R17" si="6">S13+T13</f>
        <v>2603</v>
      </c>
      <c r="S13" s="8">
        <v>1368</v>
      </c>
      <c r="T13" s="8">
        <v>1235</v>
      </c>
      <c r="U13" s="15">
        <f t="shared" ref="U13:U17" si="7">T13/(T13+S13)</f>
        <v>0.47445255474452552</v>
      </c>
    </row>
    <row r="14" spans="2:21" ht="15.95" customHeight="1" x14ac:dyDescent="0.2">
      <c r="B14" s="19"/>
      <c r="C14" s="3" t="s">
        <v>10</v>
      </c>
      <c r="D14" s="4">
        <f t="shared" si="4"/>
        <v>1105</v>
      </c>
      <c r="E14" s="4">
        <v>647</v>
      </c>
      <c r="F14" s="4">
        <v>458</v>
      </c>
      <c r="G14" s="14">
        <f t="shared" si="5"/>
        <v>0.4144796380090498</v>
      </c>
      <c r="H14" s="13"/>
      <c r="I14" s="20"/>
      <c r="J14" s="7">
        <v>4</v>
      </c>
      <c r="K14" s="8">
        <f>L14+M14</f>
        <v>4</v>
      </c>
      <c r="L14" s="8">
        <v>3</v>
      </c>
      <c r="M14" s="8">
        <v>1</v>
      </c>
      <c r="N14" s="15">
        <f>M14/(M14+L14)</f>
        <v>0.25</v>
      </c>
      <c r="O14" s="13"/>
      <c r="P14" s="22" t="s">
        <v>43</v>
      </c>
      <c r="Q14" s="9">
        <v>0</v>
      </c>
      <c r="R14" s="10">
        <f t="shared" si="6"/>
        <v>8744</v>
      </c>
      <c r="S14" s="10">
        <v>4980</v>
      </c>
      <c r="T14" s="10">
        <v>3764</v>
      </c>
      <c r="U14" s="16">
        <f t="shared" si="7"/>
        <v>0.43046660567246109</v>
      </c>
    </row>
    <row r="15" spans="2:21" ht="15.95" customHeight="1" x14ac:dyDescent="0.2">
      <c r="B15" s="19"/>
      <c r="C15" s="3" t="s">
        <v>11</v>
      </c>
      <c r="D15" s="4">
        <f t="shared" si="4"/>
        <v>1013</v>
      </c>
      <c r="E15" s="4">
        <v>602</v>
      </c>
      <c r="F15" s="4">
        <v>411</v>
      </c>
      <c r="G15" s="14">
        <f t="shared" si="5"/>
        <v>0.40572556762092793</v>
      </c>
      <c r="H15" s="13"/>
      <c r="I15" s="22" t="s">
        <v>31</v>
      </c>
      <c r="J15" s="9">
        <v>0</v>
      </c>
      <c r="K15" s="10">
        <f>L15+M15</f>
        <v>9960</v>
      </c>
      <c r="L15" s="10">
        <v>5624</v>
      </c>
      <c r="M15" s="10">
        <v>4336</v>
      </c>
      <c r="N15" s="16">
        <f>M15/(M15+L15)</f>
        <v>0.43534136546184737</v>
      </c>
      <c r="O15" s="13"/>
      <c r="P15" s="20"/>
      <c r="Q15" s="7">
        <v>1</v>
      </c>
      <c r="R15" s="8">
        <f t="shared" si="6"/>
        <v>1862</v>
      </c>
      <c r="S15" s="8">
        <v>1019</v>
      </c>
      <c r="T15" s="8">
        <v>843</v>
      </c>
      <c r="U15" s="15">
        <f t="shared" si="7"/>
        <v>0.45273899033297532</v>
      </c>
    </row>
    <row r="16" spans="2:21" ht="15.95" customHeight="1" x14ac:dyDescent="0.2">
      <c r="B16" s="20"/>
      <c r="C16" s="7" t="s">
        <v>12</v>
      </c>
      <c r="D16" s="8">
        <f t="shared" si="4"/>
        <v>2832</v>
      </c>
      <c r="E16" s="8">
        <v>1767</v>
      </c>
      <c r="F16" s="8">
        <v>1065</v>
      </c>
      <c r="G16" s="15">
        <f t="shared" si="5"/>
        <v>0.3760593220338983</v>
      </c>
      <c r="H16" s="13"/>
      <c r="I16" s="20"/>
      <c r="J16" s="7">
        <v>1</v>
      </c>
      <c r="K16" s="8">
        <f>L16+M16</f>
        <v>646</v>
      </c>
      <c r="L16" s="8">
        <v>375</v>
      </c>
      <c r="M16" s="8">
        <v>271</v>
      </c>
      <c r="N16" s="15">
        <f>M16/(M16+L16)</f>
        <v>0.41950464396284831</v>
      </c>
      <c r="O16" s="13"/>
      <c r="P16" s="22" t="s">
        <v>44</v>
      </c>
      <c r="Q16" s="9">
        <v>0</v>
      </c>
      <c r="R16" s="10">
        <f t="shared" si="6"/>
        <v>2322</v>
      </c>
      <c r="S16" s="10">
        <v>1169</v>
      </c>
      <c r="T16" s="10">
        <v>1153</v>
      </c>
      <c r="U16" s="16">
        <f t="shared" si="7"/>
        <v>0.49655469422911286</v>
      </c>
    </row>
    <row r="17" spans="2:21" ht="15.95" customHeight="1" x14ac:dyDescent="0.2">
      <c r="B17" s="22" t="s">
        <v>13</v>
      </c>
      <c r="C17" s="9" t="s">
        <v>14</v>
      </c>
      <c r="D17" s="10">
        <f>E17+F17</f>
        <v>6643</v>
      </c>
      <c r="E17" s="10">
        <v>3240</v>
      </c>
      <c r="F17" s="10">
        <v>3403</v>
      </c>
      <c r="G17" s="16">
        <f t="shared" si="5"/>
        <v>0.51226855336444377</v>
      </c>
      <c r="H17" s="13"/>
      <c r="I17" s="22" t="s">
        <v>32</v>
      </c>
      <c r="J17" s="9">
        <v>0</v>
      </c>
      <c r="K17" s="10">
        <f>L17+M17</f>
        <v>10079</v>
      </c>
      <c r="L17" s="10">
        <v>5717</v>
      </c>
      <c r="M17" s="10">
        <v>4362</v>
      </c>
      <c r="N17" s="16">
        <f>M17/(M17+L17)</f>
        <v>0.4327810298640738</v>
      </c>
      <c r="O17" s="13"/>
      <c r="P17" s="20"/>
      <c r="Q17" s="7">
        <v>1</v>
      </c>
      <c r="R17" s="8">
        <f t="shared" si="6"/>
        <v>8284</v>
      </c>
      <c r="S17" s="8">
        <v>4830</v>
      </c>
      <c r="T17" s="8">
        <v>3454</v>
      </c>
      <c r="U17" s="15">
        <f t="shared" si="7"/>
        <v>0.41694833413809756</v>
      </c>
    </row>
    <row r="18" spans="2:21" ht="15.95" customHeight="1" x14ac:dyDescent="0.2">
      <c r="B18" s="19"/>
      <c r="C18" s="3" t="s">
        <v>15</v>
      </c>
      <c r="D18" s="4">
        <f t="shared" si="4"/>
        <v>2895</v>
      </c>
      <c r="E18" s="4">
        <v>2191</v>
      </c>
      <c r="F18" s="4">
        <v>704</v>
      </c>
      <c r="G18" s="14">
        <f t="shared" si="5"/>
        <v>0.24317789291882555</v>
      </c>
      <c r="H18" s="13"/>
      <c r="I18" s="20"/>
      <c r="J18" s="7">
        <v>1</v>
      </c>
      <c r="K18" s="8">
        <f>L18+M18</f>
        <v>527</v>
      </c>
      <c r="L18" s="8">
        <v>282</v>
      </c>
      <c r="M18" s="8">
        <v>245</v>
      </c>
      <c r="N18" s="15">
        <f>M18/(M18+L18)</f>
        <v>0.4648956356736243</v>
      </c>
      <c r="O18" s="13"/>
      <c r="P18" s="19" t="s">
        <v>45</v>
      </c>
      <c r="Q18" s="3">
        <v>0</v>
      </c>
      <c r="R18" s="4">
        <f>S18+T18</f>
        <v>1107</v>
      </c>
      <c r="S18" s="4">
        <v>1107</v>
      </c>
      <c r="T18" s="4">
        <v>0</v>
      </c>
      <c r="U18" s="14">
        <f>T18/(T18+S18)</f>
        <v>0</v>
      </c>
    </row>
    <row r="19" spans="2:21" ht="15.95" customHeight="1" thickBot="1" x14ac:dyDescent="0.25">
      <c r="B19" s="20"/>
      <c r="C19" s="7" t="s">
        <v>16</v>
      </c>
      <c r="D19" s="8">
        <f t="shared" si="4"/>
        <v>1068</v>
      </c>
      <c r="E19" s="8">
        <v>568</v>
      </c>
      <c r="F19" s="8">
        <v>500</v>
      </c>
      <c r="G19" s="15">
        <f t="shared" si="5"/>
        <v>0.46816479400749061</v>
      </c>
      <c r="H19" s="13"/>
      <c r="I19" s="19" t="s">
        <v>37</v>
      </c>
      <c r="J19" s="3">
        <v>0</v>
      </c>
      <c r="K19" s="4">
        <f>L19+M19</f>
        <v>765</v>
      </c>
      <c r="L19" s="4">
        <v>426</v>
      </c>
      <c r="M19" s="4">
        <v>339</v>
      </c>
      <c r="N19" s="14">
        <f>M19/(M19+L19)</f>
        <v>0.44313725490196076</v>
      </c>
      <c r="O19" s="13"/>
      <c r="P19" s="21"/>
      <c r="Q19" s="29">
        <v>1</v>
      </c>
      <c r="R19" s="6">
        <f>S19+T19</f>
        <v>9499</v>
      </c>
      <c r="S19" s="6">
        <v>4892</v>
      </c>
      <c r="T19" s="6">
        <v>4607</v>
      </c>
      <c r="U19" s="17">
        <f>T19/(T19+S19)</f>
        <v>0.4849984208864091</v>
      </c>
    </row>
    <row r="20" spans="2:21" ht="15.95" customHeight="1" x14ac:dyDescent="0.2">
      <c r="B20" s="22" t="s">
        <v>17</v>
      </c>
      <c r="C20" s="9" t="s">
        <v>18</v>
      </c>
      <c r="D20" s="10">
        <f t="shared" si="4"/>
        <v>9783</v>
      </c>
      <c r="E20" s="10">
        <v>5315</v>
      </c>
      <c r="F20" s="10">
        <v>4468</v>
      </c>
      <c r="G20" s="16">
        <f t="shared" si="5"/>
        <v>0.45671062046407035</v>
      </c>
      <c r="H20" s="13"/>
      <c r="I20" s="19"/>
      <c r="J20" s="3">
        <v>1</v>
      </c>
      <c r="K20" s="4">
        <f>L20+M20</f>
        <v>1837</v>
      </c>
      <c r="L20" s="4">
        <v>1025</v>
      </c>
      <c r="M20" s="4">
        <v>812</v>
      </c>
      <c r="N20" s="14">
        <f>M20/(M20+L20)</f>
        <v>0.44202504082743604</v>
      </c>
      <c r="O20" s="13"/>
      <c r="Q20" s="13"/>
      <c r="R20" s="13"/>
      <c r="U20" s="13"/>
    </row>
    <row r="21" spans="2:21" ht="15.95" customHeight="1" x14ac:dyDescent="0.2">
      <c r="B21" s="19"/>
      <c r="C21" s="3" t="s">
        <v>19</v>
      </c>
      <c r="D21" s="4">
        <f t="shared" si="4"/>
        <v>297</v>
      </c>
      <c r="E21" s="4">
        <v>248</v>
      </c>
      <c r="F21" s="4">
        <v>49</v>
      </c>
      <c r="G21" s="14">
        <f t="shared" si="5"/>
        <v>0.16498316498316498</v>
      </c>
      <c r="H21" s="13"/>
      <c r="I21" s="19"/>
      <c r="J21" s="3">
        <v>2</v>
      </c>
      <c r="K21" s="4">
        <f>L21+M21</f>
        <v>2475</v>
      </c>
      <c r="L21" s="4">
        <v>1389</v>
      </c>
      <c r="M21" s="4">
        <v>1086</v>
      </c>
      <c r="N21" s="14">
        <f>M21/(M21+L21)</f>
        <v>0.43878787878787878</v>
      </c>
      <c r="O21" s="13"/>
      <c r="P21" s="13"/>
      <c r="Q21" s="13"/>
      <c r="R21" s="13"/>
      <c r="U21" s="13"/>
    </row>
    <row r="22" spans="2:21" ht="15.95" customHeight="1" x14ac:dyDescent="0.2">
      <c r="B22" s="19"/>
      <c r="C22" s="3" t="s">
        <v>20</v>
      </c>
      <c r="D22" s="4">
        <f t="shared" si="4"/>
        <v>184</v>
      </c>
      <c r="E22" s="4">
        <v>156</v>
      </c>
      <c r="F22" s="4">
        <v>28</v>
      </c>
      <c r="G22" s="14">
        <f t="shared" si="5"/>
        <v>0.15217391304347827</v>
      </c>
      <c r="H22" s="13"/>
      <c r="I22" s="19"/>
      <c r="J22" s="3">
        <v>3</v>
      </c>
      <c r="K22" s="4">
        <f>L22+M22</f>
        <v>2039</v>
      </c>
      <c r="L22" s="4">
        <v>1157</v>
      </c>
      <c r="M22" s="4">
        <v>882</v>
      </c>
      <c r="N22" s="14">
        <f>M22/(M22+L22)</f>
        <v>0.43256498283472289</v>
      </c>
      <c r="O22" s="13"/>
      <c r="P22" s="13"/>
      <c r="Q22" s="13"/>
      <c r="R22" s="13"/>
      <c r="U22" s="13"/>
    </row>
    <row r="23" spans="2:21" ht="15.95" customHeight="1" x14ac:dyDescent="0.2">
      <c r="B23" s="20"/>
      <c r="C23" s="7" t="s">
        <v>21</v>
      </c>
      <c r="D23" s="8">
        <f t="shared" si="4"/>
        <v>342</v>
      </c>
      <c r="E23" s="8">
        <v>280</v>
      </c>
      <c r="F23" s="8">
        <v>62</v>
      </c>
      <c r="G23" s="15">
        <f t="shared" si="5"/>
        <v>0.18128654970760233</v>
      </c>
      <c r="H23" s="13"/>
      <c r="I23" s="19"/>
      <c r="J23" s="3">
        <v>4</v>
      </c>
      <c r="K23" s="4">
        <f>L23+M23</f>
        <v>1334</v>
      </c>
      <c r="L23" s="4">
        <v>772</v>
      </c>
      <c r="M23" s="4">
        <v>562</v>
      </c>
      <c r="N23" s="14">
        <f>M23/(M23+L23)</f>
        <v>0.42128935532233885</v>
      </c>
      <c r="O23" s="13"/>
      <c r="P23" s="13"/>
      <c r="Q23" s="13"/>
      <c r="R23" s="13"/>
      <c r="U23" s="13"/>
    </row>
    <row r="24" spans="2:21" ht="15.95" customHeight="1" x14ac:dyDescent="0.2">
      <c r="B24" s="22" t="s">
        <v>22</v>
      </c>
      <c r="C24" s="9" t="s">
        <v>23</v>
      </c>
      <c r="D24" s="10">
        <f t="shared" si="4"/>
        <v>374</v>
      </c>
      <c r="E24" s="10">
        <v>127</v>
      </c>
      <c r="F24" s="10">
        <v>247</v>
      </c>
      <c r="G24" s="16">
        <f t="shared" si="5"/>
        <v>0.66042780748663099</v>
      </c>
      <c r="H24" s="13"/>
      <c r="I24" s="19"/>
      <c r="J24" s="3">
        <v>5</v>
      </c>
      <c r="K24" s="4">
        <f>L24+M24</f>
        <v>611</v>
      </c>
      <c r="L24" s="4">
        <v>354</v>
      </c>
      <c r="M24" s="4">
        <v>257</v>
      </c>
      <c r="N24" s="14">
        <f>M24/(M24+L24)</f>
        <v>0.42062193126022912</v>
      </c>
      <c r="O24" s="13"/>
      <c r="P24" s="13"/>
      <c r="Q24" s="13"/>
      <c r="R24" s="13"/>
      <c r="U24" s="13"/>
    </row>
    <row r="25" spans="2:21" ht="15.95" customHeight="1" x14ac:dyDescent="0.2">
      <c r="B25" s="19"/>
      <c r="C25" s="3" t="s">
        <v>24</v>
      </c>
      <c r="D25" s="4">
        <f t="shared" si="4"/>
        <v>1426</v>
      </c>
      <c r="E25" s="4">
        <v>597</v>
      </c>
      <c r="F25" s="4">
        <v>829</v>
      </c>
      <c r="G25" s="14">
        <f t="shared" si="5"/>
        <v>0.5813464235624124</v>
      </c>
      <c r="H25" s="13"/>
      <c r="I25" s="19"/>
      <c r="J25" s="3">
        <v>6</v>
      </c>
      <c r="K25" s="4">
        <f>L25+M25</f>
        <v>295</v>
      </c>
      <c r="L25" s="4">
        <v>177</v>
      </c>
      <c r="M25" s="4">
        <v>118</v>
      </c>
      <c r="N25" s="14">
        <f>M25/(M25+L25)</f>
        <v>0.4</v>
      </c>
      <c r="O25" s="13"/>
      <c r="P25" s="13"/>
      <c r="Q25" s="13"/>
      <c r="R25" s="13"/>
      <c r="U25" s="13"/>
    </row>
    <row r="26" spans="2:21" ht="15.95" customHeight="1" x14ac:dyDescent="0.2">
      <c r="B26" s="19"/>
      <c r="C26" s="3" t="s">
        <v>25</v>
      </c>
      <c r="D26" s="4">
        <f t="shared" si="4"/>
        <v>2409</v>
      </c>
      <c r="E26" s="4">
        <v>1324</v>
      </c>
      <c r="F26" s="4">
        <v>1085</v>
      </c>
      <c r="G26" s="14">
        <f t="shared" si="5"/>
        <v>0.45039435450394355</v>
      </c>
      <c r="H26" s="13"/>
      <c r="I26" s="19"/>
      <c r="J26" s="3">
        <v>7</v>
      </c>
      <c r="K26" s="4">
        <f>L26+M26</f>
        <v>116</v>
      </c>
      <c r="L26" s="4">
        <v>64</v>
      </c>
      <c r="M26" s="4">
        <v>52</v>
      </c>
      <c r="N26" s="14">
        <f>M26/(M26+L26)</f>
        <v>0.44827586206896552</v>
      </c>
      <c r="O26" s="13"/>
      <c r="P26" s="13"/>
      <c r="Q26" s="13"/>
      <c r="R26" s="13"/>
      <c r="U26" s="13"/>
    </row>
    <row r="27" spans="2:21" ht="15.95" customHeight="1" x14ac:dyDescent="0.2">
      <c r="B27" s="19"/>
      <c r="C27" s="3" t="s">
        <v>26</v>
      </c>
      <c r="D27" s="4">
        <f t="shared" si="4"/>
        <v>1790</v>
      </c>
      <c r="E27" s="4">
        <v>834</v>
      </c>
      <c r="F27" s="4">
        <v>956</v>
      </c>
      <c r="G27" s="14">
        <f t="shared" si="5"/>
        <v>0.53407821229050279</v>
      </c>
      <c r="H27" s="13"/>
      <c r="I27" s="19"/>
      <c r="J27" s="3">
        <v>8</v>
      </c>
      <c r="K27" s="4">
        <f>L27+M27</f>
        <v>37</v>
      </c>
      <c r="L27" s="4">
        <v>21</v>
      </c>
      <c r="M27" s="4">
        <v>16</v>
      </c>
      <c r="N27" s="14">
        <f>M27/(M27+L27)</f>
        <v>0.43243243243243246</v>
      </c>
      <c r="O27" s="13"/>
      <c r="P27" s="13"/>
      <c r="Q27" s="13"/>
      <c r="R27" s="13"/>
      <c r="U27" s="13"/>
    </row>
    <row r="28" spans="2:21" ht="15.95" customHeight="1" x14ac:dyDescent="0.2">
      <c r="B28" s="20"/>
      <c r="C28" s="7" t="s">
        <v>27</v>
      </c>
      <c r="D28" s="8">
        <f t="shared" si="4"/>
        <v>4607</v>
      </c>
      <c r="E28" s="8">
        <v>3117</v>
      </c>
      <c r="F28" s="8">
        <v>1490</v>
      </c>
      <c r="G28" s="15">
        <f t="shared" si="5"/>
        <v>0.32342088126763618</v>
      </c>
      <c r="H28" s="13"/>
      <c r="I28" s="19"/>
      <c r="J28" s="3">
        <v>9</v>
      </c>
      <c r="K28" s="4">
        <f>L28+M28</f>
        <v>17</v>
      </c>
      <c r="L28" s="4">
        <v>12</v>
      </c>
      <c r="M28" s="4">
        <v>5</v>
      </c>
      <c r="N28" s="14">
        <f>M28/(M28+L28)</f>
        <v>0.29411764705882354</v>
      </c>
      <c r="O28" s="13"/>
      <c r="P28" s="13"/>
      <c r="Q28" s="13"/>
      <c r="R28" s="13"/>
      <c r="U28" s="13"/>
    </row>
    <row r="29" spans="2:21" ht="15.95" customHeight="1" x14ac:dyDescent="0.2">
      <c r="B29" s="19" t="s">
        <v>28</v>
      </c>
      <c r="C29" s="3">
        <v>1</v>
      </c>
      <c r="D29" s="4">
        <f t="shared" si="4"/>
        <v>624</v>
      </c>
      <c r="E29" s="4">
        <v>388</v>
      </c>
      <c r="F29" s="4">
        <v>236</v>
      </c>
      <c r="G29" s="14">
        <f t="shared" si="5"/>
        <v>0.37820512820512819</v>
      </c>
      <c r="H29" s="13"/>
      <c r="I29" s="19"/>
      <c r="J29" s="3">
        <v>10</v>
      </c>
      <c r="K29" s="4">
        <f>L29+M29</f>
        <v>2</v>
      </c>
      <c r="L29" s="4">
        <v>1</v>
      </c>
      <c r="M29" s="4">
        <v>1</v>
      </c>
      <c r="N29" s="14">
        <f>M29/(M29+L29)</f>
        <v>0.5</v>
      </c>
      <c r="O29" s="13"/>
      <c r="P29" s="13"/>
      <c r="Q29" s="13"/>
      <c r="R29" s="13"/>
      <c r="U29" s="13"/>
    </row>
    <row r="30" spans="2:21" ht="15.95" customHeight="1" thickBot="1" x14ac:dyDescent="0.25">
      <c r="B30" s="19"/>
      <c r="C30" s="3">
        <v>2</v>
      </c>
      <c r="D30" s="4">
        <f t="shared" si="4"/>
        <v>1560</v>
      </c>
      <c r="E30" s="4">
        <v>872</v>
      </c>
      <c r="F30" s="4">
        <v>688</v>
      </c>
      <c r="G30" s="14">
        <f t="shared" si="5"/>
        <v>0.44102564102564101</v>
      </c>
      <c r="H30" s="13"/>
      <c r="I30" s="21"/>
      <c r="J30" s="5">
        <v>12</v>
      </c>
      <c r="K30" s="6">
        <f>L30+M30</f>
        <v>1</v>
      </c>
      <c r="L30" s="6">
        <v>1</v>
      </c>
      <c r="M30" s="6">
        <v>0</v>
      </c>
      <c r="N30" s="17">
        <f>M30/(M30+L30)</f>
        <v>0</v>
      </c>
      <c r="O30" s="13"/>
      <c r="P30" s="13"/>
      <c r="Q30" s="13"/>
      <c r="R30" s="13"/>
      <c r="U30" s="13"/>
    </row>
    <row r="31" spans="2:21" ht="15.95" customHeight="1" x14ac:dyDescent="0.2">
      <c r="B31" s="19"/>
      <c r="C31" s="3">
        <v>3</v>
      </c>
      <c r="D31" s="4">
        <f t="shared" si="4"/>
        <v>427</v>
      </c>
      <c r="E31" s="4">
        <v>231</v>
      </c>
      <c r="F31" s="4">
        <v>196</v>
      </c>
      <c r="G31" s="14">
        <f t="shared" si="5"/>
        <v>0.45901639344262296</v>
      </c>
      <c r="H31" s="13"/>
      <c r="I31" s="13"/>
      <c r="J31" s="13"/>
      <c r="K31" s="13"/>
      <c r="N31" s="13"/>
      <c r="O31" s="13"/>
      <c r="P31" s="13"/>
      <c r="Q31" s="13"/>
      <c r="R31" s="13"/>
      <c r="U31" s="13"/>
    </row>
    <row r="32" spans="2:21" ht="15.95" customHeight="1" thickBot="1" x14ac:dyDescent="0.25">
      <c r="B32" s="21"/>
      <c r="C32" s="5">
        <v>4</v>
      </c>
      <c r="D32" s="6">
        <f t="shared" si="4"/>
        <v>7887</v>
      </c>
      <c r="E32" s="6">
        <v>4449</v>
      </c>
      <c r="F32" s="6">
        <v>3438</v>
      </c>
      <c r="G32" s="17">
        <f t="shared" si="5"/>
        <v>0.43590718904526438</v>
      </c>
      <c r="H32" s="13"/>
      <c r="I32" s="13"/>
      <c r="J32" s="13"/>
      <c r="K32" s="13"/>
      <c r="N32" s="13"/>
      <c r="O32" s="13"/>
      <c r="P32" s="13"/>
      <c r="Q32" s="13"/>
      <c r="R32" s="13"/>
      <c r="U32" s="13"/>
    </row>
  </sheetData>
  <mergeCells count="34">
    <mergeCell ref="I19:I30"/>
    <mergeCell ref="R2:R3"/>
    <mergeCell ref="S2:T2"/>
    <mergeCell ref="U2:U3"/>
    <mergeCell ref="J2:J3"/>
    <mergeCell ref="K2:K3"/>
    <mergeCell ref="L2:M2"/>
    <mergeCell ref="N2:N3"/>
    <mergeCell ref="P2:P3"/>
    <mergeCell ref="Q2:Q3"/>
    <mergeCell ref="E2:F2"/>
    <mergeCell ref="D2:D3"/>
    <mergeCell ref="C2:C3"/>
    <mergeCell ref="B2:B3"/>
    <mergeCell ref="G2:G3"/>
    <mergeCell ref="I2:I3"/>
    <mergeCell ref="P6:P7"/>
    <mergeCell ref="P8:P9"/>
    <mergeCell ref="P10:P11"/>
    <mergeCell ref="P12:P13"/>
    <mergeCell ref="B4:B6"/>
    <mergeCell ref="P4:P5"/>
    <mergeCell ref="B7:B16"/>
    <mergeCell ref="B17:B19"/>
    <mergeCell ref="B20:B23"/>
    <mergeCell ref="B24:B28"/>
    <mergeCell ref="B29:B32"/>
    <mergeCell ref="I4:I9"/>
    <mergeCell ref="P14:P15"/>
    <mergeCell ref="P16:P17"/>
    <mergeCell ref="I10:I14"/>
    <mergeCell ref="I15:I16"/>
    <mergeCell ref="I17:I18"/>
    <mergeCell ref="P18:P19"/>
  </mergeCells>
  <conditionalFormatting sqref="G4:G32">
    <cfRule type="dataBar" priority="17">
      <dataBar>
        <cfvo type="num" val="0"/>
        <cfvo type="num" val="1"/>
        <color rgb="FFFDE725"/>
      </dataBar>
      <extLst>
        <ext xmlns:x14="http://schemas.microsoft.com/office/spreadsheetml/2009/9/main" uri="{B025F937-C7B1-47D3-B67F-A62EFF666E3E}">
          <x14:id>{097DD9F8-312B-4952-9712-929F544D2F80}</x14:id>
        </ext>
      </extLst>
    </cfRule>
  </conditionalFormatting>
  <conditionalFormatting sqref="N4:N30">
    <cfRule type="dataBar" priority="16">
      <dataBar>
        <cfvo type="num" val="0"/>
        <cfvo type="num" val="1"/>
        <color rgb="FFFDE725"/>
      </dataBar>
      <extLst>
        <ext xmlns:x14="http://schemas.microsoft.com/office/spreadsheetml/2009/9/main" uri="{B025F937-C7B1-47D3-B67F-A62EFF666E3E}">
          <x14:id>{1ED12AF2-DCCD-4804-A865-ACEEF399C2FD}</x14:id>
        </ext>
      </extLst>
    </cfRule>
  </conditionalFormatting>
  <conditionalFormatting sqref="U4:U19">
    <cfRule type="dataBar" priority="15">
      <dataBar>
        <cfvo type="num" val="0"/>
        <cfvo type="num" val="1"/>
        <color rgb="FFFDE725"/>
      </dataBar>
      <extLst>
        <ext xmlns:x14="http://schemas.microsoft.com/office/spreadsheetml/2009/9/main" uri="{B025F937-C7B1-47D3-B67F-A62EFF666E3E}">
          <x14:id>{72D1418C-A5D6-4F7E-9A49-D2C26034ED36}</x14:id>
        </ext>
      </extLst>
    </cfRule>
  </conditionalFormatting>
  <conditionalFormatting sqref="D4:D32">
    <cfRule type="dataBar" priority="3">
      <dataBar>
        <cfvo type="num" val="0"/>
        <cfvo type="num" val="10358"/>
        <color rgb="FF35B779"/>
      </dataBar>
      <extLst>
        <ext xmlns:x14="http://schemas.microsoft.com/office/spreadsheetml/2009/9/main" uri="{B025F937-C7B1-47D3-B67F-A62EFF666E3E}">
          <x14:id>{476B4605-463F-4539-8C48-D612F829F55C}</x14:id>
        </ext>
      </extLst>
    </cfRule>
  </conditionalFormatting>
  <conditionalFormatting sqref="K4:K30">
    <cfRule type="dataBar" priority="2">
      <dataBar>
        <cfvo type="num" val="0"/>
        <cfvo type="num" val="10358"/>
        <color rgb="FF35B779"/>
      </dataBar>
      <extLst>
        <ext xmlns:x14="http://schemas.microsoft.com/office/spreadsheetml/2009/9/main" uri="{B025F937-C7B1-47D3-B67F-A62EFF666E3E}">
          <x14:id>{65248771-C0E4-45A3-86A0-FD66CA17BC10}</x14:id>
        </ext>
      </extLst>
    </cfRule>
  </conditionalFormatting>
  <conditionalFormatting sqref="R4:R19">
    <cfRule type="dataBar" priority="1">
      <dataBar>
        <cfvo type="num" val="0"/>
        <cfvo type="num" val="10358"/>
        <color rgb="FF35B779"/>
      </dataBar>
      <extLst>
        <ext xmlns:x14="http://schemas.microsoft.com/office/spreadsheetml/2009/9/main" uri="{B025F937-C7B1-47D3-B67F-A62EFF666E3E}">
          <x14:id>{D29755A1-B526-454C-8760-ACAF78D91991}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7DD9F8-312B-4952-9712-929F544D2F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G4:G32</xm:sqref>
        </x14:conditionalFormatting>
        <x14:conditionalFormatting xmlns:xm="http://schemas.microsoft.com/office/excel/2006/main">
          <x14:cfRule type="dataBar" id="{1ED12AF2-DCCD-4804-A865-ACEEF399C2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N4:N30</xm:sqref>
        </x14:conditionalFormatting>
        <x14:conditionalFormatting xmlns:xm="http://schemas.microsoft.com/office/excel/2006/main">
          <x14:cfRule type="dataBar" id="{72D1418C-A5D6-4F7E-9A49-D2C26034ED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U4:U19</xm:sqref>
        </x14:conditionalFormatting>
        <x14:conditionalFormatting xmlns:xm="http://schemas.microsoft.com/office/excel/2006/main">
          <x14:cfRule type="dataBar" id="{476B4605-463F-4539-8C48-D612F829F55C}">
            <x14:dataBar minLength="0" maxLength="100" gradient="0">
              <x14:cfvo type="num">
                <xm:f>0</xm:f>
              </x14:cfvo>
              <x14:cfvo type="num">
                <xm:f>10358</xm:f>
              </x14:cfvo>
              <x14:negativeFillColor rgb="FFFF0000"/>
              <x14:axisColor rgb="FF000000"/>
            </x14:dataBar>
          </x14:cfRule>
          <xm:sqref>D4:D32</xm:sqref>
        </x14:conditionalFormatting>
        <x14:conditionalFormatting xmlns:xm="http://schemas.microsoft.com/office/excel/2006/main">
          <x14:cfRule type="dataBar" id="{65248771-C0E4-45A3-86A0-FD66CA17BC10}">
            <x14:dataBar minLength="0" maxLength="100" gradient="0">
              <x14:cfvo type="num">
                <xm:f>0</xm:f>
              </x14:cfvo>
              <x14:cfvo type="num">
                <xm:f>10358</xm:f>
              </x14:cfvo>
              <x14:negativeFillColor rgb="FFFF0000"/>
              <x14:axisColor rgb="FF000000"/>
            </x14:dataBar>
          </x14:cfRule>
          <xm:sqref>K4:K30</xm:sqref>
        </x14:conditionalFormatting>
        <x14:conditionalFormatting xmlns:xm="http://schemas.microsoft.com/office/excel/2006/main">
          <x14:cfRule type="dataBar" id="{D29755A1-B526-454C-8760-ACAF78D91991}">
            <x14:dataBar minLength="0" maxLength="100" gradient="0">
              <x14:cfvo type="num">
                <xm:f>0</xm:f>
              </x14:cfvo>
              <x14:cfvo type="num">
                <xm:f>10358</xm:f>
              </x14:cfvo>
              <x14:negativeFillColor rgb="FFFF0000"/>
              <x14:axisColor rgb="FF000000"/>
            </x14:dataBar>
          </x14:cfRule>
          <xm:sqref>R4:R19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discrete_tabs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Bui</cp:lastModifiedBy>
  <dcterms:created xsi:type="dcterms:W3CDTF">2022-02-28T09:45:04Z</dcterms:created>
  <dcterms:modified xsi:type="dcterms:W3CDTF">2022-03-01T08:19:52Z</dcterms:modified>
</cp:coreProperties>
</file>