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514"/>
  <workbookPr defaultThemeVersion="166925"/>
  <xr:revisionPtr revIDLastSave="0" documentId="8_{723BEF7D-C6B8-4358-A1B4-8ACBAC6B9598}" xr6:coauthVersionLast="47" xr6:coauthVersionMax="47" xr10:uidLastSave="{00000000-0000-0000-0000-000000000000}"/>
  <bookViews>
    <workbookView xWindow="0" yWindow="0" windowWidth="16384" windowHeight="8192" tabRatio="500" xr2:uid="{00000000-000D-0000-FFFF-FFFF00000000}"/>
  </bookViews>
  <sheets>
    <sheet name="CARTA MEDIA Y RANGO PLANTILLA" sheetId="1" r:id="rId1"/>
  </sheets>
  <calcPr calcId="191028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V51" i="1" l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W18" i="1"/>
  <c r="V52" i="1" s="1"/>
  <c r="V18" i="1"/>
  <c r="U52" i="1" s="1"/>
  <c r="U18" i="1"/>
  <c r="T52" i="1" s="1"/>
  <c r="T18" i="1"/>
  <c r="S52" i="1" s="1"/>
  <c r="S18" i="1"/>
  <c r="R52" i="1" s="1"/>
  <c r="R18" i="1"/>
  <c r="Q52" i="1" s="1"/>
  <c r="Q18" i="1"/>
  <c r="P52" i="1" s="1"/>
  <c r="P18" i="1"/>
  <c r="O52" i="1" s="1"/>
  <c r="O18" i="1"/>
  <c r="N52" i="1" s="1"/>
  <c r="N18" i="1"/>
  <c r="M52" i="1" s="1"/>
  <c r="M18" i="1"/>
  <c r="L52" i="1" s="1"/>
  <c r="L18" i="1"/>
  <c r="K52" i="1" s="1"/>
  <c r="K18" i="1"/>
  <c r="J52" i="1" s="1"/>
  <c r="J18" i="1"/>
  <c r="I52" i="1" s="1"/>
  <c r="I18" i="1"/>
  <c r="H52" i="1" s="1"/>
  <c r="H18" i="1"/>
  <c r="G52" i="1" s="1"/>
  <c r="G18" i="1"/>
  <c r="F52" i="1" s="1"/>
  <c r="F18" i="1"/>
  <c r="E52" i="1" s="1"/>
  <c r="E18" i="1"/>
  <c r="D52" i="1" s="1"/>
  <c r="D18" i="1"/>
  <c r="W17" i="1"/>
  <c r="V27" i="1" s="1"/>
  <c r="V17" i="1"/>
  <c r="U27" i="1" s="1"/>
  <c r="U17" i="1"/>
  <c r="T27" i="1" s="1"/>
  <c r="T17" i="1"/>
  <c r="S27" i="1" s="1"/>
  <c r="S17" i="1"/>
  <c r="R27" i="1" s="1"/>
  <c r="R17" i="1"/>
  <c r="Q27" i="1" s="1"/>
  <c r="Q17" i="1"/>
  <c r="P27" i="1" s="1"/>
  <c r="P17" i="1"/>
  <c r="O27" i="1" s="1"/>
  <c r="O17" i="1"/>
  <c r="N27" i="1" s="1"/>
  <c r="N17" i="1"/>
  <c r="M27" i="1" s="1"/>
  <c r="M17" i="1"/>
  <c r="L27" i="1" s="1"/>
  <c r="L17" i="1"/>
  <c r="K27" i="1" s="1"/>
  <c r="K17" i="1"/>
  <c r="J27" i="1" s="1"/>
  <c r="J17" i="1"/>
  <c r="I27" i="1" s="1"/>
  <c r="I17" i="1"/>
  <c r="H27" i="1" s="1"/>
  <c r="H17" i="1"/>
  <c r="G27" i="1" s="1"/>
  <c r="G17" i="1"/>
  <c r="F27" i="1" s="1"/>
  <c r="F17" i="1"/>
  <c r="E27" i="1" s="1"/>
  <c r="E17" i="1"/>
  <c r="D27" i="1" s="1"/>
  <c r="D17" i="1"/>
  <c r="C27" i="1" l="1"/>
  <c r="X17" i="1"/>
  <c r="C23" i="1" s="1"/>
  <c r="C52" i="1"/>
  <c r="X18" i="1"/>
  <c r="C24" i="1" s="1"/>
  <c r="C49" i="1" s="1"/>
  <c r="C55" i="1" l="1"/>
  <c r="D55" i="1" s="1"/>
  <c r="E55" i="1" s="1"/>
  <c r="F55" i="1" s="1"/>
  <c r="G55" i="1" s="1"/>
  <c r="H55" i="1" s="1"/>
  <c r="I55" i="1" s="1"/>
  <c r="J55" i="1" s="1"/>
  <c r="K55" i="1" s="1"/>
  <c r="L55" i="1" s="1"/>
  <c r="M55" i="1" s="1"/>
  <c r="N55" i="1" s="1"/>
  <c r="O55" i="1" s="1"/>
  <c r="P55" i="1" s="1"/>
  <c r="Q55" i="1" s="1"/>
  <c r="R55" i="1" s="1"/>
  <c r="S55" i="1" s="1"/>
  <c r="T55" i="1" s="1"/>
  <c r="U55" i="1" s="1"/>
  <c r="V55" i="1" s="1"/>
  <c r="C54" i="1"/>
  <c r="D54" i="1" s="1"/>
  <c r="E54" i="1" s="1"/>
  <c r="F54" i="1" s="1"/>
  <c r="G54" i="1" s="1"/>
  <c r="H54" i="1" s="1"/>
  <c r="I54" i="1" s="1"/>
  <c r="J54" i="1" s="1"/>
  <c r="K54" i="1" s="1"/>
  <c r="L54" i="1" s="1"/>
  <c r="M54" i="1" s="1"/>
  <c r="N54" i="1" s="1"/>
  <c r="O54" i="1" s="1"/>
  <c r="P54" i="1" s="1"/>
  <c r="Q54" i="1" s="1"/>
  <c r="R54" i="1" s="1"/>
  <c r="S54" i="1" s="1"/>
  <c r="T54" i="1" s="1"/>
  <c r="U54" i="1" s="1"/>
  <c r="V54" i="1" s="1"/>
  <c r="C53" i="1"/>
  <c r="D53" i="1" s="1"/>
  <c r="E53" i="1" s="1"/>
  <c r="F53" i="1" s="1"/>
  <c r="G53" i="1" s="1"/>
  <c r="H53" i="1" s="1"/>
  <c r="I53" i="1" s="1"/>
  <c r="J53" i="1" s="1"/>
  <c r="K53" i="1" s="1"/>
  <c r="L53" i="1" s="1"/>
  <c r="M53" i="1" s="1"/>
  <c r="N53" i="1" s="1"/>
  <c r="O53" i="1" s="1"/>
  <c r="P53" i="1" s="1"/>
  <c r="Q53" i="1" s="1"/>
  <c r="R53" i="1" s="1"/>
  <c r="S53" i="1" s="1"/>
  <c r="T53" i="1" s="1"/>
  <c r="U53" i="1" s="1"/>
  <c r="V53" i="1" s="1"/>
  <c r="C30" i="1"/>
  <c r="D30" i="1" s="1"/>
  <c r="E30" i="1" s="1"/>
  <c r="F30" i="1" s="1"/>
  <c r="G30" i="1" s="1"/>
  <c r="H30" i="1" s="1"/>
  <c r="I30" i="1" s="1"/>
  <c r="J30" i="1" s="1"/>
  <c r="K30" i="1" s="1"/>
  <c r="L30" i="1" s="1"/>
  <c r="M30" i="1" s="1"/>
  <c r="N30" i="1" s="1"/>
  <c r="O30" i="1" s="1"/>
  <c r="P30" i="1" s="1"/>
  <c r="Q30" i="1" s="1"/>
  <c r="R30" i="1" s="1"/>
  <c r="S30" i="1" s="1"/>
  <c r="T30" i="1" s="1"/>
  <c r="U30" i="1" s="1"/>
  <c r="V30" i="1" s="1"/>
  <c r="C29" i="1"/>
  <c r="D29" i="1" s="1"/>
  <c r="E29" i="1" s="1"/>
  <c r="F29" i="1" s="1"/>
  <c r="G29" i="1" s="1"/>
  <c r="H29" i="1" s="1"/>
  <c r="I29" i="1" s="1"/>
  <c r="J29" i="1" s="1"/>
  <c r="K29" i="1" s="1"/>
  <c r="L29" i="1" s="1"/>
  <c r="M29" i="1" s="1"/>
  <c r="N29" i="1" s="1"/>
  <c r="O29" i="1" s="1"/>
  <c r="P29" i="1" s="1"/>
  <c r="Q29" i="1" s="1"/>
  <c r="R29" i="1" s="1"/>
  <c r="S29" i="1" s="1"/>
  <c r="T29" i="1" s="1"/>
  <c r="U29" i="1" s="1"/>
  <c r="V29" i="1" s="1"/>
  <c r="C28" i="1"/>
  <c r="D28" i="1" s="1"/>
  <c r="E28" i="1" s="1"/>
  <c r="F28" i="1" s="1"/>
  <c r="G28" i="1" s="1"/>
  <c r="H28" i="1" s="1"/>
  <c r="I28" i="1" s="1"/>
  <c r="J28" i="1" s="1"/>
  <c r="K28" i="1" s="1"/>
  <c r="L28" i="1" s="1"/>
  <c r="M28" i="1" s="1"/>
  <c r="N28" i="1" s="1"/>
  <c r="O28" i="1" s="1"/>
  <c r="P28" i="1" s="1"/>
  <c r="Q28" i="1" s="1"/>
  <c r="R28" i="1" s="1"/>
  <c r="S28" i="1" s="1"/>
  <c r="T28" i="1" s="1"/>
  <c r="U28" i="1" s="1"/>
  <c r="V28" i="1" s="1"/>
</calcChain>
</file>

<file path=xl/sharedStrings.xml><?xml version="1.0" encoding="utf-8"?>
<sst xmlns="http://schemas.openxmlformats.org/spreadsheetml/2006/main" count="88" uniqueCount="55">
  <si>
    <t xml:space="preserve">Nº de
muestra </t>
  </si>
  <si>
    <t xml:space="preserve">10.2 </t>
  </si>
  <si>
    <t>10.4</t>
  </si>
  <si>
    <t>10.1</t>
  </si>
  <si>
    <t xml:space="preserve">11.2 </t>
  </si>
  <si>
    <t xml:space="preserve">10.1 </t>
  </si>
  <si>
    <t>PROMEDIO</t>
  </si>
  <si>
    <t>PROMEDIO FINAL</t>
  </si>
  <si>
    <t>RANGO</t>
  </si>
  <si>
    <t>N</t>
  </si>
  <si>
    <t>CANTIDAD DE DATOS EN CADA LOTE</t>
  </si>
  <si>
    <t>A2</t>
  </si>
  <si>
    <t xml:space="preserve">SALE DE LA TABLA </t>
  </si>
  <si>
    <t xml:space="preserve"> </t>
  </si>
  <si>
    <t>MEDIAS DE 
LAS MEDIAS</t>
  </si>
  <si>
    <t>LCS</t>
  </si>
  <si>
    <r>
      <rPr>
        <sz val="11"/>
        <color rgb="FF000000"/>
        <rFont val="Calibri"/>
        <family val="2"/>
        <charset val="1"/>
      </rPr>
      <t>MEDIA DE LAS MEDIAS+A</t>
    </r>
    <r>
      <rPr>
        <sz val="8"/>
        <color rgb="FF000000"/>
        <rFont val="Calibri"/>
        <family val="2"/>
        <charset val="1"/>
      </rPr>
      <t>2</t>
    </r>
    <r>
      <rPr>
        <sz val="11"/>
        <color rgb="FF000000"/>
        <rFont val="Calibri"/>
        <family val="2"/>
        <charset val="1"/>
      </rPr>
      <t>*RANGO MEDIO</t>
    </r>
  </si>
  <si>
    <t>PUNTOS FUERA DE LÍMITES</t>
  </si>
  <si>
    <t>RANGO MEDIA</t>
  </si>
  <si>
    <t>LC</t>
  </si>
  <si>
    <t>MEDIA DE LAS MEDIAS</t>
  </si>
  <si>
    <t>VARIABILIDAD</t>
  </si>
  <si>
    <t>LCI</t>
  </si>
  <si>
    <t>MEDIA DE LAS MEDIAS-A2*RANGO MEDIO</t>
  </si>
  <si>
    <t>CAMBIO DE NIVEL</t>
  </si>
  <si>
    <t>NO. DE MUESTRA</t>
  </si>
  <si>
    <t>MEDIA</t>
  </si>
  <si>
    <t>TENDENCIA</t>
  </si>
  <si>
    <t>MUCHA VARIABILIDAD</t>
  </si>
  <si>
    <t>POCA VARIABILIDAD</t>
  </si>
  <si>
    <t>ANÁLISIS DE LA CARTA DE MEDIAS:</t>
  </si>
  <si>
    <t xml:space="preserve">CRITERIO </t>
  </si>
  <si>
    <t>PRUEBA</t>
  </si>
  <si>
    <t>ANÁLISIS</t>
  </si>
  <si>
    <t xml:space="preserve">UNO O MÁS PUNTOS FUERA DE LOS LÍMITES DE CONTROL </t>
  </si>
  <si>
    <t>CAMBIOS DE NIVEL</t>
  </si>
  <si>
    <t xml:space="preserve"> 8 O MÁS PUNTOS DE UN SOLO LADO DE LA LÍNEA  CENTRAL</t>
  </si>
  <si>
    <t xml:space="preserve">PRUEBA: MÁS DE 14 PUNTOS DE UN SOLO LADO DE LA LINEA CENTRAL.   </t>
  </si>
  <si>
    <t>CICLOS RECURRENTES</t>
  </si>
  <si>
    <t>PATRONES REPETITIVOS</t>
  </si>
  <si>
    <t xml:space="preserve">PRUEBA; Ocho puntos consecutivos en ambos lados de la línea central con ninguno en la zona C. </t>
  </si>
  <si>
    <t>FALTA DE VARIABILIDAD</t>
  </si>
  <si>
    <t xml:space="preserve">PRUEBA: Quince puntos consecutivos en la zona C, arriba o abajo de la línea central.  </t>
  </si>
  <si>
    <t xml:space="preserve">CARTAS DE RANGO </t>
  </si>
  <si>
    <t>MUESTRAS</t>
  </si>
  <si>
    <t>D4</t>
  </si>
  <si>
    <t>RANGO MEDIO *D4</t>
  </si>
  <si>
    <t>limite control superior</t>
  </si>
  <si>
    <t>D3</t>
  </si>
  <si>
    <t>RANGO MEDIO</t>
  </si>
  <si>
    <t>limite centrar</t>
  </si>
  <si>
    <t xml:space="preserve">RANGO MEDIO </t>
  </si>
  <si>
    <t>RANGO MEDIO * D3</t>
  </si>
  <si>
    <t>limite de control inferior</t>
  </si>
  <si>
    <t>Nº DE MUESTRA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</si>
</sst>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charset val="1"/>
    </font>
    <font>
      <sz val="11"/>
      <name val="Calibri"/>
      <family val="2"/>
      <charset val="1"/>
    </font>
    <font>
      <b/>
      <sz val="11"/>
      <name val="Calibri"/>
      <family val="2"/>
      <charset val="1"/>
    </font>
    <font>
      <sz val="8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00B0F0"/>
        <bgColor rgb="FF33CCCC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2" fillId="0" borderId="0" xfId="0" applyNumberFormat="1" applyFont="1"/>
    <xf numFmtId="2" fontId="2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2" fontId="0" fillId="3" borderId="1" xfId="0" applyNumberFormat="1" applyFill="1" applyBorder="1"/>
    <xf numFmtId="0" fontId="3" fillId="3" borderId="1" xfId="0" applyFont="1" applyFill="1" applyBorder="1"/>
    <xf numFmtId="0" fontId="4" fillId="0" borderId="1" xfId="0" applyFont="1" applyBorder="1" applyAlignment="1">
      <alignment horizontal="center" vertical="center"/>
    </xf>
    <xf numFmtId="164" fontId="0" fillId="3" borderId="1" xfId="0" applyNumberFormat="1" applyFill="1" applyBorder="1"/>
    <xf numFmtId="0" fontId="1" fillId="0" borderId="1" xfId="0" applyFont="1" applyBorder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0" fillId="4" borderId="2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0" fillId="4" borderId="7" xfId="0" applyFill="1" applyBorder="1"/>
    <xf numFmtId="0" fontId="0" fillId="0" borderId="1" xfId="0" applyBorder="1"/>
    <xf numFmtId="2" fontId="0" fillId="0" borderId="1" xfId="0" applyNumberFormat="1" applyBorder="1"/>
    <xf numFmtId="0" fontId="0" fillId="0" borderId="1" xfId="0" applyBorder="1" applyAlignment="1">
      <alignment wrapText="1"/>
    </xf>
    <xf numFmtId="0" fontId="0" fillId="3" borderId="1" xfId="0" applyFill="1" applyBorder="1" applyAlignment="1">
      <alignment wrapText="1"/>
    </xf>
    <xf numFmtId="0" fontId="0" fillId="3" borderId="1" xfId="0" applyFill="1" applyBorder="1"/>
    <xf numFmtId="164" fontId="0" fillId="0" borderId="1" xfId="0" applyNumberFormat="1" applyBorder="1"/>
    <xf numFmtId="0" fontId="0" fillId="0" borderId="0" xfId="0" applyAlignment="1">
      <alignment horizontal="center" wrapText="1"/>
    </xf>
    <xf numFmtId="0" fontId="1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Carta de medias proceso de llenado de latas de yogourt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'CARTA MEDIA Y RANGO PLANTILLA'!$B$27</c:f>
              <c:strCache>
                <c:ptCount val="1"/>
                <c:pt idx="0">
                  <c:v>MEDIA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'CARTA MEDIA Y RANGO PLANTILLA'!$C$27:$V$27</c:f>
              <c:numCache>
                <c:formatCode>0.00</c:formatCode>
                <c:ptCount val="20"/>
                <c:pt idx="0">
                  <c:v>10.440000000000001</c:v>
                </c:pt>
                <c:pt idx="1">
                  <c:v>10.52</c:v>
                </c:pt>
                <c:pt idx="2">
                  <c:v>9.98</c:v>
                </c:pt>
                <c:pt idx="3">
                  <c:v>9.7249999999999996</c:v>
                </c:pt>
                <c:pt idx="4">
                  <c:v>11.099999999999998</c:v>
                </c:pt>
                <c:pt idx="5">
                  <c:v>10.1</c:v>
                </c:pt>
                <c:pt idx="6">
                  <c:v>11.319999999999999</c:v>
                </c:pt>
                <c:pt idx="7">
                  <c:v>11.059999999999999</c:v>
                </c:pt>
                <c:pt idx="8">
                  <c:v>10.58</c:v>
                </c:pt>
                <c:pt idx="9">
                  <c:v>10.1</c:v>
                </c:pt>
                <c:pt idx="10">
                  <c:v>9.9199999999999982</c:v>
                </c:pt>
                <c:pt idx="11">
                  <c:v>10.440000000000001</c:v>
                </c:pt>
                <c:pt idx="12">
                  <c:v>11.100000000000001</c:v>
                </c:pt>
                <c:pt idx="13">
                  <c:v>11.14</c:v>
                </c:pt>
                <c:pt idx="14">
                  <c:v>10.040000000000001</c:v>
                </c:pt>
                <c:pt idx="15">
                  <c:v>11.440000000000001</c:v>
                </c:pt>
                <c:pt idx="16">
                  <c:v>11.84</c:v>
                </c:pt>
                <c:pt idx="17">
                  <c:v>11.14</c:v>
                </c:pt>
                <c:pt idx="18">
                  <c:v>11.44</c:v>
                </c:pt>
                <c:pt idx="19">
                  <c:v>11.44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36-4976-98B0-A949239F2B95}"/>
            </c:ext>
          </c:extLst>
        </c:ser>
        <c:ser>
          <c:idx val="1"/>
          <c:order val="1"/>
          <c:tx>
            <c:strRef>
              <c:f>'CARTA MEDIA Y RANGO PLANTILLA'!$B$28</c:f>
              <c:strCache>
                <c:ptCount val="1"/>
                <c:pt idx="0">
                  <c:v>LCS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'CARTA MEDIA Y RANGO PLANTILLA'!$C$28:$V$28</c:f>
              <c:numCache>
                <c:formatCode>General</c:formatCode>
                <c:ptCount val="20"/>
                <c:pt idx="0">
                  <c:v>11.628944999999998</c:v>
                </c:pt>
                <c:pt idx="1">
                  <c:v>11.628944999999998</c:v>
                </c:pt>
                <c:pt idx="2">
                  <c:v>11.628944999999998</c:v>
                </c:pt>
                <c:pt idx="3">
                  <c:v>11.628944999999998</c:v>
                </c:pt>
                <c:pt idx="4">
                  <c:v>11.628944999999998</c:v>
                </c:pt>
                <c:pt idx="5">
                  <c:v>11.628944999999998</c:v>
                </c:pt>
                <c:pt idx="6">
                  <c:v>11.628944999999998</c:v>
                </c:pt>
                <c:pt idx="7">
                  <c:v>11.628944999999998</c:v>
                </c:pt>
                <c:pt idx="8">
                  <c:v>11.628944999999998</c:v>
                </c:pt>
                <c:pt idx="9">
                  <c:v>11.628944999999998</c:v>
                </c:pt>
                <c:pt idx="10">
                  <c:v>11.628944999999998</c:v>
                </c:pt>
                <c:pt idx="11">
                  <c:v>11.628944999999998</c:v>
                </c:pt>
                <c:pt idx="12">
                  <c:v>11.628944999999998</c:v>
                </c:pt>
                <c:pt idx="13">
                  <c:v>11.628944999999998</c:v>
                </c:pt>
                <c:pt idx="14">
                  <c:v>11.628944999999998</c:v>
                </c:pt>
                <c:pt idx="15">
                  <c:v>11.628944999999998</c:v>
                </c:pt>
                <c:pt idx="16">
                  <c:v>11.628944999999998</c:v>
                </c:pt>
                <c:pt idx="17">
                  <c:v>11.628944999999998</c:v>
                </c:pt>
                <c:pt idx="18">
                  <c:v>11.628944999999998</c:v>
                </c:pt>
                <c:pt idx="19">
                  <c:v>11.628944999999998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736-4976-98B0-A949239F2B95}"/>
            </c:ext>
          </c:extLst>
        </c:ser>
        <c:ser>
          <c:idx val="2"/>
          <c:order val="2"/>
          <c:tx>
            <c:strRef>
              <c:f>'CARTA MEDIA Y RANGO PLANTILLA'!$B$29</c:f>
              <c:strCache>
                <c:ptCount val="1"/>
                <c:pt idx="0">
                  <c:v>LC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'CARTA MEDIA Y RANGO PLANTILLA'!$C$29:$V$29</c:f>
              <c:numCache>
                <c:formatCode>General</c:formatCode>
                <c:ptCount val="20"/>
                <c:pt idx="0">
                  <c:v>10.743249999999998</c:v>
                </c:pt>
                <c:pt idx="1">
                  <c:v>10.743249999999998</c:v>
                </c:pt>
                <c:pt idx="2">
                  <c:v>10.743249999999998</c:v>
                </c:pt>
                <c:pt idx="3">
                  <c:v>10.743249999999998</c:v>
                </c:pt>
                <c:pt idx="4">
                  <c:v>10.743249999999998</c:v>
                </c:pt>
                <c:pt idx="5">
                  <c:v>10.743249999999998</c:v>
                </c:pt>
                <c:pt idx="6">
                  <c:v>10.743249999999998</c:v>
                </c:pt>
                <c:pt idx="7">
                  <c:v>10.743249999999998</c:v>
                </c:pt>
                <c:pt idx="8">
                  <c:v>10.743249999999998</c:v>
                </c:pt>
                <c:pt idx="9">
                  <c:v>10.743249999999998</c:v>
                </c:pt>
                <c:pt idx="10">
                  <c:v>10.743249999999998</c:v>
                </c:pt>
                <c:pt idx="11">
                  <c:v>10.743249999999998</c:v>
                </c:pt>
                <c:pt idx="12">
                  <c:v>10.743249999999998</c:v>
                </c:pt>
                <c:pt idx="13">
                  <c:v>10.743249999999998</c:v>
                </c:pt>
                <c:pt idx="14">
                  <c:v>10.743249999999998</c:v>
                </c:pt>
                <c:pt idx="15">
                  <c:v>10.743249999999998</c:v>
                </c:pt>
                <c:pt idx="16">
                  <c:v>10.743249999999998</c:v>
                </c:pt>
                <c:pt idx="17">
                  <c:v>10.743249999999998</c:v>
                </c:pt>
                <c:pt idx="18">
                  <c:v>10.743249999999998</c:v>
                </c:pt>
                <c:pt idx="19">
                  <c:v>10.743249999999998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736-4976-98B0-A949239F2B95}"/>
            </c:ext>
          </c:extLst>
        </c:ser>
        <c:ser>
          <c:idx val="3"/>
          <c:order val="3"/>
          <c:tx>
            <c:strRef>
              <c:f>'CARTA MEDIA Y RANGO PLANTILLA'!$B$30</c:f>
              <c:strCache>
                <c:ptCount val="1"/>
                <c:pt idx="0">
                  <c:v>LCI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'CARTA MEDIA Y RANGO PLANTILLA'!$C$30:$V$30</c:f>
              <c:numCache>
                <c:formatCode>General</c:formatCode>
                <c:ptCount val="20"/>
                <c:pt idx="0">
                  <c:v>9.8575549999999978</c:v>
                </c:pt>
                <c:pt idx="1">
                  <c:v>9.8575549999999978</c:v>
                </c:pt>
                <c:pt idx="2">
                  <c:v>9.8575549999999978</c:v>
                </c:pt>
                <c:pt idx="3">
                  <c:v>9.8575549999999978</c:v>
                </c:pt>
                <c:pt idx="4">
                  <c:v>9.8575549999999978</c:v>
                </c:pt>
                <c:pt idx="5">
                  <c:v>9.8575549999999978</c:v>
                </c:pt>
                <c:pt idx="6">
                  <c:v>9.8575549999999978</c:v>
                </c:pt>
                <c:pt idx="7">
                  <c:v>9.8575549999999978</c:v>
                </c:pt>
                <c:pt idx="8">
                  <c:v>9.8575549999999978</c:v>
                </c:pt>
                <c:pt idx="9">
                  <c:v>9.8575549999999978</c:v>
                </c:pt>
                <c:pt idx="10">
                  <c:v>9.8575549999999978</c:v>
                </c:pt>
                <c:pt idx="11">
                  <c:v>9.8575549999999978</c:v>
                </c:pt>
                <c:pt idx="12">
                  <c:v>9.8575549999999978</c:v>
                </c:pt>
                <c:pt idx="13">
                  <c:v>9.8575549999999978</c:v>
                </c:pt>
                <c:pt idx="14">
                  <c:v>9.8575549999999978</c:v>
                </c:pt>
                <c:pt idx="15">
                  <c:v>9.8575549999999978</c:v>
                </c:pt>
                <c:pt idx="16">
                  <c:v>9.8575549999999978</c:v>
                </c:pt>
                <c:pt idx="17">
                  <c:v>9.8575549999999978</c:v>
                </c:pt>
                <c:pt idx="18">
                  <c:v>9.8575549999999978</c:v>
                </c:pt>
                <c:pt idx="19">
                  <c:v>9.8575549999999978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736-4976-98B0-A949239F2B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8870488"/>
        <c:axId val="498465655"/>
      </c:lineChart>
      <c:catAx>
        <c:axId val="308870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465655"/>
        <c:crosses val="autoZero"/>
        <c:auto val="1"/>
        <c:lblAlgn val="ctr"/>
        <c:lblOffset val="100"/>
        <c:noMultiLvlLbl val="0"/>
      </c:catAx>
      <c:valAx>
        <c:axId val="498465655"/>
        <c:scaling>
          <c:orientation val="minMax"/>
          <c:min val="9.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Media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870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Carta de rangos para proceso de llenado de yogourt en lata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'CARTA MEDIA Y RANGO PLANTILLA'!$B$52</c:f>
              <c:strCache>
                <c:ptCount val="1"/>
                <c:pt idx="0">
                  <c:v>RANGO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'CARTA MEDIA Y RANGO PLANTILLA'!$C$52:$V$52</c:f>
              <c:numCache>
                <c:formatCode>0.0</c:formatCode>
                <c:ptCount val="20"/>
                <c:pt idx="0">
                  <c:v>1.7999999999999989</c:v>
                </c:pt>
                <c:pt idx="1">
                  <c:v>1.4000000000000004</c:v>
                </c:pt>
                <c:pt idx="2">
                  <c:v>0.70000000000000107</c:v>
                </c:pt>
                <c:pt idx="3">
                  <c:v>2.5999999999999996</c:v>
                </c:pt>
                <c:pt idx="4">
                  <c:v>2.4000000000000004</c:v>
                </c:pt>
                <c:pt idx="5">
                  <c:v>0</c:v>
                </c:pt>
                <c:pt idx="6">
                  <c:v>0.80000000000000071</c:v>
                </c:pt>
                <c:pt idx="7">
                  <c:v>0.29999999999999893</c:v>
                </c:pt>
                <c:pt idx="8">
                  <c:v>0.5</c:v>
                </c:pt>
                <c:pt idx="9">
                  <c:v>3.0999999999999996</c:v>
                </c:pt>
                <c:pt idx="10">
                  <c:v>2.1999999999999993</c:v>
                </c:pt>
                <c:pt idx="11">
                  <c:v>2.8000000000000007</c:v>
                </c:pt>
                <c:pt idx="12">
                  <c:v>0.80000000000000071</c:v>
                </c:pt>
                <c:pt idx="13">
                  <c:v>1.5</c:v>
                </c:pt>
                <c:pt idx="14">
                  <c:v>0.80000000000000071</c:v>
                </c:pt>
                <c:pt idx="15">
                  <c:v>2.1000000000000014</c:v>
                </c:pt>
                <c:pt idx="16">
                  <c:v>1</c:v>
                </c:pt>
                <c:pt idx="17">
                  <c:v>2.6999999999999993</c:v>
                </c:pt>
                <c:pt idx="18">
                  <c:v>1.5999999999999996</c:v>
                </c:pt>
                <c:pt idx="19">
                  <c:v>1.5999999999999996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A9-4B0B-A753-54B0D97A6B58}"/>
            </c:ext>
          </c:extLst>
        </c:ser>
        <c:ser>
          <c:idx val="1"/>
          <c:order val="1"/>
          <c:tx>
            <c:strRef>
              <c:f>'CARTA MEDIA Y RANGO PLANTILLA'!$B$53</c:f>
              <c:strCache>
                <c:ptCount val="1"/>
                <c:pt idx="0">
                  <c:v>LCS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'CARTA MEDIA Y RANGO PLANTILLA'!$C$53:$V$53</c:f>
              <c:numCache>
                <c:formatCode>General</c:formatCode>
                <c:ptCount val="20"/>
                <c:pt idx="0">
                  <c:v>3.24499</c:v>
                </c:pt>
                <c:pt idx="1">
                  <c:v>3.24499</c:v>
                </c:pt>
                <c:pt idx="2">
                  <c:v>3.24499</c:v>
                </c:pt>
                <c:pt idx="3">
                  <c:v>3.24499</c:v>
                </c:pt>
                <c:pt idx="4">
                  <c:v>3.24499</c:v>
                </c:pt>
                <c:pt idx="5">
                  <c:v>3.24499</c:v>
                </c:pt>
                <c:pt idx="6">
                  <c:v>3.24499</c:v>
                </c:pt>
                <c:pt idx="7">
                  <c:v>3.24499</c:v>
                </c:pt>
                <c:pt idx="8">
                  <c:v>3.24499</c:v>
                </c:pt>
                <c:pt idx="9">
                  <c:v>3.24499</c:v>
                </c:pt>
                <c:pt idx="10">
                  <c:v>3.24499</c:v>
                </c:pt>
                <c:pt idx="11">
                  <c:v>3.24499</c:v>
                </c:pt>
                <c:pt idx="12">
                  <c:v>3.24499</c:v>
                </c:pt>
                <c:pt idx="13">
                  <c:v>3.24499</c:v>
                </c:pt>
                <c:pt idx="14">
                  <c:v>3.24499</c:v>
                </c:pt>
                <c:pt idx="15">
                  <c:v>3.24499</c:v>
                </c:pt>
                <c:pt idx="16">
                  <c:v>3.24499</c:v>
                </c:pt>
                <c:pt idx="17">
                  <c:v>3.24499</c:v>
                </c:pt>
                <c:pt idx="18">
                  <c:v>3.24499</c:v>
                </c:pt>
                <c:pt idx="19">
                  <c:v>3.24499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5A9-4B0B-A753-54B0D97A6B58}"/>
            </c:ext>
          </c:extLst>
        </c:ser>
        <c:ser>
          <c:idx val="2"/>
          <c:order val="2"/>
          <c:tx>
            <c:strRef>
              <c:f>'CARTA MEDIA Y RANGO PLANTILLA'!$B$54</c:f>
              <c:strCache>
                <c:ptCount val="1"/>
                <c:pt idx="0">
                  <c:v>LC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'CARTA MEDIA Y RANGO PLANTILLA'!$C$54:$V$54</c:f>
              <c:numCache>
                <c:formatCode>General</c:formatCode>
                <c:ptCount val="20"/>
                <c:pt idx="0">
                  <c:v>1.5350000000000001</c:v>
                </c:pt>
                <c:pt idx="1">
                  <c:v>1.5350000000000001</c:v>
                </c:pt>
                <c:pt idx="2">
                  <c:v>1.5350000000000001</c:v>
                </c:pt>
                <c:pt idx="3">
                  <c:v>1.5350000000000001</c:v>
                </c:pt>
                <c:pt idx="4">
                  <c:v>1.5350000000000001</c:v>
                </c:pt>
                <c:pt idx="5">
                  <c:v>1.5350000000000001</c:v>
                </c:pt>
                <c:pt idx="6">
                  <c:v>1.5350000000000001</c:v>
                </c:pt>
                <c:pt idx="7">
                  <c:v>1.5350000000000001</c:v>
                </c:pt>
                <c:pt idx="8">
                  <c:v>1.5350000000000001</c:v>
                </c:pt>
                <c:pt idx="9">
                  <c:v>1.5350000000000001</c:v>
                </c:pt>
                <c:pt idx="10">
                  <c:v>1.5350000000000001</c:v>
                </c:pt>
                <c:pt idx="11">
                  <c:v>1.5350000000000001</c:v>
                </c:pt>
                <c:pt idx="12">
                  <c:v>1.5350000000000001</c:v>
                </c:pt>
                <c:pt idx="13">
                  <c:v>1.5350000000000001</c:v>
                </c:pt>
                <c:pt idx="14">
                  <c:v>1.5350000000000001</c:v>
                </c:pt>
                <c:pt idx="15">
                  <c:v>1.5350000000000001</c:v>
                </c:pt>
                <c:pt idx="16">
                  <c:v>1.5350000000000001</c:v>
                </c:pt>
                <c:pt idx="17">
                  <c:v>1.5350000000000001</c:v>
                </c:pt>
                <c:pt idx="18">
                  <c:v>1.5350000000000001</c:v>
                </c:pt>
                <c:pt idx="19">
                  <c:v>1.5350000000000001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5A9-4B0B-A753-54B0D97A6B58}"/>
            </c:ext>
          </c:extLst>
        </c:ser>
        <c:ser>
          <c:idx val="3"/>
          <c:order val="3"/>
          <c:tx>
            <c:strRef>
              <c:f>'CARTA MEDIA Y RANGO PLANTILLA'!$B$55</c:f>
              <c:strCache>
                <c:ptCount val="1"/>
                <c:pt idx="0">
                  <c:v>LCI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'CARTA MEDIA Y RANGO PLANTILLA'!$C$55:$V$55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5A9-4B0B-A753-54B0D97A6B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8465256"/>
        <c:axId val="405001192"/>
      </c:lineChart>
      <c:catAx>
        <c:axId val="368465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001192"/>
        <c:crosses val="autoZero"/>
        <c:auto val="1"/>
        <c:lblAlgn val="ctr"/>
        <c:lblOffset val="100"/>
        <c:noMultiLvlLbl val="0"/>
      </c:catAx>
      <c:valAx>
        <c:axId val="4050011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Rangos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465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1206360</xdr:colOff>
      <xdr:row>29</xdr:row>
      <xdr:rowOff>163440</xdr:rowOff>
    </xdr:from>
    <xdr:to>
      <xdr:col>4</xdr:col>
      <xdr:colOff>298800</xdr:colOff>
      <xdr:row>41</xdr:row>
      <xdr:rowOff>96480</xdr:rowOff>
    </xdr:to>
    <xdr:pic>
      <xdr:nvPicPr>
        <xdr:cNvPr id="2" name="Imagen 4" descr="https://lh6.googleusercontent.com/oAsNzGX6RfT5-ixtFhboJiVYCNHUUcE_MvrFWMnhvBfrYbQj9ttQyh7MvrFa9r5tFnvZ_V2ACW_LdUiS71s3jJ0xKtccWnk9fHuMszVMfsNg2RYIaQD9Oi354LniElZ-bFUzZoCzXNQ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1206360" y="7412040"/>
          <a:ext cx="5481000" cy="5000400"/>
        </a:xfrm>
        <a:prstGeom prst="rect">
          <a:avLst/>
        </a:prstGeom>
        <a:ln w="0">
          <a:noFill/>
        </a:ln>
      </xdr:spPr>
    </xdr:pic>
    <xdr:clientData/>
  </xdr:twoCellAnchor>
  <xdr:twoCellAnchor>
    <xdr:from>
      <xdr:col>4</xdr:col>
      <xdr:colOff>370440</xdr:colOff>
      <xdr:row>34</xdr:row>
      <xdr:rowOff>29520</xdr:rowOff>
    </xdr:from>
    <xdr:to>
      <xdr:col>6</xdr:col>
      <xdr:colOff>93960</xdr:colOff>
      <xdr:row>35</xdr:row>
      <xdr:rowOff>129600</xdr:rowOff>
    </xdr:to>
    <xdr:sp macro="" textlink="">
      <xdr:nvSpPr>
        <xdr:cNvPr id="3" name="Elipse 5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6759000" y="8611560"/>
          <a:ext cx="828000" cy="290520"/>
        </a:xfrm>
        <a:prstGeom prst="ellipse">
          <a:avLst/>
        </a:prstGeom>
        <a:noFill/>
        <a:ln w="0"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>
    <xdr:from>
      <xdr:col>3</xdr:col>
      <xdr:colOff>77040</xdr:colOff>
      <xdr:row>34</xdr:row>
      <xdr:rowOff>26640</xdr:rowOff>
    </xdr:from>
    <xdr:to>
      <xdr:col>4</xdr:col>
      <xdr:colOff>193320</xdr:colOff>
      <xdr:row>35</xdr:row>
      <xdr:rowOff>126720</xdr:rowOff>
    </xdr:to>
    <xdr:sp macro="" textlink="">
      <xdr:nvSpPr>
        <xdr:cNvPr id="4" name="Elipse 6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4344840" y="8608680"/>
          <a:ext cx="2237040" cy="290520"/>
        </a:xfrm>
        <a:prstGeom prst="ellipse">
          <a:avLst/>
        </a:prstGeom>
        <a:noFill/>
        <a:ln w="0"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>
    <xdr:from>
      <xdr:col>1</xdr:col>
      <xdr:colOff>776520</xdr:colOff>
      <xdr:row>34</xdr:row>
      <xdr:rowOff>38160</xdr:rowOff>
    </xdr:from>
    <xdr:to>
      <xdr:col>2</xdr:col>
      <xdr:colOff>209520</xdr:colOff>
      <xdr:row>35</xdr:row>
      <xdr:rowOff>138240</xdr:rowOff>
    </xdr:to>
    <xdr:sp macro="" textlink="">
      <xdr:nvSpPr>
        <xdr:cNvPr id="5" name="Elipse 7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2148840" y="8620200"/>
          <a:ext cx="931680" cy="290520"/>
        </a:xfrm>
        <a:prstGeom prst="ellipse">
          <a:avLst/>
        </a:prstGeom>
        <a:noFill/>
        <a:ln w="0"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>
    <xdr:from>
      <xdr:col>0</xdr:col>
      <xdr:colOff>349200</xdr:colOff>
      <xdr:row>35</xdr:row>
      <xdr:rowOff>39240</xdr:rowOff>
    </xdr:from>
    <xdr:to>
      <xdr:col>6</xdr:col>
      <xdr:colOff>404640</xdr:colOff>
      <xdr:row>35</xdr:row>
      <xdr:rowOff>63000</xdr:rowOff>
    </xdr:to>
    <xdr:sp macro="" textlink="">
      <xdr:nvSpPr>
        <xdr:cNvPr id="6" name="Conector recto 2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 flipV="1">
          <a:off x="349200" y="8811720"/>
          <a:ext cx="7548480" cy="23760"/>
        </a:xfrm>
        <a:prstGeom prst="line">
          <a:avLst/>
        </a:prstGeom>
        <a:ln w="57150">
          <a:solidFill>
            <a:srgbClr val="ED7D31"/>
          </a:solidFill>
          <a:round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/>
      </xdr:style>
    </xdr:sp>
    <xdr:clientData/>
  </xdr:twoCellAnchor>
  <xdr:twoCellAnchor>
    <xdr:from>
      <xdr:col>25</xdr:col>
      <xdr:colOff>104775</xdr:colOff>
      <xdr:row>15</xdr:row>
      <xdr:rowOff>19050</xdr:rowOff>
    </xdr:from>
    <xdr:to>
      <xdr:col>28</xdr:col>
      <xdr:colOff>3295650</xdr:colOff>
      <xdr:row>32</xdr:row>
      <xdr:rowOff>219075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B409FFDE-7183-DD10-44DF-78FA2B4356F0}"/>
            </a:ext>
            <a:ext uri="{147F2762-F138-4A5C-976F-8EAC2B608ADB}">
              <a16:predDERef xmlns:a16="http://schemas.microsoft.com/office/drawing/2014/main" pre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1400175</xdr:colOff>
      <xdr:row>44</xdr:row>
      <xdr:rowOff>66675</xdr:rowOff>
    </xdr:from>
    <xdr:to>
      <xdr:col>28</xdr:col>
      <xdr:colOff>2371725</xdr:colOff>
      <xdr:row>63</xdr:row>
      <xdr:rowOff>28575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D6029FC8-D5F0-5223-F781-24795F6325AB}"/>
            </a:ext>
            <a:ext uri="{147F2762-F138-4A5C-976F-8EAC2B608ADB}">
              <a16:predDERef xmlns:a16="http://schemas.microsoft.com/office/drawing/2014/main" pred="{B409FFDE-7183-DD10-44DF-78FA2B4356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AD72"/>
  <sheetViews>
    <sheetView tabSelected="1" topLeftCell="X45" zoomScale="85" zoomScaleNormal="85" workbookViewId="0">
      <selection activeCell="AD24" sqref="AD24"/>
    </sheetView>
  </sheetViews>
  <sheetFormatPr defaultColWidth="11.42578125" defaultRowHeight="15"/>
  <cols>
    <col min="1" max="1" width="15.42578125" customWidth="1"/>
    <col min="2" max="2" width="16.85546875" customWidth="1"/>
    <col min="3" max="3" width="15.7109375" customWidth="1"/>
    <col min="4" max="4" width="23.85546875" customWidth="1"/>
    <col min="5" max="5" width="6.28515625" customWidth="1"/>
    <col min="6" max="6" width="6.140625" customWidth="1"/>
    <col min="7" max="7" width="6.42578125" customWidth="1"/>
    <col min="8" max="8" width="6" customWidth="1"/>
    <col min="9" max="9" width="6.140625" customWidth="1"/>
    <col min="10" max="10" width="5.5703125" customWidth="1"/>
    <col min="11" max="11" width="6.140625" customWidth="1"/>
    <col min="12" max="12" width="6" customWidth="1"/>
    <col min="13" max="13" width="6.5703125" customWidth="1"/>
    <col min="14" max="14" width="6.7109375" customWidth="1"/>
    <col min="15" max="15" width="10.42578125" customWidth="1"/>
    <col min="16" max="16" width="6.42578125" customWidth="1"/>
    <col min="17" max="17" width="5.7109375" customWidth="1"/>
    <col min="18" max="20" width="6.140625" customWidth="1"/>
    <col min="21" max="21" width="6.5703125" customWidth="1"/>
    <col min="22" max="22" width="5.85546875" customWidth="1"/>
    <col min="23" max="23" width="6.42578125" customWidth="1"/>
    <col min="24" max="24" width="7.42578125" customWidth="1"/>
    <col min="25" max="25" width="29.85546875" customWidth="1"/>
    <col min="28" max="28" width="16.140625" style="1" customWidth="1"/>
    <col min="29" max="29" width="49.5703125" style="1" customWidth="1"/>
    <col min="30" max="30" width="36.140625" style="1" customWidth="1"/>
  </cols>
  <sheetData>
    <row r="7" spans="3:23" ht="105.75" customHeight="1"/>
    <row r="11" spans="3:23" ht="30">
      <c r="C11" s="2" t="s">
        <v>0</v>
      </c>
      <c r="D11" s="3">
        <v>1</v>
      </c>
      <c r="E11" s="3">
        <v>2</v>
      </c>
      <c r="F11" s="3">
        <v>3</v>
      </c>
      <c r="G11" s="3">
        <v>4</v>
      </c>
      <c r="H11" s="3">
        <v>5</v>
      </c>
      <c r="I11" s="3">
        <v>6</v>
      </c>
      <c r="J11" s="3">
        <v>7</v>
      </c>
      <c r="K11" s="3">
        <v>8</v>
      </c>
      <c r="L11" s="3">
        <v>9</v>
      </c>
      <c r="M11" s="3">
        <v>10</v>
      </c>
      <c r="N11" s="3">
        <v>11</v>
      </c>
      <c r="O11" s="3">
        <v>12</v>
      </c>
      <c r="P11" s="3">
        <v>13</v>
      </c>
      <c r="Q11" s="3">
        <v>14</v>
      </c>
      <c r="R11" s="3">
        <v>15</v>
      </c>
      <c r="S11" s="3">
        <v>16</v>
      </c>
      <c r="T11" s="3">
        <v>17</v>
      </c>
      <c r="U11" s="3">
        <v>18</v>
      </c>
      <c r="V11" s="3">
        <v>19</v>
      </c>
      <c r="W11" s="3">
        <v>20</v>
      </c>
    </row>
    <row r="12" spans="3:23" ht="13.9">
      <c r="C12" s="4">
        <v>1</v>
      </c>
      <c r="D12" s="5">
        <v>11.1</v>
      </c>
      <c r="E12" s="5">
        <v>9.6</v>
      </c>
      <c r="F12" s="6">
        <v>9.6999999999999993</v>
      </c>
      <c r="G12" s="5">
        <v>10.1</v>
      </c>
      <c r="H12" s="6">
        <v>12.4</v>
      </c>
      <c r="I12" s="5">
        <v>10.1</v>
      </c>
      <c r="J12" s="6">
        <v>11</v>
      </c>
      <c r="K12" s="5">
        <v>11.2</v>
      </c>
      <c r="L12" s="6">
        <v>10.6</v>
      </c>
      <c r="M12" s="5">
        <v>8.3000000000000007</v>
      </c>
      <c r="N12" s="6">
        <v>10.6</v>
      </c>
      <c r="O12" s="5">
        <v>10.7</v>
      </c>
      <c r="P12">
        <v>10.7</v>
      </c>
      <c r="Q12" s="6">
        <v>11.3</v>
      </c>
      <c r="R12" s="5">
        <v>11.4</v>
      </c>
      <c r="S12" s="6">
        <v>10.1</v>
      </c>
      <c r="T12" s="5">
        <v>10.7</v>
      </c>
      <c r="U12" s="5">
        <v>11.9</v>
      </c>
      <c r="V12" s="5">
        <v>10.8</v>
      </c>
      <c r="W12" s="5">
        <v>12.4</v>
      </c>
    </row>
    <row r="13" spans="3:23" ht="13.9">
      <c r="C13" s="4">
        <v>2</v>
      </c>
      <c r="D13" s="5">
        <v>9.4</v>
      </c>
      <c r="E13" s="5">
        <v>11</v>
      </c>
      <c r="F13" s="6">
        <v>10</v>
      </c>
      <c r="G13" s="5">
        <v>8.4</v>
      </c>
      <c r="H13" s="6">
        <v>10</v>
      </c>
      <c r="I13" s="5" t="s">
        <v>1</v>
      </c>
      <c r="J13" s="6">
        <v>11.5</v>
      </c>
      <c r="K13" s="5">
        <v>11</v>
      </c>
      <c r="L13" s="6">
        <v>10.4</v>
      </c>
      <c r="M13" s="6">
        <v>9.9</v>
      </c>
      <c r="N13" s="5">
        <v>10.199999999999999</v>
      </c>
      <c r="O13" s="5">
        <v>10.7</v>
      </c>
      <c r="P13">
        <v>10.7</v>
      </c>
      <c r="Q13" s="6">
        <v>11.4</v>
      </c>
      <c r="R13" s="5">
        <v>11.2</v>
      </c>
      <c r="S13" s="5">
        <v>10.1</v>
      </c>
      <c r="T13" s="5">
        <v>12.8</v>
      </c>
      <c r="U13" s="5">
        <v>11.9</v>
      </c>
      <c r="V13" s="5">
        <v>12.1</v>
      </c>
      <c r="W13" s="5">
        <v>11.1</v>
      </c>
    </row>
    <row r="14" spans="3:23" ht="13.9">
      <c r="C14" s="4">
        <v>3</v>
      </c>
      <c r="D14" s="5">
        <v>11.2</v>
      </c>
      <c r="E14" s="5">
        <v>10</v>
      </c>
      <c r="F14" s="6">
        <v>10</v>
      </c>
      <c r="G14" s="5" t="s">
        <v>1</v>
      </c>
      <c r="H14" s="6">
        <v>10.7</v>
      </c>
      <c r="I14" s="5" t="s">
        <v>1</v>
      </c>
      <c r="J14" s="6">
        <v>11.8</v>
      </c>
      <c r="K14" s="5">
        <v>10.9</v>
      </c>
      <c r="L14" s="6">
        <v>10.5</v>
      </c>
      <c r="M14" s="5">
        <v>10.7</v>
      </c>
      <c r="N14" s="6">
        <v>10.5</v>
      </c>
      <c r="O14" s="5">
        <v>10.8</v>
      </c>
      <c r="P14">
        <v>10.8</v>
      </c>
      <c r="Q14" s="5" t="s">
        <v>2</v>
      </c>
      <c r="R14" s="5">
        <v>11.4</v>
      </c>
      <c r="S14" s="6">
        <v>9.6999999999999993</v>
      </c>
      <c r="T14" s="5">
        <v>11.2</v>
      </c>
      <c r="U14" s="5">
        <v>11.6</v>
      </c>
      <c r="V14" s="5">
        <v>11.8</v>
      </c>
      <c r="W14" s="5">
        <v>10.8</v>
      </c>
    </row>
    <row r="15" spans="3:23" ht="13.9">
      <c r="C15" s="4">
        <v>4</v>
      </c>
      <c r="D15" s="5">
        <v>10.4</v>
      </c>
      <c r="E15" s="5">
        <v>11</v>
      </c>
      <c r="F15" s="6">
        <v>9.8000000000000007</v>
      </c>
      <c r="G15" s="5">
        <v>9.4</v>
      </c>
      <c r="H15" s="5" t="s">
        <v>3</v>
      </c>
      <c r="I15" s="5" t="s">
        <v>4</v>
      </c>
      <c r="J15" s="6">
        <v>11</v>
      </c>
      <c r="K15" s="5">
        <v>11.2</v>
      </c>
      <c r="L15" s="6">
        <v>10.5</v>
      </c>
      <c r="M15" s="5">
        <v>10.199999999999999</v>
      </c>
      <c r="N15" s="6">
        <v>8.4</v>
      </c>
      <c r="O15" s="5">
        <v>8.6</v>
      </c>
      <c r="P15">
        <v>8.6</v>
      </c>
      <c r="Q15" s="6">
        <v>10.6</v>
      </c>
      <c r="R15" s="5">
        <v>10.1</v>
      </c>
      <c r="S15" s="5">
        <v>9.8000000000000007</v>
      </c>
      <c r="T15" s="5">
        <v>11.2</v>
      </c>
      <c r="U15" s="5">
        <v>12.4</v>
      </c>
      <c r="V15" s="5">
        <v>9.4</v>
      </c>
      <c r="W15" s="5">
        <v>11</v>
      </c>
    </row>
    <row r="16" spans="3:23" ht="14.85">
      <c r="C16" s="4">
        <v>5</v>
      </c>
      <c r="D16" s="5">
        <v>10.1</v>
      </c>
      <c r="E16" s="5">
        <v>11</v>
      </c>
      <c r="F16" s="6">
        <v>10.4</v>
      </c>
      <c r="G16" s="5">
        <v>11</v>
      </c>
      <c r="H16" s="7">
        <v>11.3</v>
      </c>
      <c r="I16" s="5" t="s">
        <v>5</v>
      </c>
      <c r="J16" s="6">
        <v>11.3</v>
      </c>
      <c r="K16" s="5">
        <v>11</v>
      </c>
      <c r="L16" s="6">
        <v>10.9</v>
      </c>
      <c r="M16" s="5">
        <v>11.4</v>
      </c>
      <c r="N16" s="6">
        <v>9.9</v>
      </c>
      <c r="O16" s="5">
        <v>11.4</v>
      </c>
      <c r="P16">
        <v>11.4</v>
      </c>
      <c r="Q16" s="6">
        <v>11.1</v>
      </c>
      <c r="R16" s="1">
        <v>11.6</v>
      </c>
      <c r="S16" s="5">
        <v>10.5</v>
      </c>
      <c r="T16" s="5">
        <v>11.3</v>
      </c>
      <c r="U16" s="5">
        <v>11.4</v>
      </c>
      <c r="V16" s="5">
        <v>11.6</v>
      </c>
      <c r="W16" s="5">
        <v>11.9</v>
      </c>
    </row>
    <row r="17" spans="1:25" ht="13.9">
      <c r="C17" s="8" t="s">
        <v>6</v>
      </c>
      <c r="D17" s="9">
        <f>AVERAGE(D12:D16)</f>
        <v>10.440000000000001</v>
      </c>
      <c r="E17" s="9">
        <f>AVERAGE(E12:E16)</f>
        <v>10.52</v>
      </c>
      <c r="F17" s="9">
        <f>AVERAGE(F12:F16)</f>
        <v>9.98</v>
      </c>
      <c r="G17" s="9">
        <f>AVERAGE(G12:G16)</f>
        <v>9.7249999999999996</v>
      </c>
      <c r="H17" s="9">
        <f>AVERAGE(H12:H16)</f>
        <v>11.099999999999998</v>
      </c>
      <c r="I17" s="9">
        <f>AVERAGE(I12:I16)</f>
        <v>10.1</v>
      </c>
      <c r="J17" s="9">
        <f>AVERAGE(J12:J16)</f>
        <v>11.319999999999999</v>
      </c>
      <c r="K17" s="9">
        <f>AVERAGE(K12:K16)</f>
        <v>11.059999999999999</v>
      </c>
      <c r="L17" s="9">
        <f>AVERAGE(L12:L16)</f>
        <v>10.58</v>
      </c>
      <c r="M17" s="9">
        <f>AVERAGE(M12:M16)</f>
        <v>10.1</v>
      </c>
      <c r="N17" s="9">
        <f>AVERAGE(N12:N16)</f>
        <v>9.9199999999999982</v>
      </c>
      <c r="O17" s="9">
        <f>AVERAGE(O12:O16)</f>
        <v>10.440000000000001</v>
      </c>
      <c r="P17" s="9">
        <f>AVERAGE(Q12:Q16)</f>
        <v>11.100000000000001</v>
      </c>
      <c r="Q17" s="9">
        <f>AVERAGE(R12:R16)</f>
        <v>11.14</v>
      </c>
      <c r="R17" s="9">
        <f>AVERAGE(S12:S16)</f>
        <v>10.040000000000001</v>
      </c>
      <c r="S17" s="9">
        <f>AVERAGE(T12:T16)</f>
        <v>11.440000000000001</v>
      </c>
      <c r="T17" s="9">
        <f>AVERAGE(U12:U16)</f>
        <v>11.84</v>
      </c>
      <c r="U17" s="9">
        <f>AVERAGE(V12:V16)</f>
        <v>11.14</v>
      </c>
      <c r="V17" s="9">
        <f>AVERAGE(W12:W16)</f>
        <v>11.44</v>
      </c>
      <c r="W17" s="9">
        <f>AVERAGE(W12:W16)</f>
        <v>11.44</v>
      </c>
      <c r="X17" s="10">
        <f>AVERAGE(D17:W17)</f>
        <v>10.743249999999998</v>
      </c>
      <c r="Y17" s="11" t="s">
        <v>7</v>
      </c>
    </row>
    <row r="18" spans="1:25" ht="13.9">
      <c r="C18" s="8" t="s">
        <v>8</v>
      </c>
      <c r="D18" s="12">
        <f>MAX(D12:D16)-MIN(D12:D16)</f>
        <v>1.7999999999999989</v>
      </c>
      <c r="E18" s="12">
        <f>MAX(E12:E16)-MIN(E12:E16)</f>
        <v>1.4000000000000004</v>
      </c>
      <c r="F18" s="12">
        <f>MAX(F12:F16)-MIN(F12:F16)</f>
        <v>0.70000000000000107</v>
      </c>
      <c r="G18" s="12">
        <f>MAX(G12:G16)-MIN(G12:G16)</f>
        <v>2.5999999999999996</v>
      </c>
      <c r="H18" s="12">
        <f>MAX(H12:H16)-MIN(H12:H16)</f>
        <v>2.4000000000000004</v>
      </c>
      <c r="I18" s="12">
        <f>MAX(I12:I16)-MIN(I12:I16)</f>
        <v>0</v>
      </c>
      <c r="J18" s="12">
        <f>MAX(J12:J16)-MIN(J12:J16)</f>
        <v>0.80000000000000071</v>
      </c>
      <c r="K18" s="12">
        <f>MAX(K12:K16)-MIN(K12:K16)</f>
        <v>0.29999999999999893</v>
      </c>
      <c r="L18" s="12">
        <f>MAX(L12:L16)-MIN(L12:L16)</f>
        <v>0.5</v>
      </c>
      <c r="M18" s="12">
        <f>MAX(M12:M16)-MIN(M12:M16)</f>
        <v>3.0999999999999996</v>
      </c>
      <c r="N18" s="12">
        <f>MAX(N12:N16)-MIN(N12:N16)</f>
        <v>2.1999999999999993</v>
      </c>
      <c r="O18" s="12">
        <f>MAX(O12:O16)-MIN(O12:O16)</f>
        <v>2.8000000000000007</v>
      </c>
      <c r="P18" s="12">
        <f>MAX(Q12:Q16)-MIN(Q12:Q16)</f>
        <v>0.80000000000000071</v>
      </c>
      <c r="Q18" s="12">
        <f>MAX(R12:R16)-MIN(R12:R16)</f>
        <v>1.5</v>
      </c>
      <c r="R18" s="12">
        <f>MAX(S12:S16)-MIN(S12:S16)</f>
        <v>0.80000000000000071</v>
      </c>
      <c r="S18" s="12">
        <f>MAX(T12:T16)-MIN(T12:T16)</f>
        <v>2.1000000000000014</v>
      </c>
      <c r="T18" s="12">
        <f>MAX(U12:U16)-MIN(U12:U16)</f>
        <v>1</v>
      </c>
      <c r="U18" s="12">
        <f>MAX(V12:V16)-MIN(V12:V16)</f>
        <v>2.6999999999999993</v>
      </c>
      <c r="V18" s="12">
        <f>MAX(W12:W16)-MIN(W12:W16)</f>
        <v>1.5999999999999996</v>
      </c>
      <c r="W18" s="12">
        <f>MAX(W12:W16)-MIN(W12:W16)</f>
        <v>1.5999999999999996</v>
      </c>
      <c r="X18" s="10">
        <f>AVERAGE(D18:W18)</f>
        <v>1.5350000000000001</v>
      </c>
      <c r="Y18" s="11" t="s">
        <v>7</v>
      </c>
    </row>
    <row r="21" spans="1:25">
      <c r="B21" s="13" t="s">
        <v>9</v>
      </c>
      <c r="C21" s="14">
        <v>5</v>
      </c>
      <c r="D21" s="15" t="s">
        <v>10</v>
      </c>
      <c r="E21" s="16"/>
    </row>
    <row r="22" spans="1:25" ht="15.75">
      <c r="B22" s="13" t="s">
        <v>11</v>
      </c>
      <c r="C22" s="14">
        <v>0.57699999999999996</v>
      </c>
      <c r="D22" s="15" t="s">
        <v>12</v>
      </c>
      <c r="E22" s="16"/>
    </row>
    <row r="23" spans="1:25" ht="53.25" customHeight="1">
      <c r="A23" s="1" t="s">
        <v>13</v>
      </c>
      <c r="B23" s="17" t="s">
        <v>14</v>
      </c>
      <c r="C23" s="14">
        <f>X17</f>
        <v>10.743249999999998</v>
      </c>
      <c r="D23" s="18"/>
      <c r="E23" s="16"/>
      <c r="H23" s="19" t="s">
        <v>15</v>
      </c>
      <c r="I23" s="20" t="s">
        <v>16</v>
      </c>
      <c r="J23" s="20"/>
      <c r="K23" s="20"/>
      <c r="L23" s="20"/>
      <c r="M23" s="20"/>
      <c r="N23" s="21"/>
      <c r="Y23" t="s">
        <v>17</v>
      </c>
    </row>
    <row r="24" spans="1:25" ht="15.75">
      <c r="B24" s="13" t="s">
        <v>18</v>
      </c>
      <c r="C24" s="14">
        <f>X18</f>
        <v>1.5350000000000001</v>
      </c>
      <c r="D24" s="15"/>
      <c r="E24" s="16"/>
      <c r="H24" t="s">
        <v>19</v>
      </c>
      <c r="I24" t="s">
        <v>20</v>
      </c>
      <c r="Y24" t="s">
        <v>21</v>
      </c>
    </row>
    <row r="25" spans="1:25">
      <c r="H25" s="22" t="s">
        <v>22</v>
      </c>
      <c r="I25" s="23" t="s">
        <v>23</v>
      </c>
      <c r="J25" s="23"/>
      <c r="K25" s="23"/>
      <c r="L25" s="23"/>
      <c r="M25" s="23"/>
      <c r="N25" s="24"/>
      <c r="Y25" t="s">
        <v>24</v>
      </c>
    </row>
    <row r="26" spans="1:25">
      <c r="B26" s="13" t="s">
        <v>25</v>
      </c>
      <c r="C26" s="25">
        <f>D11</f>
        <v>1</v>
      </c>
      <c r="D26" s="25">
        <f>E11</f>
        <v>2</v>
      </c>
      <c r="E26" s="25">
        <f>F11</f>
        <v>3</v>
      </c>
      <c r="F26" s="25">
        <f>G11</f>
        <v>4</v>
      </c>
      <c r="G26" s="25">
        <f>H11</f>
        <v>5</v>
      </c>
      <c r="H26" s="25">
        <f>I11</f>
        <v>6</v>
      </c>
      <c r="I26" s="25">
        <f>J11</f>
        <v>7</v>
      </c>
      <c r="J26" s="25">
        <f>K11</f>
        <v>8</v>
      </c>
      <c r="K26" s="25">
        <f>L11</f>
        <v>9</v>
      </c>
      <c r="L26" s="25">
        <f>M11</f>
        <v>10</v>
      </c>
      <c r="M26" s="25">
        <f>N11</f>
        <v>11</v>
      </c>
      <c r="N26" s="25">
        <f>O11</f>
        <v>12</v>
      </c>
      <c r="O26" s="25">
        <f>P11</f>
        <v>13</v>
      </c>
      <c r="P26" s="25">
        <f>Q11</f>
        <v>14</v>
      </c>
      <c r="Q26" s="25">
        <f>R11</f>
        <v>15</v>
      </c>
      <c r="R26" s="25">
        <f>S11</f>
        <v>16</v>
      </c>
      <c r="S26" s="25">
        <f>T11</f>
        <v>17</v>
      </c>
      <c r="T26" s="25">
        <f>U11</f>
        <v>18</v>
      </c>
      <c r="U26" s="25">
        <f>V11</f>
        <v>19</v>
      </c>
      <c r="V26" s="25">
        <f>W11</f>
        <v>20</v>
      </c>
    </row>
    <row r="27" spans="1:25" ht="13.9">
      <c r="B27" s="13" t="s">
        <v>26</v>
      </c>
      <c r="C27" s="26">
        <f>D17</f>
        <v>10.440000000000001</v>
      </c>
      <c r="D27" s="26">
        <f>E17</f>
        <v>10.52</v>
      </c>
      <c r="E27" s="26">
        <f>F17</f>
        <v>9.98</v>
      </c>
      <c r="F27" s="26">
        <f>G17</f>
        <v>9.7249999999999996</v>
      </c>
      <c r="G27" s="26">
        <f>H17</f>
        <v>11.099999999999998</v>
      </c>
      <c r="H27" s="26">
        <f>I17</f>
        <v>10.1</v>
      </c>
      <c r="I27" s="26">
        <f>J17</f>
        <v>11.319999999999999</v>
      </c>
      <c r="J27" s="26">
        <f>K17</f>
        <v>11.059999999999999</v>
      </c>
      <c r="K27" s="26">
        <f>L17</f>
        <v>10.58</v>
      </c>
      <c r="L27" s="26">
        <f>M17</f>
        <v>10.1</v>
      </c>
      <c r="M27" s="26">
        <f>N17</f>
        <v>9.9199999999999982</v>
      </c>
      <c r="N27" s="26">
        <f>O17</f>
        <v>10.440000000000001</v>
      </c>
      <c r="O27" s="26">
        <f>P17</f>
        <v>11.100000000000001</v>
      </c>
      <c r="P27" s="26">
        <f>Q17</f>
        <v>11.14</v>
      </c>
      <c r="Q27" s="26">
        <f>R17</f>
        <v>10.040000000000001</v>
      </c>
      <c r="R27" s="26">
        <f>S17</f>
        <v>11.440000000000001</v>
      </c>
      <c r="S27" s="26">
        <f>T17</f>
        <v>11.84</v>
      </c>
      <c r="T27" s="26">
        <f>U17</f>
        <v>11.14</v>
      </c>
      <c r="U27" s="26">
        <f>V17</f>
        <v>11.44</v>
      </c>
      <c r="V27" s="26">
        <f>W17</f>
        <v>11.44</v>
      </c>
    </row>
    <row r="28" spans="1:25">
      <c r="B28" s="13" t="s">
        <v>15</v>
      </c>
      <c r="C28" s="25">
        <f>C23+C22*C24</f>
        <v>11.628944999999998</v>
      </c>
      <c r="D28" s="25">
        <f>C28</f>
        <v>11.628944999999998</v>
      </c>
      <c r="E28" s="25">
        <f>D28</f>
        <v>11.628944999999998</v>
      </c>
      <c r="F28" s="25">
        <f>E28</f>
        <v>11.628944999999998</v>
      </c>
      <c r="G28" s="25">
        <f>F28</f>
        <v>11.628944999999998</v>
      </c>
      <c r="H28" s="25">
        <f>G28</f>
        <v>11.628944999999998</v>
      </c>
      <c r="I28" s="25">
        <f>H28</f>
        <v>11.628944999999998</v>
      </c>
      <c r="J28" s="25">
        <f>I28</f>
        <v>11.628944999999998</v>
      </c>
      <c r="K28" s="25">
        <f>J28</f>
        <v>11.628944999999998</v>
      </c>
      <c r="L28" s="25">
        <f>K28</f>
        <v>11.628944999999998</v>
      </c>
      <c r="M28" s="25">
        <f>L28</f>
        <v>11.628944999999998</v>
      </c>
      <c r="N28" s="25">
        <f>M28</f>
        <v>11.628944999999998</v>
      </c>
      <c r="O28" s="25">
        <f>N28</f>
        <v>11.628944999999998</v>
      </c>
      <c r="P28" s="25">
        <f>O28</f>
        <v>11.628944999999998</v>
      </c>
      <c r="Q28" s="25">
        <f>P28</f>
        <v>11.628944999999998</v>
      </c>
      <c r="R28" s="25">
        <f>Q28</f>
        <v>11.628944999999998</v>
      </c>
      <c r="S28" s="25">
        <f>R28</f>
        <v>11.628944999999998</v>
      </c>
      <c r="T28" s="25">
        <f>S28</f>
        <v>11.628944999999998</v>
      </c>
      <c r="U28" s="25">
        <f>T28</f>
        <v>11.628944999999998</v>
      </c>
      <c r="V28" s="25">
        <f>U28</f>
        <v>11.628944999999998</v>
      </c>
      <c r="Y28" t="s">
        <v>27</v>
      </c>
    </row>
    <row r="29" spans="1:25" ht="13.9">
      <c r="B29" s="13" t="s">
        <v>19</v>
      </c>
      <c r="C29" s="25">
        <f>C23</f>
        <v>10.743249999999998</v>
      </c>
      <c r="D29" s="25">
        <f>C29</f>
        <v>10.743249999999998</v>
      </c>
      <c r="E29" s="25">
        <f>D29</f>
        <v>10.743249999999998</v>
      </c>
      <c r="F29" s="25">
        <f>E29</f>
        <v>10.743249999999998</v>
      </c>
      <c r="G29" s="25">
        <f>F29</f>
        <v>10.743249999999998</v>
      </c>
      <c r="H29" s="25">
        <f>G29</f>
        <v>10.743249999999998</v>
      </c>
      <c r="I29" s="25">
        <f>H29</f>
        <v>10.743249999999998</v>
      </c>
      <c r="J29" s="25">
        <f>I29</f>
        <v>10.743249999999998</v>
      </c>
      <c r="K29" s="25">
        <f>J29</f>
        <v>10.743249999999998</v>
      </c>
      <c r="L29" s="25">
        <f>K29</f>
        <v>10.743249999999998</v>
      </c>
      <c r="M29" s="25">
        <f>L29</f>
        <v>10.743249999999998</v>
      </c>
      <c r="N29" s="25">
        <f>M29</f>
        <v>10.743249999999998</v>
      </c>
      <c r="O29" s="25">
        <f>N29</f>
        <v>10.743249999999998</v>
      </c>
      <c r="P29" s="25">
        <f>O29</f>
        <v>10.743249999999998</v>
      </c>
      <c r="Q29" s="25">
        <f>P29</f>
        <v>10.743249999999998</v>
      </c>
      <c r="R29" s="25">
        <f>Q29</f>
        <v>10.743249999999998</v>
      </c>
      <c r="S29" s="25">
        <f>R29</f>
        <v>10.743249999999998</v>
      </c>
      <c r="T29" s="25">
        <f>S29</f>
        <v>10.743249999999998</v>
      </c>
      <c r="U29" s="25">
        <f>T29</f>
        <v>10.743249999999998</v>
      </c>
      <c r="V29" s="25">
        <f>U29</f>
        <v>10.743249999999998</v>
      </c>
      <c r="Y29" t="s">
        <v>28</v>
      </c>
    </row>
    <row r="30" spans="1:25">
      <c r="B30" s="13" t="s">
        <v>22</v>
      </c>
      <c r="C30" s="25">
        <f>C23-C22*C24</f>
        <v>9.8575549999999978</v>
      </c>
      <c r="D30" s="25">
        <f>C30</f>
        <v>9.8575549999999978</v>
      </c>
      <c r="E30" s="25">
        <f>D30</f>
        <v>9.8575549999999978</v>
      </c>
      <c r="F30" s="25">
        <f>E30</f>
        <v>9.8575549999999978</v>
      </c>
      <c r="G30" s="25">
        <f>F30</f>
        <v>9.8575549999999978</v>
      </c>
      <c r="H30" s="25">
        <f>G30</f>
        <v>9.8575549999999978</v>
      </c>
      <c r="I30" s="25">
        <f>H30</f>
        <v>9.8575549999999978</v>
      </c>
      <c r="J30" s="25">
        <f>I30</f>
        <v>9.8575549999999978</v>
      </c>
      <c r="K30" s="25">
        <f>J30</f>
        <v>9.8575549999999978</v>
      </c>
      <c r="L30" s="25">
        <f>K30</f>
        <v>9.8575549999999978</v>
      </c>
      <c r="M30" s="25">
        <f>L30</f>
        <v>9.8575549999999978</v>
      </c>
      <c r="N30" s="25">
        <f>M30</f>
        <v>9.8575549999999978</v>
      </c>
      <c r="O30" s="25">
        <f>N30</f>
        <v>9.8575549999999978</v>
      </c>
      <c r="P30" s="25">
        <f>O30</f>
        <v>9.8575549999999978</v>
      </c>
      <c r="Q30" s="25">
        <f>P30</f>
        <v>9.8575549999999978</v>
      </c>
      <c r="R30" s="25">
        <f>Q30</f>
        <v>9.8575549999999978</v>
      </c>
      <c r="S30" s="25">
        <f>R30</f>
        <v>9.8575549999999978</v>
      </c>
      <c r="T30" s="25">
        <f>S30</f>
        <v>9.8575549999999978</v>
      </c>
      <c r="U30" s="25">
        <f>T30</f>
        <v>9.8575549999999978</v>
      </c>
      <c r="V30" s="25">
        <f>U30</f>
        <v>9.8575549999999978</v>
      </c>
      <c r="Y30" t="s">
        <v>29</v>
      </c>
    </row>
    <row r="31" spans="1:25">
      <c r="B31" s="15"/>
    </row>
    <row r="32" spans="1:25">
      <c r="B32" s="15"/>
    </row>
    <row r="33" spans="2:30" ht="45" customHeight="1">
      <c r="AB33" s="31" t="s">
        <v>30</v>
      </c>
      <c r="AC33" s="31"/>
    </row>
    <row r="34" spans="2:30">
      <c r="B34" s="15"/>
    </row>
    <row r="35" spans="2:30">
      <c r="B35" s="15"/>
      <c r="AB35" s="27" t="s">
        <v>31</v>
      </c>
      <c r="AC35" s="27" t="s">
        <v>32</v>
      </c>
      <c r="AD35" s="27" t="s">
        <v>33</v>
      </c>
    </row>
    <row r="36" spans="2:30" ht="129" customHeight="1">
      <c r="B36" s="15"/>
      <c r="AB36" s="27" t="s">
        <v>17</v>
      </c>
      <c r="AC36" s="27" t="s">
        <v>34</v>
      </c>
      <c r="AD36" s="28"/>
    </row>
    <row r="37" spans="2:30" ht="30">
      <c r="B37" s="15"/>
      <c r="AB37" s="27" t="s">
        <v>35</v>
      </c>
      <c r="AC37" s="27" t="s">
        <v>36</v>
      </c>
      <c r="AD37" s="28"/>
    </row>
    <row r="38" spans="2:30" ht="30">
      <c r="B38" s="15"/>
      <c r="AB38" s="27" t="s">
        <v>27</v>
      </c>
      <c r="AC38" s="27" t="s">
        <v>37</v>
      </c>
      <c r="AD38" s="28"/>
    </row>
    <row r="39" spans="2:30" ht="30">
      <c r="B39" s="15"/>
      <c r="AB39" s="27" t="s">
        <v>38</v>
      </c>
      <c r="AC39" s="27" t="s">
        <v>39</v>
      </c>
      <c r="AD39" s="28"/>
    </row>
    <row r="40" spans="2:30" ht="30">
      <c r="B40" s="15"/>
      <c r="AB40" s="27" t="s">
        <v>28</v>
      </c>
      <c r="AC40" s="27" t="s">
        <v>40</v>
      </c>
      <c r="AD40" s="28"/>
    </row>
    <row r="41" spans="2:30" ht="30">
      <c r="B41" s="15"/>
      <c r="AB41" s="27" t="s">
        <v>41</v>
      </c>
      <c r="AC41" s="27" t="s">
        <v>42</v>
      </c>
      <c r="AD41" s="28"/>
    </row>
    <row r="42" spans="2:30">
      <c r="B42" s="15"/>
    </row>
    <row r="43" spans="2:30">
      <c r="B43" s="15"/>
    </row>
    <row r="45" spans="2:30">
      <c r="F45" s="32" t="s">
        <v>43</v>
      </c>
      <c r="G45" s="32"/>
      <c r="H45" s="32"/>
      <c r="I45" s="32"/>
      <c r="J45" s="32"/>
      <c r="K45" s="32"/>
      <c r="L45" s="32"/>
      <c r="M45" s="32"/>
      <c r="N45" s="32"/>
      <c r="O45" s="32"/>
    </row>
    <row r="46" spans="2:30" ht="15.75">
      <c r="B46" s="13" t="s">
        <v>44</v>
      </c>
      <c r="C46" s="29">
        <v>5</v>
      </c>
    </row>
    <row r="47" spans="2:30" ht="15.75">
      <c r="B47" s="13" t="s">
        <v>45</v>
      </c>
      <c r="C47" s="29">
        <v>2.1139999999999999</v>
      </c>
      <c r="D47" s="15" t="s">
        <v>12</v>
      </c>
      <c r="K47" s="19" t="s">
        <v>15</v>
      </c>
      <c r="L47" s="20" t="s">
        <v>46</v>
      </c>
      <c r="M47" s="20"/>
      <c r="N47" s="20"/>
      <c r="O47" s="20"/>
      <c r="P47" s="20"/>
      <c r="Q47" s="21"/>
      <c r="R47" t="s">
        <v>47</v>
      </c>
    </row>
    <row r="48" spans="2:30" ht="15.75">
      <c r="B48" s="13" t="s">
        <v>48</v>
      </c>
      <c r="C48" s="29">
        <v>0</v>
      </c>
      <c r="D48" s="15" t="s">
        <v>12</v>
      </c>
      <c r="K48" t="s">
        <v>19</v>
      </c>
      <c r="L48" t="s">
        <v>49</v>
      </c>
      <c r="R48" t="s">
        <v>50</v>
      </c>
    </row>
    <row r="49" spans="2:22" ht="15.75">
      <c r="B49" s="13" t="s">
        <v>51</v>
      </c>
      <c r="C49" s="29">
        <f>C24</f>
        <v>1.5350000000000001</v>
      </c>
      <c r="K49" s="19" t="s">
        <v>22</v>
      </c>
      <c r="L49" s="20" t="s">
        <v>52</v>
      </c>
      <c r="M49" s="20"/>
      <c r="N49" s="20"/>
      <c r="O49" s="20"/>
      <c r="P49" s="20"/>
      <c r="Q49" s="21"/>
      <c r="R49" t="s">
        <v>53</v>
      </c>
    </row>
    <row r="51" spans="2:22">
      <c r="B51" s="13" t="s">
        <v>54</v>
      </c>
      <c r="C51" s="25">
        <f>D11</f>
        <v>1</v>
      </c>
      <c r="D51" s="25">
        <f>E11</f>
        <v>2</v>
      </c>
      <c r="E51" s="25">
        <f>F11</f>
        <v>3</v>
      </c>
      <c r="F51" s="25">
        <f>G11</f>
        <v>4</v>
      </c>
      <c r="G51" s="25">
        <f>H11</f>
        <v>5</v>
      </c>
      <c r="H51" s="25">
        <f>I11</f>
        <v>6</v>
      </c>
      <c r="I51" s="25">
        <f>J11</f>
        <v>7</v>
      </c>
      <c r="J51" s="25">
        <f>K11</f>
        <v>8</v>
      </c>
      <c r="K51" s="25">
        <f>L11</f>
        <v>9</v>
      </c>
      <c r="L51" s="25">
        <f>M11</f>
        <v>10</v>
      </c>
      <c r="M51" s="25">
        <f>N11</f>
        <v>11</v>
      </c>
      <c r="N51" s="25">
        <f>O11</f>
        <v>12</v>
      </c>
      <c r="O51" s="25">
        <f>P11</f>
        <v>13</v>
      </c>
      <c r="P51" s="25">
        <f>Q11</f>
        <v>14</v>
      </c>
      <c r="Q51" s="25">
        <f>R11</f>
        <v>15</v>
      </c>
      <c r="R51" s="25">
        <f>S11</f>
        <v>16</v>
      </c>
      <c r="S51" s="25">
        <f>T11</f>
        <v>17</v>
      </c>
      <c r="T51" s="25">
        <f>U11</f>
        <v>18</v>
      </c>
      <c r="U51" s="25">
        <f>V11</f>
        <v>19</v>
      </c>
      <c r="V51" s="25">
        <f>W11</f>
        <v>20</v>
      </c>
    </row>
    <row r="52" spans="2:22">
      <c r="B52" s="13" t="s">
        <v>8</v>
      </c>
      <c r="C52" s="30">
        <f>D18</f>
        <v>1.7999999999999989</v>
      </c>
      <c r="D52" s="30">
        <f>E18</f>
        <v>1.4000000000000004</v>
      </c>
      <c r="E52" s="30">
        <f>F18</f>
        <v>0.70000000000000107</v>
      </c>
      <c r="F52" s="30">
        <f>G18</f>
        <v>2.5999999999999996</v>
      </c>
      <c r="G52" s="30">
        <f>H18</f>
        <v>2.4000000000000004</v>
      </c>
      <c r="H52" s="30">
        <f>I18</f>
        <v>0</v>
      </c>
      <c r="I52" s="30">
        <f>J18</f>
        <v>0.80000000000000071</v>
      </c>
      <c r="J52" s="30">
        <f>K18</f>
        <v>0.29999999999999893</v>
      </c>
      <c r="K52" s="30">
        <f>L18</f>
        <v>0.5</v>
      </c>
      <c r="L52" s="30">
        <f>M18</f>
        <v>3.0999999999999996</v>
      </c>
      <c r="M52" s="30">
        <f>N18</f>
        <v>2.1999999999999993</v>
      </c>
      <c r="N52" s="30">
        <f>O18</f>
        <v>2.8000000000000007</v>
      </c>
      <c r="O52" s="30">
        <f>P18</f>
        <v>0.80000000000000071</v>
      </c>
      <c r="P52" s="30">
        <f>Q18</f>
        <v>1.5</v>
      </c>
      <c r="Q52" s="30">
        <f>R18</f>
        <v>0.80000000000000071</v>
      </c>
      <c r="R52" s="30">
        <f>S18</f>
        <v>2.1000000000000014</v>
      </c>
      <c r="S52" s="30">
        <f>T18</f>
        <v>1</v>
      </c>
      <c r="T52" s="30">
        <f>U18</f>
        <v>2.6999999999999993</v>
      </c>
      <c r="U52" s="30">
        <f>V18</f>
        <v>1.5999999999999996</v>
      </c>
      <c r="V52" s="30">
        <f>W18</f>
        <v>1.5999999999999996</v>
      </c>
    </row>
    <row r="53" spans="2:22">
      <c r="B53" s="13" t="s">
        <v>15</v>
      </c>
      <c r="C53" s="25">
        <f>C49*C47</f>
        <v>3.24499</v>
      </c>
      <c r="D53" s="25">
        <f>C53</f>
        <v>3.24499</v>
      </c>
      <c r="E53" s="25">
        <f>D53</f>
        <v>3.24499</v>
      </c>
      <c r="F53" s="25">
        <f>E53</f>
        <v>3.24499</v>
      </c>
      <c r="G53" s="25">
        <f>F53</f>
        <v>3.24499</v>
      </c>
      <c r="H53" s="25">
        <f>G53</f>
        <v>3.24499</v>
      </c>
      <c r="I53" s="25">
        <f>H53</f>
        <v>3.24499</v>
      </c>
      <c r="J53" s="25">
        <f>I53</f>
        <v>3.24499</v>
      </c>
      <c r="K53" s="25">
        <f>J53</f>
        <v>3.24499</v>
      </c>
      <c r="L53" s="25">
        <f>K53</f>
        <v>3.24499</v>
      </c>
      <c r="M53" s="25">
        <f>L53</f>
        <v>3.24499</v>
      </c>
      <c r="N53" s="25">
        <f>M53</f>
        <v>3.24499</v>
      </c>
      <c r="O53" s="25">
        <f>N53</f>
        <v>3.24499</v>
      </c>
      <c r="P53" s="25">
        <f>O53</f>
        <v>3.24499</v>
      </c>
      <c r="Q53" s="25">
        <f>P53</f>
        <v>3.24499</v>
      </c>
      <c r="R53" s="25">
        <f>Q53</f>
        <v>3.24499</v>
      </c>
      <c r="S53" s="25">
        <f>R53</f>
        <v>3.24499</v>
      </c>
      <c r="T53" s="25">
        <f>S53</f>
        <v>3.24499</v>
      </c>
      <c r="U53" s="25">
        <f>T53</f>
        <v>3.24499</v>
      </c>
      <c r="V53" s="25">
        <f>U53</f>
        <v>3.24499</v>
      </c>
    </row>
    <row r="54" spans="2:22" ht="13.9">
      <c r="B54" s="13" t="s">
        <v>19</v>
      </c>
      <c r="C54">
        <f>C49</f>
        <v>1.5350000000000001</v>
      </c>
      <c r="D54">
        <f>C54</f>
        <v>1.5350000000000001</v>
      </c>
      <c r="E54">
        <f>D54</f>
        <v>1.5350000000000001</v>
      </c>
      <c r="F54">
        <f>E54</f>
        <v>1.5350000000000001</v>
      </c>
      <c r="G54">
        <f>F54</f>
        <v>1.5350000000000001</v>
      </c>
      <c r="H54">
        <f>G54</f>
        <v>1.5350000000000001</v>
      </c>
      <c r="I54">
        <f>H54</f>
        <v>1.5350000000000001</v>
      </c>
      <c r="J54">
        <f>I54</f>
        <v>1.5350000000000001</v>
      </c>
      <c r="K54">
        <f>J54</f>
        <v>1.5350000000000001</v>
      </c>
      <c r="L54">
        <f>K54</f>
        <v>1.5350000000000001</v>
      </c>
      <c r="M54">
        <f>L54</f>
        <v>1.5350000000000001</v>
      </c>
      <c r="N54">
        <f>M54</f>
        <v>1.5350000000000001</v>
      </c>
      <c r="O54">
        <f>N54</f>
        <v>1.5350000000000001</v>
      </c>
      <c r="P54">
        <f>O54</f>
        <v>1.5350000000000001</v>
      </c>
      <c r="Q54">
        <f>P54</f>
        <v>1.5350000000000001</v>
      </c>
      <c r="R54">
        <f>Q54</f>
        <v>1.5350000000000001</v>
      </c>
      <c r="S54">
        <f>R54</f>
        <v>1.5350000000000001</v>
      </c>
      <c r="T54">
        <f>S54</f>
        <v>1.5350000000000001</v>
      </c>
      <c r="U54">
        <f>T54</f>
        <v>1.5350000000000001</v>
      </c>
      <c r="V54">
        <f>U54</f>
        <v>1.5350000000000001</v>
      </c>
    </row>
    <row r="55" spans="2:22" ht="13.9">
      <c r="B55" s="13" t="s">
        <v>22</v>
      </c>
      <c r="C55" s="25">
        <f>C49*C48</f>
        <v>0</v>
      </c>
      <c r="D55" s="25">
        <f>C55</f>
        <v>0</v>
      </c>
      <c r="E55" s="25">
        <f>D55</f>
        <v>0</v>
      </c>
      <c r="F55" s="25">
        <f>E55</f>
        <v>0</v>
      </c>
      <c r="G55" s="25">
        <f>F55</f>
        <v>0</v>
      </c>
      <c r="H55" s="25">
        <f>G55</f>
        <v>0</v>
      </c>
      <c r="I55" s="25">
        <f>H55</f>
        <v>0</v>
      </c>
      <c r="J55" s="25">
        <f>I55</f>
        <v>0</v>
      </c>
      <c r="K55" s="25">
        <f>J55</f>
        <v>0</v>
      </c>
      <c r="L55" s="25">
        <f>K55</f>
        <v>0</v>
      </c>
      <c r="M55" s="25">
        <f>L55</f>
        <v>0</v>
      </c>
      <c r="N55" s="25">
        <f>M55</f>
        <v>0</v>
      </c>
      <c r="O55" s="25">
        <f>N55</f>
        <v>0</v>
      </c>
      <c r="P55" s="25">
        <f>O55</f>
        <v>0</v>
      </c>
      <c r="Q55" s="25">
        <f>P55</f>
        <v>0</v>
      </c>
      <c r="R55" s="25">
        <f>Q55</f>
        <v>0</v>
      </c>
      <c r="S55" s="25">
        <f>R55</f>
        <v>0</v>
      </c>
      <c r="T55" s="25">
        <f>S55</f>
        <v>0</v>
      </c>
      <c r="U55" s="25">
        <f>T55</f>
        <v>0</v>
      </c>
      <c r="V55" s="25">
        <f>U55</f>
        <v>0</v>
      </c>
    </row>
    <row r="66" spans="28:30">
      <c r="AB66" s="27" t="s">
        <v>31</v>
      </c>
      <c r="AC66" s="27" t="s">
        <v>32</v>
      </c>
      <c r="AD66" s="27" t="s">
        <v>33</v>
      </c>
    </row>
    <row r="67" spans="28:30" ht="30">
      <c r="AB67" s="27" t="s">
        <v>17</v>
      </c>
      <c r="AC67" s="27" t="s">
        <v>34</v>
      </c>
      <c r="AD67" s="28"/>
    </row>
    <row r="68" spans="28:30" ht="30">
      <c r="AB68" s="27" t="s">
        <v>35</v>
      </c>
      <c r="AC68" s="27" t="s">
        <v>36</v>
      </c>
      <c r="AD68" s="28"/>
    </row>
    <row r="69" spans="28:30" ht="30">
      <c r="AB69" s="27" t="s">
        <v>27</v>
      </c>
      <c r="AC69" s="27" t="s">
        <v>37</v>
      </c>
      <c r="AD69" s="28"/>
    </row>
    <row r="70" spans="28:30" ht="30">
      <c r="AB70" s="27" t="s">
        <v>38</v>
      </c>
      <c r="AC70" s="27" t="s">
        <v>39</v>
      </c>
      <c r="AD70" s="28"/>
    </row>
    <row r="71" spans="28:30" ht="30">
      <c r="AB71" s="27" t="s">
        <v>28</v>
      </c>
      <c r="AC71" s="27" t="s">
        <v>40</v>
      </c>
      <c r="AD71" s="28"/>
    </row>
    <row r="72" spans="28:30" ht="30">
      <c r="AB72" s="27" t="s">
        <v>41</v>
      </c>
      <c r="AC72" s="27" t="s">
        <v>42</v>
      </c>
      <c r="AD72" s="28"/>
    </row>
  </sheetData>
  <mergeCells count="2">
    <mergeCell ref="AB33:AC33"/>
    <mergeCell ref="F45:O45"/>
  </mergeCells>
  <pageMargins left="0.7" right="0.7" top="0.75" bottom="0.75" header="0.511811023622047" footer="0.511811023622047"/>
  <pageSetup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bendicion de Dios</dc:creator>
  <cp:keywords/>
  <dc:description/>
  <cp:lastModifiedBy/>
  <cp:revision>2</cp:revision>
  <dcterms:created xsi:type="dcterms:W3CDTF">2021-08-17T13:36:11Z</dcterms:created>
  <dcterms:modified xsi:type="dcterms:W3CDTF">2022-07-19T16:55:31Z</dcterms:modified>
  <cp:category/>
  <cp:contentStatus/>
</cp:coreProperties>
</file>