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24"/>
  <workbookPr/>
  <mc:AlternateContent xmlns:mc="http://schemas.openxmlformats.org/markup-compatibility/2006">
    <mc:Choice Requires="x15">
      <x15ac:absPath xmlns:x15ac="http://schemas.microsoft.com/office/spreadsheetml/2010/11/ac" url="C:\Users\isaac\Downloads\"/>
    </mc:Choice>
  </mc:AlternateContent>
  <xr:revisionPtr revIDLastSave="0" documentId="8_{6C3D289C-4D28-458D-BC7B-C2F0CAE99D16}" xr6:coauthVersionLast="47" xr6:coauthVersionMax="47" xr10:uidLastSave="{00000000-0000-0000-0000-000000000000}"/>
  <bookViews>
    <workbookView xWindow="0" yWindow="0" windowWidth="15345" windowHeight="4695" xr2:uid="{00000000-000D-0000-FFFF-FFFF00000000}"/>
  </bookViews>
  <sheets>
    <sheet name="PLANTILLA CARTA U CON LÍMIT (2"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 i="1" l="1"/>
  <c r="D14" i="1"/>
  <c r="D15" i="1"/>
  <c r="D16" i="1"/>
  <c r="D17" i="1"/>
  <c r="D18" i="1"/>
  <c r="D19" i="1"/>
  <c r="D20" i="1"/>
  <c r="D21" i="1"/>
  <c r="D22" i="1"/>
  <c r="D23" i="1"/>
  <c r="D24" i="1"/>
  <c r="D25" i="1"/>
  <c r="D26" i="1"/>
  <c r="D27" i="1"/>
  <c r="D28" i="1"/>
  <c r="D29" i="1"/>
  <c r="D30" i="1"/>
  <c r="D31" i="1"/>
  <c r="D32" i="1"/>
  <c r="D33" i="1"/>
  <c r="D34" i="1"/>
  <c r="D35" i="1"/>
  <c r="D12" i="1"/>
  <c r="D36" i="1" s="1"/>
  <c r="D39" i="1" s="1"/>
  <c r="B36" i="1"/>
  <c r="D37" i="1" s="1"/>
  <c r="C36" i="1"/>
  <c r="G13" i="1" l="1"/>
  <c r="G14" i="1"/>
  <c r="G15" i="1"/>
  <c r="G16" i="1"/>
  <c r="G17" i="1"/>
  <c r="G18" i="1"/>
  <c r="G19" i="1"/>
  <c r="G20" i="1"/>
  <c r="G21" i="1"/>
  <c r="G22" i="1"/>
  <c r="G23" i="1"/>
  <c r="G24" i="1"/>
  <c r="G25" i="1"/>
  <c r="G26" i="1"/>
  <c r="G27" i="1"/>
  <c r="G28" i="1"/>
  <c r="G29" i="1"/>
  <c r="G30" i="1"/>
  <c r="G31" i="1"/>
  <c r="G32" i="1"/>
  <c r="G33" i="1"/>
  <c r="G34" i="1"/>
  <c r="G35" i="1"/>
  <c r="G12" i="1"/>
  <c r="F13" i="1"/>
  <c r="F14" i="1"/>
  <c r="F15" i="1"/>
  <c r="F16" i="1"/>
  <c r="F17" i="1"/>
  <c r="F18" i="1"/>
  <c r="F19" i="1"/>
  <c r="F20" i="1"/>
  <c r="F21" i="1"/>
  <c r="F22" i="1"/>
  <c r="F23" i="1"/>
  <c r="F24" i="1"/>
  <c r="F25" i="1"/>
  <c r="F26" i="1"/>
  <c r="F27" i="1"/>
  <c r="F28" i="1"/>
  <c r="F29" i="1"/>
  <c r="F30" i="1"/>
  <c r="F31" i="1"/>
  <c r="F32" i="1"/>
  <c r="F33" i="1"/>
  <c r="F34" i="1"/>
  <c r="F35" i="1"/>
  <c r="F12" i="1"/>
  <c r="E13" i="1"/>
  <c r="E14" i="1"/>
  <c r="E15" i="1"/>
  <c r="E16" i="1"/>
  <c r="E17" i="1"/>
  <c r="E18" i="1"/>
  <c r="E19" i="1"/>
  <c r="E20" i="1"/>
  <c r="E21" i="1"/>
  <c r="E22" i="1"/>
  <c r="E23" i="1"/>
  <c r="E24" i="1"/>
  <c r="E25" i="1"/>
  <c r="E26" i="1"/>
  <c r="E27" i="1"/>
  <c r="E28" i="1"/>
  <c r="E29" i="1"/>
  <c r="E30" i="1"/>
  <c r="E31" i="1"/>
  <c r="E32" i="1"/>
  <c r="E33" i="1"/>
  <c r="E34" i="1"/>
  <c r="E35"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bendicion de Dios</author>
  </authors>
  <commentList>
    <comment ref="D12" authorId="0" shapeId="0" xr:uid="{00000000-0006-0000-0000-000001000000}">
      <text>
        <r>
          <rPr>
            <b/>
            <sz val="9"/>
            <color indexed="81"/>
            <rFont val="Tahoma"/>
            <family val="2"/>
          </rPr>
          <t>bendicion de Dios:</t>
        </r>
        <r>
          <rPr>
            <sz val="9"/>
            <color indexed="81"/>
            <rFont val="Tahoma"/>
            <family val="2"/>
          </rPr>
          <t xml:space="preserve">
C12/B12
</t>
        </r>
      </text>
    </comment>
  </commentList>
</comments>
</file>

<file path=xl/sharedStrings.xml><?xml version="1.0" encoding="utf-8"?>
<sst xmlns="http://schemas.openxmlformats.org/spreadsheetml/2006/main" count="40" uniqueCount="40">
  <si>
    <t>CARTA U</t>
  </si>
  <si>
    <r>
      <t xml:space="preserve">En una fábrica se ensamblan artículos electrónicos y al
final del proceso se hace una inspección por muestreo
para detectar defectos relativamente menores. En la tabla SIGUIENTE se presenta el número de defectos observados en muestreos realizados en 24 lotes consecutivos de piezas electrónicas. </t>
    </r>
    <r>
      <rPr>
        <b/>
        <sz val="11"/>
        <color rgb="FFFF0000"/>
        <rFont val="Calibri"/>
        <family val="2"/>
        <scheme val="minor"/>
      </rPr>
      <t xml:space="preserve">El número de piezas inspeccionadas en cada
lote es variable, por lo que no es apropiado aplicar la carta c. </t>
    </r>
    <r>
      <rPr>
        <sz val="11"/>
        <color theme="1"/>
        <rFont val="Calibri"/>
        <family val="2"/>
        <scheme val="minor"/>
      </rPr>
      <t>Es mejor analizar el número promedio de defecto por pieza,  mediante la carta u.</t>
    </r>
  </si>
  <si>
    <t>muestra</t>
  </si>
  <si>
    <t>TAMAÑO DE LA MUESTRA</t>
  </si>
  <si>
    <t>NUMERO DE DEFECTOS</t>
  </si>
  <si>
    <t>PROMEDIO DE DEFECTOS POR UNIDAD</t>
  </si>
  <si>
    <t>LCS</t>
  </si>
  <si>
    <t>LC</t>
  </si>
  <si>
    <t>LCI</t>
  </si>
  <si>
    <t>D39+3*RAIZ(D39/D37)</t>
  </si>
  <si>
    <t>TOTAL</t>
  </si>
  <si>
    <t>TAMAÑO DE MUESTRA PROMEDIO</t>
  </si>
  <si>
    <t>n = total tamaño de la muestra/ total de muestras</t>
  </si>
  <si>
    <t>B36/A35</t>
  </si>
  <si>
    <t>TOTAL MUESTRAS</t>
  </si>
  <si>
    <t>u  =</t>
  </si>
  <si>
    <t xml:space="preserve">u  </t>
  </si>
  <si>
    <t>D36/D38</t>
  </si>
  <si>
    <t>ANÁLISIS DE LA CARTA U</t>
  </si>
  <si>
    <t xml:space="preserve">CRITERIO </t>
  </si>
  <si>
    <t>PRUEBA</t>
  </si>
  <si>
    <t>ANÁLISIS</t>
  </si>
  <si>
    <t>PUNTOS FUERA DE LÍMITES</t>
  </si>
  <si>
    <t xml:space="preserve">UNO O MÁS PUNTOS FUERA DE LOS LÍMITES DE CONTROL </t>
  </si>
  <si>
    <t xml:space="preserve">esta fuera de control estadistico. El punto 4 sale de los puntos de control </t>
  </si>
  <si>
    <t>CAMBIOS DE NIVEL</t>
  </si>
  <si>
    <t xml:space="preserve"> 8 O MÁS PUNTOS DE UN SOLO LADO DE LA LÍNEA  CENTRAL</t>
  </si>
  <si>
    <t>No hay cambios de nivel</t>
  </si>
  <si>
    <t>TENDENCIA</t>
  </si>
  <si>
    <t xml:space="preserve">PRUEBA: MÁS DE 14 PUNTOS DE UN SOLO LADO DE LA LINEA CENTRAL.   </t>
  </si>
  <si>
    <t>No hay tendencia</t>
  </si>
  <si>
    <t>CICLOS RECURRENTES</t>
  </si>
  <si>
    <t>PATRONES REPETITIVOS</t>
  </si>
  <si>
    <t>No hay ciclos recurrentes</t>
  </si>
  <si>
    <t>MUCHA VARIABILIDAD</t>
  </si>
  <si>
    <t xml:space="preserve">PRUEBA; Ocho puntos consecutivos en ambos lados de la línea central con ninguno en la zona C. </t>
  </si>
  <si>
    <t>No se da el patron de mucha variabilidad</t>
  </si>
  <si>
    <t>FALTA DE VARIABILIDAD</t>
  </si>
  <si>
    <t xml:space="preserve">PRUEBA: Quince puntos consecutivos en la zona C, arriba o abajo de la línea central.  </t>
  </si>
  <si>
    <t>No se da el patron de falta de variabilidad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</si>
</sst>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rgb="FFFF0000"/>
      <name val="Calibri"/>
      <family val="2"/>
      <scheme val="minor"/>
    </font>
    <font>
      <b/>
      <sz val="28"/>
      <color theme="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2" borderId="1" xfId="0" applyFill="1" applyBorder="1"/>
    <xf numFmtId="0" fontId="0" fillId="0" borderId="1" xfId="0" applyBorder="1"/>
    <xf numFmtId="0" fontId="2" fillId="2" borderId="0" xfId="0" applyFont="1" applyFill="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HN"/>
              <a:t>CARTA</a:t>
            </a:r>
            <a:r>
              <a:rPr lang="es-HN" baseline="0"/>
              <a:t> U</a:t>
            </a:r>
            <a:endParaRPr lang="es-H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'PLANTILLA CARTA U CON LÍMIT (2'!$D$11</c:f>
              <c:strCache>
                <c:ptCount val="1"/>
                <c:pt idx="0">
                  <c:v>PROMEDIO DE DEFECTOS POR UNIDAD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'PLANTILLA CARTA U CON LÍMIT (2'!$D$12:$D$35</c:f>
              <c:numCache>
                <c:formatCode>General</c:formatCode>
                <c:ptCount val="24"/>
                <c:pt idx="0">
                  <c:v>1.3333333333333333</c:v>
                </c:pt>
                <c:pt idx="1">
                  <c:v>1.8</c:v>
                </c:pt>
                <c:pt idx="2">
                  <c:v>1.2666666666666666</c:v>
                </c:pt>
                <c:pt idx="3">
                  <c:v>2.4166666666666665</c:v>
                </c:pt>
                <c:pt idx="4">
                  <c:v>1.5</c:v>
                </c:pt>
                <c:pt idx="5">
                  <c:v>1.5</c:v>
                </c:pt>
                <c:pt idx="6">
                  <c:v>1.2777777777777777</c:v>
                </c:pt>
                <c:pt idx="7">
                  <c:v>1.1666666666666667</c:v>
                </c:pt>
                <c:pt idx="8">
                  <c:v>1.6111111111111112</c:v>
                </c:pt>
                <c:pt idx="9">
                  <c:v>1</c:v>
                </c:pt>
                <c:pt idx="10">
                  <c:v>0.8</c:v>
                </c:pt>
                <c:pt idx="11">
                  <c:v>0.6</c:v>
                </c:pt>
                <c:pt idx="12">
                  <c:v>1.3333333333333333</c:v>
                </c:pt>
                <c:pt idx="13">
                  <c:v>1.4</c:v>
                </c:pt>
                <c:pt idx="14">
                  <c:v>2.2999999999999998</c:v>
                </c:pt>
                <c:pt idx="15">
                  <c:v>1.8</c:v>
                </c:pt>
                <c:pt idx="16">
                  <c:v>1.9444444444444444</c:v>
                </c:pt>
                <c:pt idx="17">
                  <c:v>2.1666666666666665</c:v>
                </c:pt>
                <c:pt idx="18">
                  <c:v>0.66666666666666663</c:v>
                </c:pt>
                <c:pt idx="19">
                  <c:v>0.8</c:v>
                </c:pt>
                <c:pt idx="20">
                  <c:v>1.2</c:v>
                </c:pt>
                <c:pt idx="21">
                  <c:v>1.3076923076923077</c:v>
                </c:pt>
                <c:pt idx="22">
                  <c:v>1.6923076923076923</c:v>
                </c:pt>
                <c:pt idx="23">
                  <c:v>2.2307692307692308</c:v>
                </c:pt>
              </c:numCache>
            </c:numRef>
          </c:val>
          <c:smooth val="0"/>
          <c:extLst>
            <c:ext xmlns:c16="http://schemas.microsoft.com/office/drawing/2014/chart" uri="{C3380CC4-5D6E-409C-BE32-E72D297353CC}">
              <c16:uniqueId val="{00000000-6C2A-4A7C-A1B7-877FA3726597}"/>
            </c:ext>
          </c:extLst>
        </c:ser>
        <c:ser>
          <c:idx val="1"/>
          <c:order val="1"/>
          <c:tx>
            <c:strRef>
              <c:f>'PLANTILLA CARTA U CON LÍMIT (2'!$E$11</c:f>
              <c:strCache>
                <c:ptCount val="1"/>
                <c:pt idx="0">
                  <c:v>LCS</c:v>
                </c:pt>
              </c:strCache>
            </c:strRef>
          </c:tx>
          <c:spPr>
            <a:ln w="28575" cap="rnd">
              <a:solidFill>
                <a:schemeClr val="accent2"/>
              </a:solidFill>
              <a:round/>
            </a:ln>
            <a:effectLst/>
          </c:spPr>
          <c:marker>
            <c:symbol val="none"/>
          </c:marker>
          <c:val>
            <c:numRef>
              <c:f>'PLANTILLA CARTA U CON LÍMIT (2'!$E$12:$E$35</c:f>
              <c:numCache>
                <c:formatCode>General</c:formatCode>
                <c:ptCount val="24"/>
                <c:pt idx="0">
                  <c:v>2.322378396614083</c:v>
                </c:pt>
                <c:pt idx="1">
                  <c:v>2.322378396614083</c:v>
                </c:pt>
                <c:pt idx="2">
                  <c:v>2.322378396614083</c:v>
                </c:pt>
                <c:pt idx="3">
                  <c:v>2.322378396614083</c:v>
                </c:pt>
                <c:pt idx="4">
                  <c:v>2.322378396614083</c:v>
                </c:pt>
                <c:pt idx="5">
                  <c:v>2.322378396614083</c:v>
                </c:pt>
                <c:pt idx="6">
                  <c:v>2.322378396614083</c:v>
                </c:pt>
                <c:pt idx="7">
                  <c:v>2.322378396614083</c:v>
                </c:pt>
                <c:pt idx="8">
                  <c:v>2.322378396614083</c:v>
                </c:pt>
                <c:pt idx="9">
                  <c:v>2.322378396614083</c:v>
                </c:pt>
                <c:pt idx="10">
                  <c:v>2.322378396614083</c:v>
                </c:pt>
                <c:pt idx="11">
                  <c:v>2.322378396614083</c:v>
                </c:pt>
                <c:pt idx="12">
                  <c:v>2.322378396614083</c:v>
                </c:pt>
                <c:pt idx="13">
                  <c:v>2.322378396614083</c:v>
                </c:pt>
                <c:pt idx="14">
                  <c:v>2.322378396614083</c:v>
                </c:pt>
                <c:pt idx="15">
                  <c:v>2.322378396614083</c:v>
                </c:pt>
                <c:pt idx="16">
                  <c:v>2.322378396614083</c:v>
                </c:pt>
                <c:pt idx="17">
                  <c:v>2.322378396614083</c:v>
                </c:pt>
                <c:pt idx="18">
                  <c:v>2.322378396614083</c:v>
                </c:pt>
                <c:pt idx="19">
                  <c:v>2.322378396614083</c:v>
                </c:pt>
                <c:pt idx="20">
                  <c:v>2.322378396614083</c:v>
                </c:pt>
                <c:pt idx="21">
                  <c:v>2.322378396614083</c:v>
                </c:pt>
                <c:pt idx="22">
                  <c:v>2.322378396614083</c:v>
                </c:pt>
                <c:pt idx="23">
                  <c:v>2.322378396614083</c:v>
                </c:pt>
              </c:numCache>
            </c:numRef>
          </c:val>
          <c:smooth val="0"/>
          <c:extLst>
            <c:ext xmlns:c16="http://schemas.microsoft.com/office/drawing/2014/chart" uri="{C3380CC4-5D6E-409C-BE32-E72D297353CC}">
              <c16:uniqueId val="{00000001-6C2A-4A7C-A1B7-877FA3726597}"/>
            </c:ext>
          </c:extLst>
        </c:ser>
        <c:ser>
          <c:idx val="2"/>
          <c:order val="2"/>
          <c:tx>
            <c:strRef>
              <c:f>'PLANTILLA CARTA U CON LÍMIT (2'!$F$11</c:f>
              <c:strCache>
                <c:ptCount val="1"/>
                <c:pt idx="0">
                  <c:v>LC</c:v>
                </c:pt>
              </c:strCache>
            </c:strRef>
          </c:tx>
          <c:spPr>
            <a:ln w="28575" cap="rnd">
              <a:solidFill>
                <a:schemeClr val="accent3"/>
              </a:solidFill>
              <a:round/>
            </a:ln>
            <a:effectLst/>
          </c:spPr>
          <c:marker>
            <c:symbol val="none"/>
          </c:marker>
          <c:val>
            <c:numRef>
              <c:f>'PLANTILLA CARTA U CON LÍMIT (2'!$F$12:$F$35</c:f>
              <c:numCache>
                <c:formatCode>General</c:formatCode>
                <c:ptCount val="24"/>
                <c:pt idx="0">
                  <c:v>1.4630876068376069</c:v>
                </c:pt>
                <c:pt idx="1">
                  <c:v>1.4630876068376069</c:v>
                </c:pt>
                <c:pt idx="2">
                  <c:v>1.4630876068376069</c:v>
                </c:pt>
                <c:pt idx="3">
                  <c:v>1.4630876068376069</c:v>
                </c:pt>
                <c:pt idx="4">
                  <c:v>1.4630876068376069</c:v>
                </c:pt>
                <c:pt idx="5">
                  <c:v>1.4630876068376069</c:v>
                </c:pt>
                <c:pt idx="6">
                  <c:v>1.4630876068376069</c:v>
                </c:pt>
                <c:pt idx="7">
                  <c:v>1.4630876068376069</c:v>
                </c:pt>
                <c:pt idx="8">
                  <c:v>1.4630876068376069</c:v>
                </c:pt>
                <c:pt idx="9">
                  <c:v>1.4630876068376069</c:v>
                </c:pt>
                <c:pt idx="10">
                  <c:v>1.4630876068376069</c:v>
                </c:pt>
                <c:pt idx="11">
                  <c:v>1.4630876068376069</c:v>
                </c:pt>
                <c:pt idx="12">
                  <c:v>1.4630876068376069</c:v>
                </c:pt>
                <c:pt idx="13">
                  <c:v>1.4630876068376069</c:v>
                </c:pt>
                <c:pt idx="14">
                  <c:v>1.4630876068376069</c:v>
                </c:pt>
                <c:pt idx="15">
                  <c:v>1.4630876068376069</c:v>
                </c:pt>
                <c:pt idx="16">
                  <c:v>1.4630876068376069</c:v>
                </c:pt>
                <c:pt idx="17">
                  <c:v>1.4630876068376069</c:v>
                </c:pt>
                <c:pt idx="18">
                  <c:v>1.4630876068376069</c:v>
                </c:pt>
                <c:pt idx="19">
                  <c:v>1.4630876068376069</c:v>
                </c:pt>
                <c:pt idx="20">
                  <c:v>1.4630876068376069</c:v>
                </c:pt>
                <c:pt idx="21">
                  <c:v>1.4630876068376069</c:v>
                </c:pt>
                <c:pt idx="22">
                  <c:v>1.4630876068376069</c:v>
                </c:pt>
                <c:pt idx="23">
                  <c:v>1.4630876068376069</c:v>
                </c:pt>
              </c:numCache>
            </c:numRef>
          </c:val>
          <c:smooth val="0"/>
          <c:extLst>
            <c:ext xmlns:c16="http://schemas.microsoft.com/office/drawing/2014/chart" uri="{C3380CC4-5D6E-409C-BE32-E72D297353CC}">
              <c16:uniqueId val="{00000002-6C2A-4A7C-A1B7-877FA3726597}"/>
            </c:ext>
          </c:extLst>
        </c:ser>
        <c:ser>
          <c:idx val="3"/>
          <c:order val="3"/>
          <c:tx>
            <c:strRef>
              <c:f>'PLANTILLA CARTA U CON LÍMIT (2'!$G$11</c:f>
              <c:strCache>
                <c:ptCount val="1"/>
                <c:pt idx="0">
                  <c:v>LCI</c:v>
                </c:pt>
              </c:strCache>
            </c:strRef>
          </c:tx>
          <c:spPr>
            <a:ln w="28575" cap="rnd">
              <a:solidFill>
                <a:schemeClr val="accent4"/>
              </a:solidFill>
              <a:round/>
            </a:ln>
            <a:effectLst/>
          </c:spPr>
          <c:marker>
            <c:symbol val="none"/>
          </c:marker>
          <c:val>
            <c:numRef>
              <c:f>'PLANTILLA CARTA U CON LÍMIT (2'!$G$12:$G$35</c:f>
              <c:numCache>
                <c:formatCode>General</c:formatCode>
                <c:ptCount val="24"/>
                <c:pt idx="0">
                  <c:v>0.60379681706113075</c:v>
                </c:pt>
                <c:pt idx="1">
                  <c:v>0.60379681706113075</c:v>
                </c:pt>
                <c:pt idx="2">
                  <c:v>0.60379681706113075</c:v>
                </c:pt>
                <c:pt idx="3">
                  <c:v>0.60379681706113075</c:v>
                </c:pt>
                <c:pt idx="4">
                  <c:v>0.60379681706113075</c:v>
                </c:pt>
                <c:pt idx="5">
                  <c:v>0.60379681706113075</c:v>
                </c:pt>
                <c:pt idx="6">
                  <c:v>0.60379681706113075</c:v>
                </c:pt>
                <c:pt idx="7">
                  <c:v>0.60379681706113075</c:v>
                </c:pt>
                <c:pt idx="8">
                  <c:v>0.60379681706113075</c:v>
                </c:pt>
                <c:pt idx="9">
                  <c:v>0.60379681706113075</c:v>
                </c:pt>
                <c:pt idx="10">
                  <c:v>0.60379681706113075</c:v>
                </c:pt>
                <c:pt idx="11">
                  <c:v>0.60379681706113075</c:v>
                </c:pt>
                <c:pt idx="12">
                  <c:v>0.60379681706113075</c:v>
                </c:pt>
                <c:pt idx="13">
                  <c:v>0.60379681706113075</c:v>
                </c:pt>
                <c:pt idx="14">
                  <c:v>0.60379681706113075</c:v>
                </c:pt>
                <c:pt idx="15">
                  <c:v>0.60379681706113075</c:v>
                </c:pt>
                <c:pt idx="16">
                  <c:v>0.60379681706113075</c:v>
                </c:pt>
                <c:pt idx="17">
                  <c:v>0.60379681706113075</c:v>
                </c:pt>
                <c:pt idx="18">
                  <c:v>0.60379681706113075</c:v>
                </c:pt>
                <c:pt idx="19">
                  <c:v>0.60379681706113075</c:v>
                </c:pt>
                <c:pt idx="20">
                  <c:v>0.60379681706113075</c:v>
                </c:pt>
                <c:pt idx="21">
                  <c:v>0.60379681706113075</c:v>
                </c:pt>
                <c:pt idx="22">
                  <c:v>0.60379681706113075</c:v>
                </c:pt>
                <c:pt idx="23">
                  <c:v>0.60379681706113075</c:v>
                </c:pt>
              </c:numCache>
            </c:numRef>
          </c:val>
          <c:smooth val="0"/>
          <c:extLst>
            <c:ext xmlns:c16="http://schemas.microsoft.com/office/drawing/2014/chart" uri="{C3380CC4-5D6E-409C-BE32-E72D297353CC}">
              <c16:uniqueId val="{00000003-6C2A-4A7C-A1B7-877FA3726597}"/>
            </c:ext>
          </c:extLst>
        </c:ser>
        <c:dLbls>
          <c:showLegendKey val="0"/>
          <c:showVal val="0"/>
          <c:showCatName val="0"/>
          <c:showSerName val="0"/>
          <c:showPercent val="0"/>
          <c:showBubbleSize val="0"/>
        </c:dLbls>
        <c:marker val="1"/>
        <c:smooth val="0"/>
        <c:axId val="273352736"/>
        <c:axId val="273353128"/>
      </c:lineChart>
      <c:catAx>
        <c:axId val="27335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MUESTRA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53128"/>
        <c:crosses val="autoZero"/>
        <c:auto val="1"/>
        <c:lblAlgn val="ctr"/>
        <c:lblOffset val="100"/>
        <c:noMultiLvlLbl val="0"/>
      </c:catAx>
      <c:valAx>
        <c:axId val="273353128"/>
        <c:scaling>
          <c:orientation val="minMax"/>
        </c:scaling>
        <c:delete val="0"/>
        <c:axPos val="l"/>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50" b="0" i="0" u="none" strike="noStrike" kern="1200" baseline="0">
                    <a:solidFill>
                      <a:sysClr val="windowText" lastClr="000000">
                        <a:lumMod val="65000"/>
                        <a:lumOff val="35000"/>
                      </a:sysClr>
                    </a:solidFill>
                    <a:latin typeface="+mn-lt"/>
                    <a:ea typeface="+mn-ea"/>
                    <a:cs typeface="+mn-cs"/>
                  </a:defRPr>
                </a:pPr>
                <a:r>
                  <a:rPr lang="es-HN" sz="1050" b="0" i="0" baseline="0">
                    <a:effectLst/>
                  </a:rPr>
                  <a:t>NÚMERO PROMEDIO DE NO CONFORMIDADES POR UNIDAD</a:t>
                </a:r>
                <a:endParaRPr lang="es-HN" sz="1050">
                  <a:effectLst/>
                </a:endParaRPr>
              </a:p>
              <a:p>
                <a:pPr marL="0" marR="0" indent="0" algn="ctr" defTabSz="914400" rtl="0" eaLnBrk="1" fontAlgn="auto" latinLnBrk="0" hangingPunct="1">
                  <a:lnSpc>
                    <a:spcPct val="100000"/>
                  </a:lnSpc>
                  <a:spcBef>
                    <a:spcPts val="0"/>
                  </a:spcBef>
                  <a:spcAft>
                    <a:spcPts val="0"/>
                  </a:spcAft>
                  <a:buClrTx/>
                  <a:buSzTx/>
                  <a:buFontTx/>
                  <a:buNone/>
                  <a:tabLst/>
                  <a:defRPr sz="1050" b="0" i="0" u="none" strike="noStrike" kern="1200" baseline="0">
                    <a:solidFill>
                      <a:sysClr val="windowText" lastClr="000000">
                        <a:lumMod val="65000"/>
                        <a:lumOff val="35000"/>
                      </a:sysClr>
                    </a:solidFill>
                    <a:latin typeface="+mn-lt"/>
                    <a:ea typeface="+mn-ea"/>
                    <a:cs typeface="+mn-cs"/>
                  </a:defRPr>
                </a:pPr>
                <a:endParaRPr lang="es-HN" sz="1050"/>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5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5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HN"/>
              <a:t>CARTA U</a:t>
            </a:r>
          </a:p>
        </c:rich>
      </c:tx>
      <c:layout>
        <c:manualLayout>
          <c:xMode val="edge"/>
          <c:yMode val="edge"/>
          <c:x val="0.3707915573053368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'PLANTILLA CARTA U CON LÍMIT (2'!$D$11</c:f>
              <c:strCache>
                <c:ptCount val="1"/>
                <c:pt idx="0">
                  <c:v>PROMEDIO DE DEFECTOS POR UNIDAD</c:v>
                </c:pt>
              </c:strCache>
            </c:strRef>
          </c:tx>
          <c:spPr>
            <a:ln w="31750" cap="rnd">
              <a:solidFill>
                <a:schemeClr val="accent1"/>
              </a:solidFill>
              <a:round/>
            </a:ln>
            <a:effectLst/>
          </c:spPr>
          <c:marker>
            <c:symbol val="squar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val>
            <c:numRef>
              <c:f>'PLANTILLA CARTA U CON LÍMIT (2'!$D$12:$D$35</c:f>
              <c:numCache>
                <c:formatCode>General</c:formatCode>
                <c:ptCount val="24"/>
                <c:pt idx="0">
                  <c:v>1.3333333333333333</c:v>
                </c:pt>
                <c:pt idx="1">
                  <c:v>1.8</c:v>
                </c:pt>
                <c:pt idx="2">
                  <c:v>1.2666666666666666</c:v>
                </c:pt>
                <c:pt idx="3">
                  <c:v>2.4166666666666665</c:v>
                </c:pt>
                <c:pt idx="4">
                  <c:v>1.5</c:v>
                </c:pt>
                <c:pt idx="5">
                  <c:v>1.5</c:v>
                </c:pt>
                <c:pt idx="6">
                  <c:v>1.2777777777777777</c:v>
                </c:pt>
                <c:pt idx="7">
                  <c:v>1.1666666666666667</c:v>
                </c:pt>
                <c:pt idx="8">
                  <c:v>1.6111111111111112</c:v>
                </c:pt>
                <c:pt idx="9">
                  <c:v>1</c:v>
                </c:pt>
                <c:pt idx="10">
                  <c:v>0.8</c:v>
                </c:pt>
                <c:pt idx="11">
                  <c:v>0.6</c:v>
                </c:pt>
                <c:pt idx="12">
                  <c:v>1.3333333333333333</c:v>
                </c:pt>
                <c:pt idx="13">
                  <c:v>1.4</c:v>
                </c:pt>
                <c:pt idx="14">
                  <c:v>2.2999999999999998</c:v>
                </c:pt>
                <c:pt idx="15">
                  <c:v>1.8</c:v>
                </c:pt>
                <c:pt idx="16">
                  <c:v>1.9444444444444444</c:v>
                </c:pt>
                <c:pt idx="17">
                  <c:v>2.1666666666666665</c:v>
                </c:pt>
                <c:pt idx="18">
                  <c:v>0.66666666666666663</c:v>
                </c:pt>
                <c:pt idx="19">
                  <c:v>0.8</c:v>
                </c:pt>
                <c:pt idx="20">
                  <c:v>1.2</c:v>
                </c:pt>
                <c:pt idx="21">
                  <c:v>1.3076923076923077</c:v>
                </c:pt>
                <c:pt idx="22">
                  <c:v>1.6923076923076923</c:v>
                </c:pt>
                <c:pt idx="23">
                  <c:v>2.2307692307692308</c:v>
                </c:pt>
              </c:numCache>
            </c:numRef>
          </c:val>
          <c:smooth val="0"/>
          <c:extLst>
            <c:ext xmlns:c16="http://schemas.microsoft.com/office/drawing/2014/chart" uri="{C3380CC4-5D6E-409C-BE32-E72D297353CC}">
              <c16:uniqueId val="{00000000-CE89-4AFF-990E-F3606C2C8DC9}"/>
            </c:ext>
          </c:extLst>
        </c:ser>
        <c:ser>
          <c:idx val="1"/>
          <c:order val="1"/>
          <c:tx>
            <c:strRef>
              <c:f>'PLANTILLA CARTA U CON LÍMIT (2'!$E$11</c:f>
              <c:strCache>
                <c:ptCount val="1"/>
                <c:pt idx="0">
                  <c:v>LCS</c:v>
                </c:pt>
              </c:strCache>
            </c:strRef>
          </c:tx>
          <c:spPr>
            <a:ln w="31750" cap="rnd">
              <a:solidFill>
                <a:schemeClr val="accent2"/>
              </a:solidFill>
              <a:round/>
            </a:ln>
            <a:effectLst/>
          </c:spPr>
          <c:marker>
            <c:symbol val="none"/>
          </c:marker>
          <c:val>
            <c:numRef>
              <c:f>'PLANTILLA CARTA U CON LÍMIT (2'!$E$12:$E$35</c:f>
              <c:numCache>
                <c:formatCode>General</c:formatCode>
                <c:ptCount val="24"/>
                <c:pt idx="0">
                  <c:v>2.322378396614083</c:v>
                </c:pt>
                <c:pt idx="1">
                  <c:v>2.322378396614083</c:v>
                </c:pt>
                <c:pt idx="2">
                  <c:v>2.322378396614083</c:v>
                </c:pt>
                <c:pt idx="3">
                  <c:v>2.322378396614083</c:v>
                </c:pt>
                <c:pt idx="4">
                  <c:v>2.322378396614083</c:v>
                </c:pt>
                <c:pt idx="5">
                  <c:v>2.322378396614083</c:v>
                </c:pt>
                <c:pt idx="6">
                  <c:v>2.322378396614083</c:v>
                </c:pt>
                <c:pt idx="7">
                  <c:v>2.322378396614083</c:v>
                </c:pt>
                <c:pt idx="8">
                  <c:v>2.322378396614083</c:v>
                </c:pt>
                <c:pt idx="9">
                  <c:v>2.322378396614083</c:v>
                </c:pt>
                <c:pt idx="10">
                  <c:v>2.322378396614083</c:v>
                </c:pt>
                <c:pt idx="11">
                  <c:v>2.322378396614083</c:v>
                </c:pt>
                <c:pt idx="12">
                  <c:v>2.322378396614083</c:v>
                </c:pt>
                <c:pt idx="13">
                  <c:v>2.322378396614083</c:v>
                </c:pt>
                <c:pt idx="14">
                  <c:v>2.322378396614083</c:v>
                </c:pt>
                <c:pt idx="15">
                  <c:v>2.322378396614083</c:v>
                </c:pt>
                <c:pt idx="16">
                  <c:v>2.322378396614083</c:v>
                </c:pt>
                <c:pt idx="17">
                  <c:v>2.322378396614083</c:v>
                </c:pt>
                <c:pt idx="18">
                  <c:v>2.322378396614083</c:v>
                </c:pt>
                <c:pt idx="19">
                  <c:v>2.322378396614083</c:v>
                </c:pt>
                <c:pt idx="20">
                  <c:v>2.322378396614083</c:v>
                </c:pt>
                <c:pt idx="21">
                  <c:v>2.322378396614083</c:v>
                </c:pt>
                <c:pt idx="22">
                  <c:v>2.322378396614083</c:v>
                </c:pt>
                <c:pt idx="23">
                  <c:v>2.322378396614083</c:v>
                </c:pt>
              </c:numCache>
            </c:numRef>
          </c:val>
          <c:smooth val="0"/>
          <c:extLst>
            <c:ext xmlns:c16="http://schemas.microsoft.com/office/drawing/2014/chart" uri="{C3380CC4-5D6E-409C-BE32-E72D297353CC}">
              <c16:uniqueId val="{00000001-CE89-4AFF-990E-F3606C2C8DC9}"/>
            </c:ext>
          </c:extLst>
        </c:ser>
        <c:ser>
          <c:idx val="2"/>
          <c:order val="2"/>
          <c:tx>
            <c:strRef>
              <c:f>'PLANTILLA CARTA U CON LÍMIT (2'!$F$11</c:f>
              <c:strCache>
                <c:ptCount val="1"/>
                <c:pt idx="0">
                  <c:v>LC</c:v>
                </c:pt>
              </c:strCache>
            </c:strRef>
          </c:tx>
          <c:spPr>
            <a:ln w="31750" cap="rnd">
              <a:solidFill>
                <a:schemeClr val="accent3"/>
              </a:solidFill>
              <a:round/>
            </a:ln>
            <a:effectLst/>
          </c:spPr>
          <c:marker>
            <c:symbol val="none"/>
          </c:marker>
          <c:val>
            <c:numRef>
              <c:f>'PLANTILLA CARTA U CON LÍMIT (2'!$F$12:$F$35</c:f>
              <c:numCache>
                <c:formatCode>General</c:formatCode>
                <c:ptCount val="24"/>
                <c:pt idx="0">
                  <c:v>1.4630876068376069</c:v>
                </c:pt>
                <c:pt idx="1">
                  <c:v>1.4630876068376069</c:v>
                </c:pt>
                <c:pt idx="2">
                  <c:v>1.4630876068376069</c:v>
                </c:pt>
                <c:pt idx="3">
                  <c:v>1.4630876068376069</c:v>
                </c:pt>
                <c:pt idx="4">
                  <c:v>1.4630876068376069</c:v>
                </c:pt>
                <c:pt idx="5">
                  <c:v>1.4630876068376069</c:v>
                </c:pt>
                <c:pt idx="6">
                  <c:v>1.4630876068376069</c:v>
                </c:pt>
                <c:pt idx="7">
                  <c:v>1.4630876068376069</c:v>
                </c:pt>
                <c:pt idx="8">
                  <c:v>1.4630876068376069</c:v>
                </c:pt>
                <c:pt idx="9">
                  <c:v>1.4630876068376069</c:v>
                </c:pt>
                <c:pt idx="10">
                  <c:v>1.4630876068376069</c:v>
                </c:pt>
                <c:pt idx="11">
                  <c:v>1.4630876068376069</c:v>
                </c:pt>
                <c:pt idx="12">
                  <c:v>1.4630876068376069</c:v>
                </c:pt>
                <c:pt idx="13">
                  <c:v>1.4630876068376069</c:v>
                </c:pt>
                <c:pt idx="14">
                  <c:v>1.4630876068376069</c:v>
                </c:pt>
                <c:pt idx="15">
                  <c:v>1.4630876068376069</c:v>
                </c:pt>
                <c:pt idx="16">
                  <c:v>1.4630876068376069</c:v>
                </c:pt>
                <c:pt idx="17">
                  <c:v>1.4630876068376069</c:v>
                </c:pt>
                <c:pt idx="18">
                  <c:v>1.4630876068376069</c:v>
                </c:pt>
                <c:pt idx="19">
                  <c:v>1.4630876068376069</c:v>
                </c:pt>
                <c:pt idx="20">
                  <c:v>1.4630876068376069</c:v>
                </c:pt>
                <c:pt idx="21">
                  <c:v>1.4630876068376069</c:v>
                </c:pt>
                <c:pt idx="22">
                  <c:v>1.4630876068376069</c:v>
                </c:pt>
                <c:pt idx="23">
                  <c:v>1.4630876068376069</c:v>
                </c:pt>
              </c:numCache>
            </c:numRef>
          </c:val>
          <c:smooth val="0"/>
          <c:extLst>
            <c:ext xmlns:c16="http://schemas.microsoft.com/office/drawing/2014/chart" uri="{C3380CC4-5D6E-409C-BE32-E72D297353CC}">
              <c16:uniqueId val="{00000002-CE89-4AFF-990E-F3606C2C8DC9}"/>
            </c:ext>
          </c:extLst>
        </c:ser>
        <c:ser>
          <c:idx val="3"/>
          <c:order val="3"/>
          <c:tx>
            <c:strRef>
              <c:f>'PLANTILLA CARTA U CON LÍMIT (2'!$G$11</c:f>
              <c:strCache>
                <c:ptCount val="1"/>
                <c:pt idx="0">
                  <c:v>LCI</c:v>
                </c:pt>
              </c:strCache>
            </c:strRef>
          </c:tx>
          <c:spPr>
            <a:ln w="31750" cap="rnd">
              <a:solidFill>
                <a:schemeClr val="accent4"/>
              </a:solidFill>
              <a:round/>
            </a:ln>
            <a:effectLst/>
          </c:spPr>
          <c:marker>
            <c:symbol val="none"/>
          </c:marker>
          <c:val>
            <c:numRef>
              <c:f>'PLANTILLA CARTA U CON LÍMIT (2'!$G$12:$G$35</c:f>
              <c:numCache>
                <c:formatCode>General</c:formatCode>
                <c:ptCount val="24"/>
                <c:pt idx="0">
                  <c:v>0.60379681706113075</c:v>
                </c:pt>
                <c:pt idx="1">
                  <c:v>0.60379681706113075</c:v>
                </c:pt>
                <c:pt idx="2">
                  <c:v>0.60379681706113075</c:v>
                </c:pt>
                <c:pt idx="3">
                  <c:v>0.60379681706113075</c:v>
                </c:pt>
                <c:pt idx="4">
                  <c:v>0.60379681706113075</c:v>
                </c:pt>
                <c:pt idx="5">
                  <c:v>0.60379681706113075</c:v>
                </c:pt>
                <c:pt idx="6">
                  <c:v>0.60379681706113075</c:v>
                </c:pt>
                <c:pt idx="7">
                  <c:v>0.60379681706113075</c:v>
                </c:pt>
                <c:pt idx="8">
                  <c:v>0.60379681706113075</c:v>
                </c:pt>
                <c:pt idx="9">
                  <c:v>0.60379681706113075</c:v>
                </c:pt>
                <c:pt idx="10">
                  <c:v>0.60379681706113075</c:v>
                </c:pt>
                <c:pt idx="11">
                  <c:v>0.60379681706113075</c:v>
                </c:pt>
                <c:pt idx="12">
                  <c:v>0.60379681706113075</c:v>
                </c:pt>
                <c:pt idx="13">
                  <c:v>0.60379681706113075</c:v>
                </c:pt>
                <c:pt idx="14">
                  <c:v>0.60379681706113075</c:v>
                </c:pt>
                <c:pt idx="15">
                  <c:v>0.60379681706113075</c:v>
                </c:pt>
                <c:pt idx="16">
                  <c:v>0.60379681706113075</c:v>
                </c:pt>
                <c:pt idx="17">
                  <c:v>0.60379681706113075</c:v>
                </c:pt>
                <c:pt idx="18">
                  <c:v>0.60379681706113075</c:v>
                </c:pt>
                <c:pt idx="19">
                  <c:v>0.60379681706113075</c:v>
                </c:pt>
                <c:pt idx="20">
                  <c:v>0.60379681706113075</c:v>
                </c:pt>
                <c:pt idx="21">
                  <c:v>0.60379681706113075</c:v>
                </c:pt>
                <c:pt idx="22">
                  <c:v>0.60379681706113075</c:v>
                </c:pt>
                <c:pt idx="23">
                  <c:v>0.60379681706113075</c:v>
                </c:pt>
              </c:numCache>
            </c:numRef>
          </c:val>
          <c:smooth val="0"/>
          <c:extLst>
            <c:ext xmlns:c16="http://schemas.microsoft.com/office/drawing/2014/chart" uri="{C3380CC4-5D6E-409C-BE32-E72D297353CC}">
              <c16:uniqueId val="{00000003-CE89-4AFF-990E-F3606C2C8DC9}"/>
            </c:ext>
          </c:extLst>
        </c:ser>
        <c:dLbls>
          <c:showLegendKey val="0"/>
          <c:showVal val="0"/>
          <c:showCatName val="0"/>
          <c:showSerName val="0"/>
          <c:showPercent val="0"/>
          <c:showBubbleSize val="0"/>
        </c:dLbls>
        <c:marker val="1"/>
        <c:smooth val="0"/>
        <c:axId val="349926592"/>
        <c:axId val="349923264"/>
      </c:lineChart>
      <c:catAx>
        <c:axId val="349926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Muestras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9923264"/>
        <c:crosses val="autoZero"/>
        <c:auto val="1"/>
        <c:lblAlgn val="ctr"/>
        <c:lblOffset val="100"/>
        <c:noMultiLvlLbl val="0"/>
      </c:catAx>
      <c:valAx>
        <c:axId val="3499232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Defecto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992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10</xdr:col>
      <xdr:colOff>608348</xdr:colOff>
      <xdr:row>10</xdr:row>
      <xdr:rowOff>15818</xdr:rowOff>
    </xdr:from>
    <xdr:ext cx="3031715" cy="2976110"/>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4348" y="1920818"/>
          <a:ext cx="3031715" cy="29761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21507</xdr:colOff>
      <xdr:row>38</xdr:row>
      <xdr:rowOff>58379</xdr:rowOff>
    </xdr:from>
    <xdr:to>
      <xdr:col>0</xdr:col>
      <xdr:colOff>110613</xdr:colOff>
      <xdr:row>38</xdr:row>
      <xdr:rowOff>58380</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flipV="1">
          <a:off x="21507" y="7297379"/>
          <a:ext cx="8910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21507</xdr:colOff>
      <xdr:row>38</xdr:row>
      <xdr:rowOff>58379</xdr:rowOff>
    </xdr:from>
    <xdr:to>
      <xdr:col>4</xdr:col>
      <xdr:colOff>110613</xdr:colOff>
      <xdr:row>38</xdr:row>
      <xdr:rowOff>58380</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flipV="1">
          <a:off x="2459907" y="7297379"/>
          <a:ext cx="8910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21507</xdr:colOff>
      <xdr:row>38</xdr:row>
      <xdr:rowOff>58379</xdr:rowOff>
    </xdr:from>
    <xdr:to>
      <xdr:col>0</xdr:col>
      <xdr:colOff>110613</xdr:colOff>
      <xdr:row>38</xdr:row>
      <xdr:rowOff>58380</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21507" y="7297379"/>
          <a:ext cx="8910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21507</xdr:colOff>
      <xdr:row>38</xdr:row>
      <xdr:rowOff>58379</xdr:rowOff>
    </xdr:from>
    <xdr:to>
      <xdr:col>4</xdr:col>
      <xdr:colOff>110613</xdr:colOff>
      <xdr:row>38</xdr:row>
      <xdr:rowOff>58380</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flipV="1">
          <a:off x="2459907" y="7297379"/>
          <a:ext cx="8910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595312</xdr:colOff>
      <xdr:row>23</xdr:row>
      <xdr:rowOff>119061</xdr:rowOff>
    </xdr:from>
    <xdr:to>
      <xdr:col>34</xdr:col>
      <xdr:colOff>367392</xdr:colOff>
      <xdr:row>41</xdr:row>
      <xdr:rowOff>136750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477296</xdr:colOff>
      <xdr:row>19</xdr:row>
      <xdr:rowOff>167055</xdr:rowOff>
    </xdr:from>
    <xdr:to>
      <xdr:col>13</xdr:col>
      <xdr:colOff>1542839</xdr:colOff>
      <xdr:row>34</xdr:row>
      <xdr:rowOff>84156</xdr:rowOff>
    </xdr:to>
    <xdr:graphicFrame macro="">
      <xdr:nvGraphicFramePr>
        <xdr:cNvPr id="8" name="Gráfico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tabSelected="1" topLeftCell="E17" zoomScale="91" zoomScaleNormal="91" workbookViewId="0">
      <selection activeCell="N27" sqref="N27"/>
    </sheetView>
  </sheetViews>
  <sheetFormatPr defaultColWidth="9.140625" defaultRowHeight="15"/>
  <cols>
    <col min="1" max="2" width="11.140625" customWidth="1"/>
    <col min="3" max="3" width="17.42578125" customWidth="1"/>
    <col min="4" max="4" width="11.140625" customWidth="1"/>
    <col min="5" max="5" width="15.42578125" customWidth="1"/>
    <col min="7" max="7" width="13" customWidth="1"/>
    <col min="13" max="13" width="16.140625" customWidth="1"/>
    <col min="14" max="14" width="49.5703125" customWidth="1"/>
    <col min="15" max="15" width="36.140625" customWidth="1"/>
  </cols>
  <sheetData>
    <row r="1" spans="1:8" ht="36">
      <c r="C1" s="7" t="s">
        <v>0</v>
      </c>
    </row>
    <row r="3" spans="1:8" ht="24" customHeight="1">
      <c r="A3" s="8"/>
      <c r="B3" s="8"/>
      <c r="C3" s="8"/>
      <c r="D3" s="8"/>
      <c r="E3" s="8"/>
      <c r="F3" s="8"/>
      <c r="G3" s="8"/>
      <c r="H3" s="8"/>
    </row>
    <row r="5" spans="1:8" ht="117.75" customHeight="1">
      <c r="A5" s="8" t="s">
        <v>1</v>
      </c>
      <c r="B5" s="8"/>
      <c r="C5" s="8"/>
      <c r="D5" s="8"/>
      <c r="E5" s="8"/>
      <c r="F5" s="8"/>
      <c r="G5" s="8"/>
      <c r="H5" s="8"/>
    </row>
    <row r="11" spans="1:8" ht="75">
      <c r="A11" s="4" t="s">
        <v>2</v>
      </c>
      <c r="B11" s="4" t="s">
        <v>3</v>
      </c>
      <c r="C11" s="4" t="s">
        <v>4</v>
      </c>
      <c r="D11" s="4" t="s">
        <v>5</v>
      </c>
      <c r="E11" s="4" t="s">
        <v>6</v>
      </c>
      <c r="F11" s="4" t="s">
        <v>7</v>
      </c>
      <c r="G11" s="4" t="s">
        <v>8</v>
      </c>
    </row>
    <row r="12" spans="1:8">
      <c r="A12" s="6">
        <v>1</v>
      </c>
      <c r="B12" s="6">
        <v>15</v>
      </c>
      <c r="C12" s="6">
        <v>20</v>
      </c>
      <c r="D12" s="6">
        <f>AVERAGE(C12/B12)</f>
        <v>1.3333333333333333</v>
      </c>
      <c r="E12" s="5">
        <f>$D$39+3*SQRT($D$39/$D$37)</f>
        <v>2.322378396614083</v>
      </c>
      <c r="F12" s="6">
        <f>$D$39</f>
        <v>1.4630876068376069</v>
      </c>
      <c r="G12" s="6">
        <f>$D$39-3*SQRT($D$39/$D$37)</f>
        <v>0.60379681706113075</v>
      </c>
      <c r="H12" t="s">
        <v>9</v>
      </c>
    </row>
    <row r="13" spans="1:8">
      <c r="A13" s="6">
        <v>2</v>
      </c>
      <c r="B13" s="6">
        <v>15</v>
      </c>
      <c r="C13" s="6">
        <v>27</v>
      </c>
      <c r="D13" s="6">
        <f t="shared" ref="D13:D35" si="0">AVERAGE(C13/B13)</f>
        <v>1.8</v>
      </c>
      <c r="E13" s="5">
        <f t="shared" ref="E13:E35" si="1">$D$39+3*SQRT($D$39/$D$37)</f>
        <v>2.322378396614083</v>
      </c>
      <c r="F13" s="6">
        <f t="shared" ref="F13:F35" si="2">$D$39</f>
        <v>1.4630876068376069</v>
      </c>
      <c r="G13" s="6">
        <f t="shared" ref="G13:G35" si="3">$D$39-3*SQRT($D$39/$D$37)</f>
        <v>0.60379681706113075</v>
      </c>
    </row>
    <row r="14" spans="1:8">
      <c r="A14" s="6">
        <v>3</v>
      </c>
      <c r="B14" s="6">
        <v>15</v>
      </c>
      <c r="C14" s="6">
        <v>19</v>
      </c>
      <c r="D14" s="6">
        <f t="shared" si="0"/>
        <v>1.2666666666666666</v>
      </c>
      <c r="E14" s="5">
        <f t="shared" si="1"/>
        <v>2.322378396614083</v>
      </c>
      <c r="F14" s="6">
        <f t="shared" si="2"/>
        <v>1.4630876068376069</v>
      </c>
      <c r="G14" s="6">
        <f t="shared" si="3"/>
        <v>0.60379681706113075</v>
      </c>
    </row>
    <row r="15" spans="1:8">
      <c r="A15" s="6">
        <v>4</v>
      </c>
      <c r="B15" s="6">
        <v>12</v>
      </c>
      <c r="C15" s="6">
        <v>29</v>
      </c>
      <c r="D15" s="6">
        <f t="shared" si="0"/>
        <v>2.4166666666666665</v>
      </c>
      <c r="E15" s="5">
        <f t="shared" si="1"/>
        <v>2.322378396614083</v>
      </c>
      <c r="F15" s="6">
        <f t="shared" si="2"/>
        <v>1.4630876068376069</v>
      </c>
      <c r="G15" s="6">
        <f t="shared" si="3"/>
        <v>0.60379681706113075</v>
      </c>
    </row>
    <row r="16" spans="1:8">
      <c r="A16" s="6">
        <v>5</v>
      </c>
      <c r="B16" s="6">
        <v>12</v>
      </c>
      <c r="C16" s="6">
        <v>18</v>
      </c>
      <c r="D16" s="6">
        <f t="shared" si="0"/>
        <v>1.5</v>
      </c>
      <c r="E16" s="5">
        <f t="shared" si="1"/>
        <v>2.322378396614083</v>
      </c>
      <c r="F16" s="6">
        <f t="shared" si="2"/>
        <v>1.4630876068376069</v>
      </c>
      <c r="G16" s="6">
        <f t="shared" si="3"/>
        <v>0.60379681706113075</v>
      </c>
    </row>
    <row r="17" spans="1:7">
      <c r="A17" s="6">
        <v>6</v>
      </c>
      <c r="B17" s="6">
        <v>12</v>
      </c>
      <c r="C17" s="6">
        <v>18</v>
      </c>
      <c r="D17" s="6">
        <f t="shared" si="0"/>
        <v>1.5</v>
      </c>
      <c r="E17" s="5">
        <f t="shared" si="1"/>
        <v>2.322378396614083</v>
      </c>
      <c r="F17" s="6">
        <f t="shared" si="2"/>
        <v>1.4630876068376069</v>
      </c>
      <c r="G17" s="6">
        <f t="shared" si="3"/>
        <v>0.60379681706113075</v>
      </c>
    </row>
    <row r="18" spans="1:7">
      <c r="A18" s="6">
        <v>7</v>
      </c>
      <c r="B18" s="6">
        <v>18</v>
      </c>
      <c r="C18" s="6">
        <v>23</v>
      </c>
      <c r="D18" s="6">
        <f t="shared" si="0"/>
        <v>1.2777777777777777</v>
      </c>
      <c r="E18" s="5">
        <f t="shared" si="1"/>
        <v>2.322378396614083</v>
      </c>
      <c r="F18" s="6">
        <f t="shared" si="2"/>
        <v>1.4630876068376069</v>
      </c>
      <c r="G18" s="6">
        <f t="shared" si="3"/>
        <v>0.60379681706113075</v>
      </c>
    </row>
    <row r="19" spans="1:7">
      <c r="A19" s="6">
        <v>8</v>
      </c>
      <c r="B19" s="6">
        <v>18</v>
      </c>
      <c r="C19" s="6">
        <v>21</v>
      </c>
      <c r="D19" s="6">
        <f t="shared" si="0"/>
        <v>1.1666666666666667</v>
      </c>
      <c r="E19" s="5">
        <f t="shared" si="1"/>
        <v>2.322378396614083</v>
      </c>
      <c r="F19" s="6">
        <f t="shared" si="2"/>
        <v>1.4630876068376069</v>
      </c>
      <c r="G19" s="6">
        <f t="shared" si="3"/>
        <v>0.60379681706113075</v>
      </c>
    </row>
    <row r="20" spans="1:7">
      <c r="A20" s="6">
        <v>9</v>
      </c>
      <c r="B20" s="6">
        <v>18</v>
      </c>
      <c r="C20" s="6">
        <v>29</v>
      </c>
      <c r="D20" s="6">
        <f t="shared" si="0"/>
        <v>1.6111111111111112</v>
      </c>
      <c r="E20" s="5">
        <f t="shared" si="1"/>
        <v>2.322378396614083</v>
      </c>
      <c r="F20" s="6">
        <f t="shared" si="2"/>
        <v>1.4630876068376069</v>
      </c>
      <c r="G20" s="6">
        <f t="shared" si="3"/>
        <v>0.60379681706113075</v>
      </c>
    </row>
    <row r="21" spans="1:7">
      <c r="A21" s="6">
        <v>10</v>
      </c>
      <c r="B21" s="6">
        <v>25</v>
      </c>
      <c r="C21" s="6">
        <v>25</v>
      </c>
      <c r="D21" s="6">
        <f t="shared" si="0"/>
        <v>1</v>
      </c>
      <c r="E21" s="5">
        <f t="shared" si="1"/>
        <v>2.322378396614083</v>
      </c>
      <c r="F21" s="6">
        <f t="shared" si="2"/>
        <v>1.4630876068376069</v>
      </c>
      <c r="G21" s="6">
        <f t="shared" si="3"/>
        <v>0.60379681706113075</v>
      </c>
    </row>
    <row r="22" spans="1:7">
      <c r="A22" s="6">
        <v>11</v>
      </c>
      <c r="B22" s="6">
        <v>25</v>
      </c>
      <c r="C22" s="6">
        <v>20</v>
      </c>
      <c r="D22" s="6">
        <f t="shared" si="0"/>
        <v>0.8</v>
      </c>
      <c r="E22" s="5">
        <f t="shared" si="1"/>
        <v>2.322378396614083</v>
      </c>
      <c r="F22" s="6">
        <f t="shared" si="2"/>
        <v>1.4630876068376069</v>
      </c>
      <c r="G22" s="6">
        <f t="shared" si="3"/>
        <v>0.60379681706113075</v>
      </c>
    </row>
    <row r="23" spans="1:7">
      <c r="A23" s="6">
        <v>12</v>
      </c>
      <c r="B23" s="6">
        <v>30</v>
      </c>
      <c r="C23" s="6">
        <v>18</v>
      </c>
      <c r="D23" s="6">
        <f t="shared" si="0"/>
        <v>0.6</v>
      </c>
      <c r="E23" s="5">
        <f t="shared" si="1"/>
        <v>2.322378396614083</v>
      </c>
      <c r="F23" s="6">
        <f t="shared" si="2"/>
        <v>1.4630876068376069</v>
      </c>
      <c r="G23" s="6">
        <f t="shared" si="3"/>
        <v>0.60379681706113075</v>
      </c>
    </row>
    <row r="24" spans="1:7">
      <c r="A24" s="6">
        <v>13</v>
      </c>
      <c r="B24" s="6">
        <v>30</v>
      </c>
      <c r="C24" s="6">
        <v>40</v>
      </c>
      <c r="D24" s="6">
        <f t="shared" si="0"/>
        <v>1.3333333333333333</v>
      </c>
      <c r="E24" s="5">
        <f t="shared" si="1"/>
        <v>2.322378396614083</v>
      </c>
      <c r="F24" s="6">
        <f t="shared" si="2"/>
        <v>1.4630876068376069</v>
      </c>
      <c r="G24" s="6">
        <f t="shared" si="3"/>
        <v>0.60379681706113075</v>
      </c>
    </row>
    <row r="25" spans="1:7">
      <c r="A25" s="6">
        <v>14</v>
      </c>
      <c r="B25" s="6">
        <v>20</v>
      </c>
      <c r="C25" s="6">
        <v>28</v>
      </c>
      <c r="D25" s="6">
        <f t="shared" si="0"/>
        <v>1.4</v>
      </c>
      <c r="E25" s="5">
        <f t="shared" si="1"/>
        <v>2.322378396614083</v>
      </c>
      <c r="F25" s="6">
        <f t="shared" si="2"/>
        <v>1.4630876068376069</v>
      </c>
      <c r="G25" s="6">
        <f t="shared" si="3"/>
        <v>0.60379681706113075</v>
      </c>
    </row>
    <row r="26" spans="1:7">
      <c r="A26" s="6">
        <v>15</v>
      </c>
      <c r="B26" s="6">
        <v>20</v>
      </c>
      <c r="C26" s="6">
        <v>46</v>
      </c>
      <c r="D26" s="6">
        <f t="shared" si="0"/>
        <v>2.2999999999999998</v>
      </c>
      <c r="E26" s="5">
        <f t="shared" si="1"/>
        <v>2.322378396614083</v>
      </c>
      <c r="F26" s="6">
        <f t="shared" si="2"/>
        <v>1.4630876068376069</v>
      </c>
      <c r="G26" s="6">
        <f t="shared" si="3"/>
        <v>0.60379681706113075</v>
      </c>
    </row>
    <row r="27" spans="1:7">
      <c r="A27" s="6">
        <v>16</v>
      </c>
      <c r="B27" s="6">
        <v>20</v>
      </c>
      <c r="C27" s="6">
        <v>36</v>
      </c>
      <c r="D27" s="6">
        <f t="shared" si="0"/>
        <v>1.8</v>
      </c>
      <c r="E27" s="5">
        <f t="shared" si="1"/>
        <v>2.322378396614083</v>
      </c>
      <c r="F27" s="6">
        <f t="shared" si="2"/>
        <v>1.4630876068376069</v>
      </c>
      <c r="G27" s="6">
        <f t="shared" si="3"/>
        <v>0.60379681706113075</v>
      </c>
    </row>
    <row r="28" spans="1:7">
      <c r="A28" s="6">
        <v>17</v>
      </c>
      <c r="B28" s="6">
        <v>18</v>
      </c>
      <c r="C28" s="6">
        <v>35</v>
      </c>
      <c r="D28" s="6">
        <f t="shared" si="0"/>
        <v>1.9444444444444444</v>
      </c>
      <c r="E28" s="5">
        <f t="shared" si="1"/>
        <v>2.322378396614083</v>
      </c>
      <c r="F28" s="6">
        <f t="shared" si="2"/>
        <v>1.4630876068376069</v>
      </c>
      <c r="G28" s="6">
        <f t="shared" si="3"/>
        <v>0.60379681706113075</v>
      </c>
    </row>
    <row r="29" spans="1:7">
      <c r="A29" s="6">
        <v>18</v>
      </c>
      <c r="B29" s="6">
        <v>18</v>
      </c>
      <c r="C29" s="6">
        <v>39</v>
      </c>
      <c r="D29" s="6">
        <f t="shared" si="0"/>
        <v>2.1666666666666665</v>
      </c>
      <c r="E29" s="5">
        <f t="shared" si="1"/>
        <v>2.322378396614083</v>
      </c>
      <c r="F29" s="6">
        <f t="shared" si="2"/>
        <v>1.4630876068376069</v>
      </c>
      <c r="G29" s="6">
        <f t="shared" si="3"/>
        <v>0.60379681706113075</v>
      </c>
    </row>
    <row r="30" spans="1:7">
      <c r="A30" s="6">
        <v>19</v>
      </c>
      <c r="B30" s="6">
        <v>18</v>
      </c>
      <c r="C30" s="6">
        <v>12</v>
      </c>
      <c r="D30" s="6">
        <f t="shared" si="0"/>
        <v>0.66666666666666663</v>
      </c>
      <c r="E30" s="5">
        <f t="shared" si="1"/>
        <v>2.322378396614083</v>
      </c>
      <c r="F30" s="6">
        <f t="shared" si="2"/>
        <v>1.4630876068376069</v>
      </c>
      <c r="G30" s="6">
        <f t="shared" si="3"/>
        <v>0.60379681706113075</v>
      </c>
    </row>
    <row r="31" spans="1:7">
      <c r="A31" s="6">
        <v>20</v>
      </c>
      <c r="B31" s="6">
        <v>15</v>
      </c>
      <c r="C31" s="6">
        <v>12</v>
      </c>
      <c r="D31" s="6">
        <f t="shared" si="0"/>
        <v>0.8</v>
      </c>
      <c r="E31" s="5">
        <f t="shared" si="1"/>
        <v>2.322378396614083</v>
      </c>
      <c r="F31" s="6">
        <f t="shared" si="2"/>
        <v>1.4630876068376069</v>
      </c>
      <c r="G31" s="6">
        <f t="shared" si="3"/>
        <v>0.60379681706113075</v>
      </c>
    </row>
    <row r="32" spans="1:7">
      <c r="A32" s="6">
        <v>21</v>
      </c>
      <c r="B32" s="6">
        <v>15</v>
      </c>
      <c r="C32" s="6">
        <v>18</v>
      </c>
      <c r="D32" s="6">
        <f t="shared" si="0"/>
        <v>1.2</v>
      </c>
      <c r="E32" s="5">
        <f t="shared" si="1"/>
        <v>2.322378396614083</v>
      </c>
      <c r="F32" s="6">
        <f t="shared" si="2"/>
        <v>1.4630876068376069</v>
      </c>
      <c r="G32" s="6">
        <f t="shared" si="3"/>
        <v>0.60379681706113075</v>
      </c>
    </row>
    <row r="33" spans="1:15">
      <c r="A33" s="6">
        <v>22</v>
      </c>
      <c r="B33" s="6">
        <v>13</v>
      </c>
      <c r="C33" s="6">
        <v>17</v>
      </c>
      <c r="D33" s="6">
        <f t="shared" si="0"/>
        <v>1.3076923076923077</v>
      </c>
      <c r="E33" s="5">
        <f t="shared" si="1"/>
        <v>2.322378396614083</v>
      </c>
      <c r="F33" s="6">
        <f t="shared" si="2"/>
        <v>1.4630876068376069</v>
      </c>
      <c r="G33" s="6">
        <f t="shared" si="3"/>
        <v>0.60379681706113075</v>
      </c>
    </row>
    <row r="34" spans="1:15">
      <c r="A34" s="6">
        <v>23</v>
      </c>
      <c r="B34" s="6">
        <v>13</v>
      </c>
      <c r="C34" s="6">
        <v>22</v>
      </c>
      <c r="D34" s="6">
        <f t="shared" si="0"/>
        <v>1.6923076923076923</v>
      </c>
      <c r="E34" s="5">
        <f t="shared" si="1"/>
        <v>2.322378396614083</v>
      </c>
      <c r="F34" s="6">
        <f t="shared" si="2"/>
        <v>1.4630876068376069</v>
      </c>
      <c r="G34" s="6">
        <f t="shared" si="3"/>
        <v>0.60379681706113075</v>
      </c>
    </row>
    <row r="35" spans="1:15">
      <c r="A35" s="6">
        <v>24</v>
      </c>
      <c r="B35" s="6">
        <v>13</v>
      </c>
      <c r="C35" s="6">
        <v>29</v>
      </c>
      <c r="D35" s="6">
        <f t="shared" si="0"/>
        <v>2.2307692307692308</v>
      </c>
      <c r="E35" s="5">
        <f t="shared" si="1"/>
        <v>2.322378396614083</v>
      </c>
      <c r="F35" s="6">
        <f t="shared" si="2"/>
        <v>1.4630876068376069</v>
      </c>
      <c r="G35" s="6">
        <f t="shared" si="3"/>
        <v>0.60379681706113075</v>
      </c>
    </row>
    <row r="36" spans="1:15">
      <c r="A36" s="6" t="s">
        <v>10</v>
      </c>
      <c r="B36" s="5">
        <f>SUM(B12:B35)</f>
        <v>428</v>
      </c>
      <c r="C36" s="5">
        <f>SUM(C12:C35)</f>
        <v>601</v>
      </c>
      <c r="D36" s="5">
        <f>SUM(D12:D35)</f>
        <v>35.114102564102566</v>
      </c>
    </row>
    <row r="37" spans="1:15">
      <c r="A37" t="s">
        <v>11</v>
      </c>
      <c r="D37" s="5">
        <f>B36/A35</f>
        <v>17.833333333333332</v>
      </c>
      <c r="E37" t="s">
        <v>12</v>
      </c>
      <c r="J37" t="s">
        <v>13</v>
      </c>
    </row>
    <row r="38" spans="1:15">
      <c r="A38" t="s">
        <v>14</v>
      </c>
      <c r="D38" s="5">
        <v>24</v>
      </c>
    </row>
    <row r="39" spans="1:15">
      <c r="A39" t="s">
        <v>15</v>
      </c>
      <c r="D39" s="5">
        <f>D36/D38</f>
        <v>1.4630876068376069</v>
      </c>
      <c r="E39" t="s">
        <v>16</v>
      </c>
      <c r="F39" t="s">
        <v>17</v>
      </c>
    </row>
    <row r="45" spans="1:15">
      <c r="M45" s="8" t="s">
        <v>18</v>
      </c>
      <c r="N45" s="8"/>
      <c r="O45" s="1"/>
    </row>
    <row r="46" spans="1:15">
      <c r="M46" s="1"/>
      <c r="N46" s="1"/>
      <c r="O46" s="1"/>
    </row>
    <row r="47" spans="1:15">
      <c r="M47" s="4" t="s">
        <v>19</v>
      </c>
      <c r="N47" s="4" t="s">
        <v>20</v>
      </c>
      <c r="O47" s="4" t="s">
        <v>21</v>
      </c>
    </row>
    <row r="48" spans="1:15" ht="30">
      <c r="M48" s="3" t="s">
        <v>22</v>
      </c>
      <c r="N48" s="3" t="s">
        <v>23</v>
      </c>
      <c r="O48" s="2" t="s">
        <v>24</v>
      </c>
    </row>
    <row r="49" spans="13:15" ht="30">
      <c r="M49" s="3" t="s">
        <v>25</v>
      </c>
      <c r="N49" s="3" t="s">
        <v>26</v>
      </c>
      <c r="O49" s="2" t="s">
        <v>27</v>
      </c>
    </row>
    <row r="50" spans="13:15" ht="30">
      <c r="M50" s="3" t="s">
        <v>28</v>
      </c>
      <c r="N50" s="3" t="s">
        <v>29</v>
      </c>
      <c r="O50" s="2" t="s">
        <v>30</v>
      </c>
    </row>
    <row r="51" spans="13:15" ht="30">
      <c r="M51" s="3" t="s">
        <v>31</v>
      </c>
      <c r="N51" s="3" t="s">
        <v>32</v>
      </c>
      <c r="O51" s="2" t="s">
        <v>33</v>
      </c>
    </row>
    <row r="52" spans="13:15" ht="30">
      <c r="M52" s="3" t="s">
        <v>34</v>
      </c>
      <c r="N52" s="3" t="s">
        <v>35</v>
      </c>
      <c r="O52" s="2" t="s">
        <v>36</v>
      </c>
    </row>
    <row r="53" spans="13:15" ht="30">
      <c r="M53" s="3" t="s">
        <v>37</v>
      </c>
      <c r="N53" s="3" t="s">
        <v>38</v>
      </c>
      <c r="O53" s="2" t="s">
        <v>39</v>
      </c>
    </row>
    <row r="54" spans="13:15">
      <c r="M54" s="1"/>
      <c r="N54" s="1"/>
      <c r="O54" s="1"/>
    </row>
  </sheetData>
  <mergeCells count="3">
    <mergeCell ref="A3:H3"/>
    <mergeCell ref="A5:H5"/>
    <mergeCell ref="M45:N45"/>
  </mergeCells>
  <pageMargins left="0.7" right="0.7" top="0.75" bottom="0.75" header="0.3" footer="0.3"/>
  <pageSetup scale="71" orientation="portrait" horizontalDpi="4294967293"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bendicion de Dios</dc:creator>
  <cp:keywords/>
  <dc:description/>
  <cp:lastModifiedBy/>
  <cp:revision/>
  <dcterms:created xsi:type="dcterms:W3CDTF">2022-07-27T02:22:59Z</dcterms:created>
  <dcterms:modified xsi:type="dcterms:W3CDTF">2022-07-27T17:05:02Z</dcterms:modified>
  <cp:category/>
  <cp:contentStatus/>
</cp:coreProperties>
</file>