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xr:revisionPtr revIDLastSave="0" documentId="8_{508F6F8B-6D2B-421A-AA56-AFD0CBBB7E6B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ARTA MEDIA Y RANGO PLANTILL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52" i="1" l="1"/>
  <c r="AF53" i="1"/>
  <c r="AF54" i="1"/>
  <c r="C55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W53" i="1"/>
  <c r="X53" i="1"/>
  <c r="Y53" i="1"/>
  <c r="Z53" i="1"/>
  <c r="AA53" i="1"/>
  <c r="AB53" i="1"/>
  <c r="AC53" i="1"/>
  <c r="AD53" i="1"/>
  <c r="AE53" i="1"/>
  <c r="W54" i="1"/>
  <c r="X54" i="1"/>
  <c r="Y54" i="1"/>
  <c r="Z54" i="1"/>
  <c r="AA54" i="1"/>
  <c r="AB54" i="1"/>
  <c r="AC54" i="1"/>
  <c r="AD54" i="1"/>
  <c r="AE54" i="1"/>
  <c r="D54" i="1"/>
  <c r="C54" i="1"/>
  <c r="C52" i="1"/>
  <c r="C27" i="1"/>
  <c r="C24" i="1"/>
  <c r="C49" i="1"/>
  <c r="AF27" i="1"/>
  <c r="AF26" i="1"/>
  <c r="AF29" i="1"/>
  <c r="AD26" i="1"/>
  <c r="AE26" i="1"/>
  <c r="AD27" i="1"/>
  <c r="AE27" i="1"/>
  <c r="AD29" i="1"/>
  <c r="AE29" i="1"/>
  <c r="W26" i="1"/>
  <c r="X26" i="1"/>
  <c r="Y26" i="1"/>
  <c r="Z26" i="1"/>
  <c r="AA26" i="1"/>
  <c r="AB26" i="1"/>
  <c r="AC26" i="1"/>
  <c r="W27" i="1"/>
  <c r="X27" i="1"/>
  <c r="Y27" i="1"/>
  <c r="Z27" i="1"/>
  <c r="AA27" i="1"/>
  <c r="AB27" i="1"/>
  <c r="AC27" i="1"/>
  <c r="W29" i="1"/>
  <c r="X29" i="1"/>
  <c r="Y29" i="1"/>
  <c r="Z29" i="1"/>
  <c r="AA29" i="1"/>
  <c r="AB29" i="1"/>
  <c r="AC29" i="1"/>
  <c r="AE18" i="1"/>
  <c r="AF18" i="1"/>
  <c r="AG17" i="1"/>
  <c r="AG18" i="1"/>
  <c r="AF17" i="1"/>
  <c r="AE17" i="1"/>
  <c r="AD17" i="1"/>
  <c r="AC17" i="1"/>
  <c r="Z17" i="1"/>
  <c r="AA17" i="1"/>
  <c r="AB17" i="1"/>
  <c r="Y17" i="1"/>
  <c r="X17" i="1"/>
  <c r="V17" i="1"/>
  <c r="W17" i="1"/>
  <c r="U17" i="1"/>
  <c r="T17" i="1"/>
  <c r="S17" i="1"/>
  <c r="R17" i="1"/>
  <c r="O17" i="1"/>
  <c r="E17" i="1"/>
  <c r="D27" i="1" s="1"/>
  <c r="D17" i="1"/>
  <c r="X18" i="1"/>
  <c r="Y18" i="1"/>
  <c r="Z18" i="1"/>
  <c r="AA18" i="1"/>
  <c r="AB18" i="1"/>
  <c r="AC18" i="1"/>
  <c r="AD18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W18" i="1"/>
  <c r="V52" i="1" s="1"/>
  <c r="V18" i="1"/>
  <c r="U18" i="1"/>
  <c r="T52" i="1" s="1"/>
  <c r="T18" i="1"/>
  <c r="S52" i="1" s="1"/>
  <c r="S18" i="1"/>
  <c r="R52" i="1" s="1"/>
  <c r="R18" i="1"/>
  <c r="Q52" i="1" s="1"/>
  <c r="Q18" i="1"/>
  <c r="P52" i="1" s="1"/>
  <c r="P18" i="1"/>
  <c r="O52" i="1" s="1"/>
  <c r="O18" i="1"/>
  <c r="N52" i="1" s="1"/>
  <c r="N18" i="1"/>
  <c r="M52" i="1" s="1"/>
  <c r="M18" i="1"/>
  <c r="L52" i="1" s="1"/>
  <c r="L18" i="1"/>
  <c r="K52" i="1" s="1"/>
  <c r="K18" i="1"/>
  <c r="J52" i="1" s="1"/>
  <c r="J18" i="1"/>
  <c r="I52" i="1" s="1"/>
  <c r="I18" i="1"/>
  <c r="H52" i="1" s="1"/>
  <c r="H18" i="1"/>
  <c r="G52" i="1" s="1"/>
  <c r="G18" i="1"/>
  <c r="F52" i="1" s="1"/>
  <c r="F18" i="1"/>
  <c r="E52" i="1" s="1"/>
  <c r="E18" i="1"/>
  <c r="D52" i="1" s="1"/>
  <c r="D18" i="1"/>
  <c r="AH18" i="1" s="1"/>
  <c r="V27" i="1"/>
  <c r="U27" i="1"/>
  <c r="T27" i="1"/>
  <c r="R27" i="1"/>
  <c r="Q27" i="1"/>
  <c r="Q17" i="1"/>
  <c r="P27" i="1" s="1"/>
  <c r="P17" i="1"/>
  <c r="O27" i="1" s="1"/>
  <c r="N27" i="1"/>
  <c r="N17" i="1"/>
  <c r="M27" i="1" s="1"/>
  <c r="M17" i="1"/>
  <c r="L27" i="1" s="1"/>
  <c r="L17" i="1"/>
  <c r="K27" i="1" s="1"/>
  <c r="K17" i="1"/>
  <c r="J27" i="1" s="1"/>
  <c r="J17" i="1"/>
  <c r="I27" i="1" s="1"/>
  <c r="I17" i="1"/>
  <c r="H27" i="1" s="1"/>
  <c r="H17" i="1"/>
  <c r="G27" i="1" s="1"/>
  <c r="G17" i="1"/>
  <c r="F27" i="1" s="1"/>
  <c r="F17" i="1"/>
  <c r="E27" i="1" s="1"/>
  <c r="AH17" i="1" l="1"/>
  <c r="C23" i="1" s="1"/>
  <c r="S27" i="1"/>
  <c r="U52" i="1"/>
  <c r="C30" i="1" l="1"/>
  <c r="C29" i="1"/>
  <c r="C28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</calcChain>
</file>

<file path=xl/sharedStrings.xml><?xml version="1.0" encoding="utf-8"?>
<sst xmlns="http://schemas.openxmlformats.org/spreadsheetml/2006/main" count="93" uniqueCount="59">
  <si>
    <t xml:space="preserve">Nº de
subgrupo </t>
  </si>
  <si>
    <t>PROMEDIO</t>
  </si>
  <si>
    <t>PROMEDIO FINAL</t>
  </si>
  <si>
    <t>RANGO</t>
  </si>
  <si>
    <t>N</t>
  </si>
  <si>
    <t>CANTIDAD DE DATOS EN CADA LOTE</t>
  </si>
  <si>
    <t>A2</t>
  </si>
  <si>
    <t xml:space="preserve">SALE DE LA TABLA </t>
  </si>
  <si>
    <t xml:space="preserve"> </t>
  </si>
  <si>
    <t>MEDIAS DE 
LAS MEDIAS</t>
  </si>
  <si>
    <t>LCS</t>
  </si>
  <si>
    <r>
      <rPr>
        <sz val="11"/>
        <color rgb="FF000000"/>
        <rFont val="Calibri"/>
        <family val="2"/>
        <charset val="1"/>
      </rPr>
      <t>MEDIA DE LAS MEDIAS+A</t>
    </r>
    <r>
      <rPr>
        <sz val="8"/>
        <color rgb="FF000000"/>
        <rFont val="Calibri"/>
        <family val="2"/>
        <charset val="1"/>
      </rPr>
      <t>2</t>
    </r>
    <r>
      <rPr>
        <sz val="11"/>
        <color rgb="FF000000"/>
        <rFont val="Calibri"/>
        <family val="2"/>
        <charset val="1"/>
      </rPr>
      <t>*RANGO MEDIO</t>
    </r>
  </si>
  <si>
    <t>RANGO MEDIA</t>
  </si>
  <si>
    <t>LC</t>
  </si>
  <si>
    <t>MEDIA DE LAS MEDIAS</t>
  </si>
  <si>
    <t>LCI</t>
  </si>
  <si>
    <t>MEDIA DE LAS MEDIAS-A2*RANGO MEDIO</t>
  </si>
  <si>
    <t>NO. DE subgrupo</t>
  </si>
  <si>
    <t>MEDIA</t>
  </si>
  <si>
    <t>PUNTOS FUERA DE LÍMITES</t>
  </si>
  <si>
    <t>VARIABILIDAD</t>
  </si>
  <si>
    <t>ANÁLISIS DE LA CARTA DE MEDIAS:</t>
  </si>
  <si>
    <t>CAMBIO DE NIVEL</t>
  </si>
  <si>
    <t xml:space="preserve">CRITERIO </t>
  </si>
  <si>
    <t>PRUEBA</t>
  </si>
  <si>
    <t>ANÁLISIS</t>
  </si>
  <si>
    <t xml:space="preserve">UNO O MÁS PUNTOS FUERA DE LOS LÍMITES DE CONTROL </t>
  </si>
  <si>
    <t>el proceso esta fuera del control estadistico , el punto 20 se sale del limite del control.</t>
  </si>
  <si>
    <t>TENDENCIA</t>
  </si>
  <si>
    <t>CAMBIOS DE NIVEL</t>
  </si>
  <si>
    <t xml:space="preserve"> 8 O MÁS PUNTOS DE UN SOLO LADO DE LA LÍNEA  CENTRAL</t>
  </si>
  <si>
    <t xml:space="preserve">no hay cambios de nivel </t>
  </si>
  <si>
    <t>MUCHA VARIABILIDAD</t>
  </si>
  <si>
    <t xml:space="preserve">PRUEBA: MÁS DE 14 PUNTOS DE UN SOLO LADO DE LA LINEA CENTRAL.   </t>
  </si>
  <si>
    <t xml:space="preserve">no hay tendencia </t>
  </si>
  <si>
    <t>POCA VARIABILIDAD</t>
  </si>
  <si>
    <t>CICLOS RECURRENTES</t>
  </si>
  <si>
    <t>PATRONES REPETITIVOS</t>
  </si>
  <si>
    <t xml:space="preserve">no hay ciclos reccurrentes </t>
  </si>
  <si>
    <t xml:space="preserve">PRUEBA; Ocho puntos consecutivos en ambos lados de la línea central con ninguno en la zona C. </t>
  </si>
  <si>
    <t xml:space="preserve">no se da el patron de mucha variabilidad </t>
  </si>
  <si>
    <t>FALTA DE VARIABILIDAD</t>
  </si>
  <si>
    <t xml:space="preserve">PRUEBA: Quince puntos consecutivos en la zona C, arriba o abajo de la línea central.  </t>
  </si>
  <si>
    <t xml:space="preserve">no se da el patron de falta de variablidad </t>
  </si>
  <si>
    <t xml:space="preserve">CARTAS DE RANGO </t>
  </si>
  <si>
    <t>Grupos</t>
  </si>
  <si>
    <t>D4</t>
  </si>
  <si>
    <t>RANGO MEDIO *D4</t>
  </si>
  <si>
    <t>limite control superior</t>
  </si>
  <si>
    <t>D3</t>
  </si>
  <si>
    <t>RANGO MEDIO</t>
  </si>
  <si>
    <t>limite centrar</t>
  </si>
  <si>
    <t xml:space="preserve">RANGO MEDIO </t>
  </si>
  <si>
    <t>RANGO MEDIO * D3</t>
  </si>
  <si>
    <t>limite de control inferior</t>
  </si>
  <si>
    <t>Nº DE MUESTRA</t>
  </si>
  <si>
    <t>en cuanto a la amplitud de la variacion , el proceso esta dentro de control estadistico.</t>
  </si>
  <si>
    <t>no hay ciclo recurrentes</t>
  </si>
  <si>
    <t xml:space="preserve">no se da el patron de falta de variabilidad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</si>
</sst>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8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0" fillId="2" borderId="1" xfId="0" applyNumberFormat="1" applyFill="1" applyBorder="1"/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164" fontId="0" fillId="0" borderId="1" xfId="0" applyNumberFormat="1" applyBorder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2" borderId="8" xfId="0" applyNumberFormat="1" applyFill="1" applyBorder="1"/>
    <xf numFmtId="2" fontId="0" fillId="0" borderId="13" xfId="0" applyNumberFormat="1" applyBorder="1" applyAlignment="1">
      <alignment horizontal="center" vertical="center"/>
    </xf>
    <xf numFmtId="2" fontId="2" fillId="0" borderId="14" xfId="0" applyNumberFormat="1" applyFont="1" applyBorder="1"/>
    <xf numFmtId="0" fontId="0" fillId="0" borderId="14" xfId="0" applyBorder="1"/>
    <xf numFmtId="2" fontId="2" fillId="0" borderId="14" xfId="0" applyNumberFormat="1" applyFont="1" applyBorder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7" xfId="0" applyBorder="1"/>
    <xf numFmtId="2" fontId="2" fillId="0" borderId="17" xfId="0" applyNumberFormat="1" applyFont="1" applyBorder="1"/>
    <xf numFmtId="0" fontId="0" fillId="0" borderId="17" xfId="0" applyBorder="1" applyAlignment="1">
      <alignment wrapText="1"/>
    </xf>
    <xf numFmtId="2" fontId="0" fillId="0" borderId="16" xfId="0" applyNumberFormat="1" applyBorder="1" applyAlignment="1">
      <alignment horizontal="center" vertical="center" wrapText="1"/>
    </xf>
    <xf numFmtId="2" fontId="3" fillId="2" borderId="1" xfId="0" applyNumberFormat="1" applyFont="1" applyFill="1" applyBorder="1"/>
    <xf numFmtId="164" fontId="3" fillId="2" borderId="1" xfId="0" applyNumberFormat="1" applyFont="1" applyFill="1" applyBorder="1"/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6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Carta de medias resistencia de articulos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'CARTA MEDIA Y RANGO PLANTILLA'!$B$27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PLANTILLA'!$C$27:$AF$27</c:f>
              <c:numCache>
                <c:formatCode>0.00</c:formatCode>
                <c:ptCount val="30"/>
                <c:pt idx="0">
                  <c:v>312.86666666666662</c:v>
                </c:pt>
                <c:pt idx="1">
                  <c:v>316.46666666666664</c:v>
                </c:pt>
                <c:pt idx="2">
                  <c:v>322.06666666666666</c:v>
                </c:pt>
                <c:pt idx="3">
                  <c:v>324.06666666666666</c:v>
                </c:pt>
                <c:pt idx="4">
                  <c:v>314.39999999999998</c:v>
                </c:pt>
                <c:pt idx="5">
                  <c:v>322.86666666666667</c:v>
                </c:pt>
                <c:pt idx="6">
                  <c:v>318.26666666666665</c:v>
                </c:pt>
                <c:pt idx="7">
                  <c:v>316.39999999999998</c:v>
                </c:pt>
                <c:pt idx="8">
                  <c:v>316.06666666666666</c:v>
                </c:pt>
                <c:pt idx="9">
                  <c:v>313.63333333333338</c:v>
                </c:pt>
                <c:pt idx="10">
                  <c:v>324.93333333333334</c:v>
                </c:pt>
                <c:pt idx="11">
                  <c:v>325.26666666666665</c:v>
                </c:pt>
                <c:pt idx="12">
                  <c:v>316.59999999999997</c:v>
                </c:pt>
                <c:pt idx="13">
                  <c:v>323.56666666666666</c:v>
                </c:pt>
                <c:pt idx="14">
                  <c:v>323.56666666666666</c:v>
                </c:pt>
                <c:pt idx="15">
                  <c:v>316.76666666666665</c:v>
                </c:pt>
                <c:pt idx="16">
                  <c:v>324.86666666666667</c:v>
                </c:pt>
                <c:pt idx="17">
                  <c:v>317.8</c:v>
                </c:pt>
                <c:pt idx="18">
                  <c:v>335.43333333333334</c:v>
                </c:pt>
                <c:pt idx="19">
                  <c:v>339.4</c:v>
                </c:pt>
                <c:pt idx="20">
                  <c:v>313.8</c:v>
                </c:pt>
                <c:pt idx="21">
                  <c:v>317.9666666666667</c:v>
                </c:pt>
                <c:pt idx="22">
                  <c:v>324.86666666666662</c:v>
                </c:pt>
                <c:pt idx="23">
                  <c:v>322.36666666666667</c:v>
                </c:pt>
                <c:pt idx="24">
                  <c:v>326.33333333333331</c:v>
                </c:pt>
                <c:pt idx="25">
                  <c:v>318.96666666666664</c:v>
                </c:pt>
                <c:pt idx="26">
                  <c:v>321.93333333333334</c:v>
                </c:pt>
                <c:pt idx="27">
                  <c:v>326.26666666666665</c:v>
                </c:pt>
                <c:pt idx="28">
                  <c:v>312.09999999999997</c:v>
                </c:pt>
                <c:pt idx="29">
                  <c:v>322.09999999999997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8A8-9DE8-4CCA0B67DF60}"/>
            </c:ext>
          </c:extLst>
        </c:ser>
        <c:ser>
          <c:idx val="1"/>
          <c:order val="1"/>
          <c:tx>
            <c:strRef>
              <c:f>'CARTA MEDIA Y RANGO PLANTILLA'!$B$28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PLANTILLA'!$C$28:$AF$28</c:f>
              <c:numCache>
                <c:formatCode>General</c:formatCode>
                <c:ptCount val="30"/>
                <c:pt idx="0">
                  <c:v>337.84045666666668</c:v>
                </c:pt>
                <c:pt idx="1">
                  <c:v>337.84045666666668</c:v>
                </c:pt>
                <c:pt idx="2">
                  <c:v>337.84045666666668</c:v>
                </c:pt>
                <c:pt idx="3">
                  <c:v>337.84045666666668</c:v>
                </c:pt>
                <c:pt idx="4">
                  <c:v>337.84045666666668</c:v>
                </c:pt>
                <c:pt idx="5">
                  <c:v>337.84045666666668</c:v>
                </c:pt>
                <c:pt idx="6">
                  <c:v>337.84045666666668</c:v>
                </c:pt>
                <c:pt idx="7">
                  <c:v>337.84045666666668</c:v>
                </c:pt>
                <c:pt idx="8">
                  <c:v>337.84045666666668</c:v>
                </c:pt>
                <c:pt idx="9">
                  <c:v>337.84045666666668</c:v>
                </c:pt>
                <c:pt idx="10">
                  <c:v>337.84045666666668</c:v>
                </c:pt>
                <c:pt idx="11">
                  <c:v>337.84045666666668</c:v>
                </c:pt>
                <c:pt idx="12">
                  <c:v>337.84045666666668</c:v>
                </c:pt>
                <c:pt idx="13">
                  <c:v>337.84045666666668</c:v>
                </c:pt>
                <c:pt idx="14">
                  <c:v>337.84045666666668</c:v>
                </c:pt>
                <c:pt idx="15">
                  <c:v>337.84045666666668</c:v>
                </c:pt>
                <c:pt idx="16">
                  <c:v>337.84045666666668</c:v>
                </c:pt>
                <c:pt idx="17">
                  <c:v>337.84045666666668</c:v>
                </c:pt>
                <c:pt idx="18">
                  <c:v>337.84045666666668</c:v>
                </c:pt>
                <c:pt idx="19">
                  <c:v>337.84045666666668</c:v>
                </c:pt>
                <c:pt idx="20">
                  <c:v>337.84045666666668</c:v>
                </c:pt>
                <c:pt idx="21">
                  <c:v>337.84045666666668</c:v>
                </c:pt>
                <c:pt idx="22">
                  <c:v>337.84045666666668</c:v>
                </c:pt>
                <c:pt idx="23">
                  <c:v>337.84045666666668</c:v>
                </c:pt>
                <c:pt idx="24">
                  <c:v>337.84045666666668</c:v>
                </c:pt>
                <c:pt idx="25">
                  <c:v>337.84045666666668</c:v>
                </c:pt>
                <c:pt idx="26">
                  <c:v>337.84045666666668</c:v>
                </c:pt>
                <c:pt idx="27">
                  <c:v>337.84045666666668</c:v>
                </c:pt>
                <c:pt idx="28">
                  <c:v>337.84045666666668</c:v>
                </c:pt>
                <c:pt idx="29">
                  <c:v>337.84045666666668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6-48A8-9DE8-4CCA0B67DF60}"/>
            </c:ext>
          </c:extLst>
        </c:ser>
        <c:ser>
          <c:idx val="2"/>
          <c:order val="2"/>
          <c:tx>
            <c:strRef>
              <c:f>'CARTA MEDIA Y RANGO PLANTILLA'!$B$29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PLANTILLA'!$C$29:$AF$29</c:f>
              <c:numCache>
                <c:formatCode>General</c:formatCode>
                <c:ptCount val="30"/>
                <c:pt idx="0" formatCode="0.00">
                  <c:v>321.06666666666666</c:v>
                </c:pt>
                <c:pt idx="1">
                  <c:v>321.06666666666666</c:v>
                </c:pt>
                <c:pt idx="2">
                  <c:v>321.06666666666666</c:v>
                </c:pt>
                <c:pt idx="3">
                  <c:v>321.06666666666666</c:v>
                </c:pt>
                <c:pt idx="4">
                  <c:v>321.06666666666666</c:v>
                </c:pt>
                <c:pt idx="5">
                  <c:v>321.06666666666666</c:v>
                </c:pt>
                <c:pt idx="6">
                  <c:v>321.06666666666666</c:v>
                </c:pt>
                <c:pt idx="7">
                  <c:v>321.06666666666666</c:v>
                </c:pt>
                <c:pt idx="8">
                  <c:v>321.06666666666666</c:v>
                </c:pt>
                <c:pt idx="9">
                  <c:v>321.06666666666666</c:v>
                </c:pt>
                <c:pt idx="10">
                  <c:v>321.06666666666666</c:v>
                </c:pt>
                <c:pt idx="11">
                  <c:v>321.06666666666666</c:v>
                </c:pt>
                <c:pt idx="12">
                  <c:v>321.06666666666666</c:v>
                </c:pt>
                <c:pt idx="13">
                  <c:v>321.06666666666666</c:v>
                </c:pt>
                <c:pt idx="14">
                  <c:v>321.06666666666666</c:v>
                </c:pt>
                <c:pt idx="15">
                  <c:v>321.06666666666666</c:v>
                </c:pt>
                <c:pt idx="16">
                  <c:v>321.06666666666666</c:v>
                </c:pt>
                <c:pt idx="17">
                  <c:v>321.06666666666666</c:v>
                </c:pt>
                <c:pt idx="18">
                  <c:v>321.06666666666666</c:v>
                </c:pt>
                <c:pt idx="19">
                  <c:v>321.06666666666666</c:v>
                </c:pt>
                <c:pt idx="20">
                  <c:v>321.06666666666666</c:v>
                </c:pt>
                <c:pt idx="21">
                  <c:v>321.06666666666666</c:v>
                </c:pt>
                <c:pt idx="22">
                  <c:v>321.06666666666666</c:v>
                </c:pt>
                <c:pt idx="23">
                  <c:v>321.06666666666666</c:v>
                </c:pt>
                <c:pt idx="24">
                  <c:v>321.06666666666666</c:v>
                </c:pt>
                <c:pt idx="25">
                  <c:v>321.06666666666666</c:v>
                </c:pt>
                <c:pt idx="26">
                  <c:v>321.06666666666666</c:v>
                </c:pt>
                <c:pt idx="27">
                  <c:v>321.06666666666666</c:v>
                </c:pt>
                <c:pt idx="28">
                  <c:v>321.06666666666666</c:v>
                </c:pt>
                <c:pt idx="29">
                  <c:v>321.06666666666666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6-48A8-9DE8-4CCA0B67DF60}"/>
            </c:ext>
          </c:extLst>
        </c:ser>
        <c:ser>
          <c:idx val="3"/>
          <c:order val="3"/>
          <c:tx>
            <c:strRef>
              <c:f>'CARTA MEDIA Y RANGO PLANTILLA'!$B$30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PLANTILLA'!$C$30:$AF$30</c:f>
              <c:numCache>
                <c:formatCode>General</c:formatCode>
                <c:ptCount val="30"/>
                <c:pt idx="0">
                  <c:v>304.29287666666664</c:v>
                </c:pt>
                <c:pt idx="1">
                  <c:v>304.29287666666664</c:v>
                </c:pt>
                <c:pt idx="2">
                  <c:v>304.29287666666664</c:v>
                </c:pt>
                <c:pt idx="3">
                  <c:v>304.29287666666664</c:v>
                </c:pt>
                <c:pt idx="4">
                  <c:v>304.29287666666664</c:v>
                </c:pt>
                <c:pt idx="5">
                  <c:v>304.29287666666664</c:v>
                </c:pt>
                <c:pt idx="6">
                  <c:v>304.29287666666664</c:v>
                </c:pt>
                <c:pt idx="7">
                  <c:v>304.29287666666664</c:v>
                </c:pt>
                <c:pt idx="8">
                  <c:v>304.29287666666664</c:v>
                </c:pt>
                <c:pt idx="9">
                  <c:v>304.29287666666664</c:v>
                </c:pt>
                <c:pt idx="10">
                  <c:v>304.29287666666664</c:v>
                </c:pt>
                <c:pt idx="11">
                  <c:v>304.29287666666664</c:v>
                </c:pt>
                <c:pt idx="12">
                  <c:v>304.29287666666664</c:v>
                </c:pt>
                <c:pt idx="13">
                  <c:v>304.29287666666664</c:v>
                </c:pt>
                <c:pt idx="14">
                  <c:v>304.29287666666664</c:v>
                </c:pt>
                <c:pt idx="15">
                  <c:v>304.29287666666664</c:v>
                </c:pt>
                <c:pt idx="16">
                  <c:v>304.29287666666664</c:v>
                </c:pt>
                <c:pt idx="17">
                  <c:v>304.29287666666664</c:v>
                </c:pt>
                <c:pt idx="18">
                  <c:v>304.29287666666664</c:v>
                </c:pt>
                <c:pt idx="19">
                  <c:v>304.29287666666664</c:v>
                </c:pt>
                <c:pt idx="20">
                  <c:v>304.29287666666664</c:v>
                </c:pt>
                <c:pt idx="21">
                  <c:v>304.29287666666664</c:v>
                </c:pt>
                <c:pt idx="22">
                  <c:v>304.29287666666664</c:v>
                </c:pt>
                <c:pt idx="23">
                  <c:v>304.29287666666664</c:v>
                </c:pt>
                <c:pt idx="24">
                  <c:v>304.29287666666664</c:v>
                </c:pt>
                <c:pt idx="25">
                  <c:v>304.29287666666664</c:v>
                </c:pt>
                <c:pt idx="26">
                  <c:v>304.29287666666664</c:v>
                </c:pt>
                <c:pt idx="27">
                  <c:v>304.29287666666664</c:v>
                </c:pt>
                <c:pt idx="28">
                  <c:v>304.29287666666664</c:v>
                </c:pt>
                <c:pt idx="29">
                  <c:v>304.29287666666664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46-48A8-9DE8-4CCA0B67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70488"/>
        <c:axId val="498465655"/>
      </c:lineChart>
      <c:catAx>
        <c:axId val="30887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65655"/>
        <c:crosses val="autoZero"/>
        <c:auto val="1"/>
        <c:lblAlgn val="ctr"/>
        <c:lblOffset val="100"/>
        <c:noMultiLvlLbl val="0"/>
      </c:catAx>
      <c:valAx>
        <c:axId val="498465655"/>
        <c:scaling>
          <c:orientation val="minMax"/>
          <c:min val="2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7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Carta de rangos para resistencia de articulos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'CARTA MEDIA Y RANGO PLANTILLA'!$B$52</c:f>
              <c:strCache>
                <c:ptCount val="1"/>
                <c:pt idx="0">
                  <c:v>RANGO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'CARTA MEDIA Y RANGO PLANTILLA'!$C$52:$AF$52</c:f>
              <c:numCache>
                <c:formatCode>0.0</c:formatCode>
                <c:ptCount val="30"/>
                <c:pt idx="0">
                  <c:v>15.399999999999977</c:v>
                </c:pt>
                <c:pt idx="1">
                  <c:v>12.199999999999989</c:v>
                </c:pt>
                <c:pt idx="2">
                  <c:v>31.699999999999989</c:v>
                </c:pt>
                <c:pt idx="3">
                  <c:v>8</c:v>
                </c:pt>
                <c:pt idx="4">
                  <c:v>26.799999999999955</c:v>
                </c:pt>
                <c:pt idx="5">
                  <c:v>28.199999999999989</c:v>
                </c:pt>
                <c:pt idx="6">
                  <c:v>4.7000000000000455</c:v>
                </c:pt>
                <c:pt idx="7">
                  <c:v>19.799999999999955</c:v>
                </c:pt>
                <c:pt idx="8">
                  <c:v>22.400000000000034</c:v>
                </c:pt>
                <c:pt idx="9">
                  <c:v>22.699999999999989</c:v>
                </c:pt>
                <c:pt idx="10">
                  <c:v>28.399999999999977</c:v>
                </c:pt>
                <c:pt idx="11">
                  <c:v>6.8000000000000114</c:v>
                </c:pt>
                <c:pt idx="12">
                  <c:v>10.5</c:v>
                </c:pt>
                <c:pt idx="13">
                  <c:v>10.600000000000023</c:v>
                </c:pt>
                <c:pt idx="14">
                  <c:v>22.100000000000023</c:v>
                </c:pt>
                <c:pt idx="15">
                  <c:v>24.400000000000034</c:v>
                </c:pt>
                <c:pt idx="16">
                  <c:v>8.8999999999999773</c:v>
                </c:pt>
                <c:pt idx="17">
                  <c:v>13.699999999999989</c:v>
                </c:pt>
                <c:pt idx="18">
                  <c:v>5.6000000000000227</c:v>
                </c:pt>
                <c:pt idx="19">
                  <c:v>5.6000000000000227</c:v>
                </c:pt>
                <c:pt idx="20">
                  <c:v>7.3000000000000114</c:v>
                </c:pt>
                <c:pt idx="21">
                  <c:v>7.3000000000000114</c:v>
                </c:pt>
                <c:pt idx="22">
                  <c:v>33.400000000000034</c:v>
                </c:pt>
                <c:pt idx="23">
                  <c:v>33.400000000000034</c:v>
                </c:pt>
                <c:pt idx="24">
                  <c:v>14.899999999999977</c:v>
                </c:pt>
                <c:pt idx="25">
                  <c:v>14.899999999999977</c:v>
                </c:pt>
                <c:pt idx="26">
                  <c:v>13.800000000000011</c:v>
                </c:pt>
                <c:pt idx="27">
                  <c:v>13.800000000000011</c:v>
                </c:pt>
                <c:pt idx="28">
                  <c:v>12.300000000000011</c:v>
                </c:pt>
                <c:pt idx="29">
                  <c:v>12.300000000000011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2-45A4-9E71-5E44F885F426}"/>
            </c:ext>
          </c:extLst>
        </c:ser>
        <c:ser>
          <c:idx val="1"/>
          <c:order val="1"/>
          <c:tx>
            <c:strRef>
              <c:f>'CARTA MEDIA Y RANGO PLANTILLA'!$B$53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PLANTILLA'!$C$53:$AF$53</c:f>
              <c:numCache>
                <c:formatCode>General</c:formatCode>
                <c:ptCount val="30"/>
                <c:pt idx="0">
                  <c:v>42.205020000000005</c:v>
                </c:pt>
                <c:pt idx="1">
                  <c:v>42.205020000000005</c:v>
                </c:pt>
                <c:pt idx="2">
                  <c:v>42.205020000000005</c:v>
                </c:pt>
                <c:pt idx="3">
                  <c:v>42.205020000000005</c:v>
                </c:pt>
                <c:pt idx="4">
                  <c:v>42.205020000000005</c:v>
                </c:pt>
                <c:pt idx="5">
                  <c:v>42.205020000000005</c:v>
                </c:pt>
                <c:pt idx="6">
                  <c:v>42.205020000000005</c:v>
                </c:pt>
                <c:pt idx="7">
                  <c:v>42.205020000000005</c:v>
                </c:pt>
                <c:pt idx="8">
                  <c:v>42.205020000000005</c:v>
                </c:pt>
                <c:pt idx="9">
                  <c:v>42.205020000000005</c:v>
                </c:pt>
                <c:pt idx="10">
                  <c:v>42.205020000000005</c:v>
                </c:pt>
                <c:pt idx="11">
                  <c:v>42.205020000000005</c:v>
                </c:pt>
                <c:pt idx="12">
                  <c:v>42.205020000000005</c:v>
                </c:pt>
                <c:pt idx="13">
                  <c:v>42.205020000000005</c:v>
                </c:pt>
                <c:pt idx="14">
                  <c:v>42.205020000000005</c:v>
                </c:pt>
                <c:pt idx="15">
                  <c:v>42.205020000000005</c:v>
                </c:pt>
                <c:pt idx="16">
                  <c:v>42.205020000000005</c:v>
                </c:pt>
                <c:pt idx="17">
                  <c:v>42.205020000000005</c:v>
                </c:pt>
                <c:pt idx="18">
                  <c:v>42.205020000000005</c:v>
                </c:pt>
                <c:pt idx="19">
                  <c:v>42.205020000000005</c:v>
                </c:pt>
                <c:pt idx="20">
                  <c:v>42.205020000000005</c:v>
                </c:pt>
                <c:pt idx="21">
                  <c:v>42.205020000000005</c:v>
                </c:pt>
                <c:pt idx="22">
                  <c:v>42.205020000000005</c:v>
                </c:pt>
                <c:pt idx="23">
                  <c:v>42.205020000000005</c:v>
                </c:pt>
                <c:pt idx="24">
                  <c:v>42.205020000000005</c:v>
                </c:pt>
                <c:pt idx="25">
                  <c:v>42.205020000000005</c:v>
                </c:pt>
                <c:pt idx="26">
                  <c:v>42.205020000000005</c:v>
                </c:pt>
                <c:pt idx="27">
                  <c:v>42.205020000000005</c:v>
                </c:pt>
                <c:pt idx="28">
                  <c:v>42.205020000000005</c:v>
                </c:pt>
                <c:pt idx="29">
                  <c:v>42.205020000000005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2-45A4-9E71-5E44F885F426}"/>
            </c:ext>
          </c:extLst>
        </c:ser>
        <c:ser>
          <c:idx val="2"/>
          <c:order val="2"/>
          <c:tx>
            <c:strRef>
              <c:f>'CARTA MEDIA Y RANGO PLANTILLA'!$B$54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PLANTILLA'!$C$54:$AF$54</c:f>
              <c:numCache>
                <c:formatCode>0.0</c:formatCode>
                <c:ptCount val="30"/>
                <c:pt idx="0">
                  <c:v>16.396666666666668</c:v>
                </c:pt>
                <c:pt idx="1">
                  <c:v>16.396666666666668</c:v>
                </c:pt>
                <c:pt idx="2" formatCode="General">
                  <c:v>16.396666666666668</c:v>
                </c:pt>
                <c:pt idx="3" formatCode="General">
                  <c:v>16.396666666666668</c:v>
                </c:pt>
                <c:pt idx="4" formatCode="General">
                  <c:v>16.396666666666668</c:v>
                </c:pt>
                <c:pt idx="5" formatCode="General">
                  <c:v>16.396666666666668</c:v>
                </c:pt>
                <c:pt idx="6" formatCode="General">
                  <c:v>16.396666666666668</c:v>
                </c:pt>
                <c:pt idx="7" formatCode="General">
                  <c:v>16.396666666666668</c:v>
                </c:pt>
                <c:pt idx="8" formatCode="General">
                  <c:v>16.396666666666668</c:v>
                </c:pt>
                <c:pt idx="9" formatCode="General">
                  <c:v>16.396666666666668</c:v>
                </c:pt>
                <c:pt idx="10" formatCode="General">
                  <c:v>16.396666666666668</c:v>
                </c:pt>
                <c:pt idx="11" formatCode="General">
                  <c:v>16.396666666666668</c:v>
                </c:pt>
                <c:pt idx="12" formatCode="General">
                  <c:v>16.396666666666668</c:v>
                </c:pt>
                <c:pt idx="13" formatCode="General">
                  <c:v>16.396666666666668</c:v>
                </c:pt>
                <c:pt idx="14" formatCode="General">
                  <c:v>16.396666666666668</c:v>
                </c:pt>
                <c:pt idx="15" formatCode="General">
                  <c:v>16.396666666666668</c:v>
                </c:pt>
                <c:pt idx="16" formatCode="General">
                  <c:v>16.396666666666668</c:v>
                </c:pt>
                <c:pt idx="17" formatCode="General">
                  <c:v>16.396666666666668</c:v>
                </c:pt>
                <c:pt idx="18" formatCode="General">
                  <c:v>16.396666666666668</c:v>
                </c:pt>
                <c:pt idx="19" formatCode="General">
                  <c:v>16.396666666666668</c:v>
                </c:pt>
                <c:pt idx="20" formatCode="General">
                  <c:v>16.396666666666668</c:v>
                </c:pt>
                <c:pt idx="21" formatCode="General">
                  <c:v>16.396666666666668</c:v>
                </c:pt>
                <c:pt idx="22" formatCode="General">
                  <c:v>16.396666666666668</c:v>
                </c:pt>
                <c:pt idx="23" formatCode="General">
                  <c:v>16.396666666666668</c:v>
                </c:pt>
                <c:pt idx="24" formatCode="General">
                  <c:v>16.396666666666668</c:v>
                </c:pt>
                <c:pt idx="25" formatCode="General">
                  <c:v>16.396666666666668</c:v>
                </c:pt>
                <c:pt idx="26" formatCode="General">
                  <c:v>16.396666666666668</c:v>
                </c:pt>
                <c:pt idx="27" formatCode="General">
                  <c:v>16.396666666666668</c:v>
                </c:pt>
                <c:pt idx="28" formatCode="General">
                  <c:v>16.396666666666668</c:v>
                </c:pt>
                <c:pt idx="29" formatCode="General">
                  <c:v>16.396666666666668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2-45A4-9E71-5E44F885F426}"/>
            </c:ext>
          </c:extLst>
        </c:ser>
        <c:ser>
          <c:idx val="3"/>
          <c:order val="3"/>
          <c:tx>
            <c:strRef>
              <c:f>'CARTA MEDIA Y RANGO PLANTILLA'!$B$55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'CARTA MEDIA Y RANGO PLANTILLA'!$C$55:$AF$55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2-45A4-9E71-5E44F885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65256"/>
        <c:axId val="405001192"/>
      </c:lineChart>
      <c:catAx>
        <c:axId val="36846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01192"/>
        <c:crosses val="autoZero"/>
        <c:auto val="1"/>
        <c:lblAlgn val="ctr"/>
        <c:lblOffset val="100"/>
        <c:noMultiLvlLbl val="0"/>
      </c:catAx>
      <c:valAx>
        <c:axId val="405001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1206360</xdr:colOff>
      <xdr:row>29</xdr:row>
      <xdr:rowOff>163440</xdr:rowOff>
    </xdr:from>
    <xdr:to>
      <xdr:col>4</xdr:col>
      <xdr:colOff>298800</xdr:colOff>
      <xdr:row>41</xdr:row>
      <xdr:rowOff>48855</xdr:rowOff>
    </xdr:to>
    <xdr:pic>
      <xdr:nvPicPr>
        <xdr:cNvPr id="2" name="Imagen 4" descr="https://lh6.googleusercontent.com/oAsNzGX6RfT5-ixtFhboJiVYCNHUUcE_MvrFWMnhvBfrYbQj9ttQyh7MvrFa9r5tFnvZ_V2ACW_LdUiS71s3jJ0xKtccWnk9fHuMszVMfsNg2RYIaQD9Oi354LniElZ-bFUzZoCzXNQ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6360" y="7412040"/>
          <a:ext cx="5481000" cy="50004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370440</xdr:colOff>
      <xdr:row>34</xdr:row>
      <xdr:rowOff>29520</xdr:rowOff>
    </xdr:from>
    <xdr:to>
      <xdr:col>6</xdr:col>
      <xdr:colOff>93960</xdr:colOff>
      <xdr:row>35</xdr:row>
      <xdr:rowOff>129600</xdr:rowOff>
    </xdr:to>
    <xdr:sp macro="" textlink="">
      <xdr:nvSpPr>
        <xdr:cNvPr id="3" name="Elips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759000" y="8611560"/>
          <a:ext cx="82800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</xdr:col>
      <xdr:colOff>77040</xdr:colOff>
      <xdr:row>34</xdr:row>
      <xdr:rowOff>26640</xdr:rowOff>
    </xdr:from>
    <xdr:to>
      <xdr:col>4</xdr:col>
      <xdr:colOff>193320</xdr:colOff>
      <xdr:row>35</xdr:row>
      <xdr:rowOff>126720</xdr:rowOff>
    </xdr:to>
    <xdr:sp macro="" textlink="">
      <xdr:nvSpPr>
        <xdr:cNvPr id="4" name="Elips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44840" y="8608680"/>
          <a:ext cx="223704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1</xdr:col>
      <xdr:colOff>776520</xdr:colOff>
      <xdr:row>34</xdr:row>
      <xdr:rowOff>38160</xdr:rowOff>
    </xdr:from>
    <xdr:to>
      <xdr:col>2</xdr:col>
      <xdr:colOff>209520</xdr:colOff>
      <xdr:row>35</xdr:row>
      <xdr:rowOff>138240</xdr:rowOff>
    </xdr:to>
    <xdr:sp macro="" textlink="">
      <xdr:nvSpPr>
        <xdr:cNvPr id="5" name="Elips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48840" y="8620200"/>
          <a:ext cx="931680" cy="290520"/>
        </a:xfrm>
        <a:prstGeom prst="ellipse">
          <a:avLst/>
        </a:prstGeom>
        <a:noFill/>
        <a:ln w="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0</xdr:col>
      <xdr:colOff>349200</xdr:colOff>
      <xdr:row>35</xdr:row>
      <xdr:rowOff>39240</xdr:rowOff>
    </xdr:from>
    <xdr:to>
      <xdr:col>6</xdr:col>
      <xdr:colOff>404640</xdr:colOff>
      <xdr:row>35</xdr:row>
      <xdr:rowOff>63000</xdr:rowOff>
    </xdr:to>
    <xdr:sp macro="" textlink="">
      <xdr:nvSpPr>
        <xdr:cNvPr id="6" name="Conector recto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V="1">
          <a:off x="349200" y="8811720"/>
          <a:ext cx="7548480" cy="23760"/>
        </a:xfrm>
        <a:prstGeom prst="line">
          <a:avLst/>
        </a:prstGeom>
        <a:ln w="57150">
          <a:solidFill>
            <a:srgbClr val="ED7D31"/>
          </a:solidFill>
          <a:round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/>
      </xdr:style>
    </xdr:sp>
    <xdr:clientData/>
  </xdr:twoCellAnchor>
  <xdr:twoCellAnchor>
    <xdr:from>
      <xdr:col>33</xdr:col>
      <xdr:colOff>1238250</xdr:colOff>
      <xdr:row>18</xdr:row>
      <xdr:rowOff>0</xdr:rowOff>
    </xdr:from>
    <xdr:to>
      <xdr:col>41</xdr:col>
      <xdr:colOff>295275</xdr:colOff>
      <xdr:row>33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09FFDE-7183-DD10-44DF-78FA2B4356F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65</xdr:row>
      <xdr:rowOff>19050</xdr:rowOff>
    </xdr:from>
    <xdr:to>
      <xdr:col>26</xdr:col>
      <xdr:colOff>714375</xdr:colOff>
      <xdr:row>77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029FC8-D5F0-5223-F781-24795F6325AB}"/>
            </a:ext>
            <a:ext uri="{147F2762-F138-4A5C-976F-8EAC2B608ADB}">
              <a16:predDERef xmlns:a16="http://schemas.microsoft.com/office/drawing/2014/main" pred="{B409FFDE-7183-DD10-44DF-78FA2B43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I72"/>
  <sheetViews>
    <sheetView tabSelected="1" topLeftCell="AB42" zoomScale="85" zoomScaleNormal="85" workbookViewId="0">
      <selection activeCell="Y62" sqref="Y62"/>
    </sheetView>
  </sheetViews>
  <sheetFormatPr defaultColWidth="11.42578125" defaultRowHeight="15"/>
  <cols>
    <col min="1" max="1" width="15.42578125" customWidth="1"/>
    <col min="2" max="2" width="16.85546875" customWidth="1"/>
    <col min="3" max="3" width="15.7109375" customWidth="1"/>
    <col min="4" max="4" width="23.85546875" customWidth="1"/>
    <col min="5" max="5" width="6.28515625" customWidth="1"/>
    <col min="6" max="6" width="7.85546875" customWidth="1"/>
    <col min="7" max="7" width="6.42578125" customWidth="1"/>
    <col min="8" max="8" width="8.85546875" customWidth="1"/>
    <col min="9" max="9" width="7.5703125" customWidth="1"/>
    <col min="10" max="10" width="6.28515625" customWidth="1"/>
    <col min="11" max="11" width="7" customWidth="1"/>
    <col min="12" max="12" width="7.42578125" customWidth="1"/>
    <col min="13" max="13" width="6.5703125" customWidth="1"/>
    <col min="14" max="14" width="6.7109375" customWidth="1"/>
    <col min="15" max="15" width="10.42578125" customWidth="1"/>
    <col min="16" max="16" width="6.42578125" customWidth="1"/>
    <col min="17" max="17" width="8.28515625" customWidth="1"/>
    <col min="18" max="19" width="7" customWidth="1"/>
    <col min="20" max="20" width="8.5703125" customWidth="1"/>
    <col min="21" max="21" width="6.5703125" customWidth="1"/>
    <col min="22" max="22" width="10.140625" customWidth="1"/>
    <col min="23" max="23" width="9.42578125" customWidth="1"/>
    <col min="24" max="24" width="7.42578125" customWidth="1"/>
    <col min="25" max="25" width="29.85546875" customWidth="1"/>
    <col min="28" max="28" width="16.140625" style="1" customWidth="1"/>
    <col min="29" max="29" width="49.5703125" style="1" customWidth="1"/>
    <col min="30" max="30" width="36.140625" style="1" customWidth="1"/>
    <col min="34" max="34" width="21" customWidth="1"/>
  </cols>
  <sheetData>
    <row r="7" spans="3:33" ht="105.75" customHeight="1"/>
    <row r="11" spans="3:33" ht="30.75">
      <c r="C11" s="40" t="s">
        <v>0</v>
      </c>
      <c r="D11" s="41">
        <v>1</v>
      </c>
      <c r="E11" s="41">
        <v>2</v>
      </c>
      <c r="F11" s="41">
        <v>3</v>
      </c>
      <c r="G11" s="41">
        <v>4</v>
      </c>
      <c r="H11" s="41">
        <v>5</v>
      </c>
      <c r="I11" s="41">
        <v>6</v>
      </c>
      <c r="J11" s="41">
        <v>7</v>
      </c>
      <c r="K11" s="41">
        <v>8</v>
      </c>
      <c r="L11" s="41">
        <v>9</v>
      </c>
      <c r="M11" s="41">
        <v>10</v>
      </c>
      <c r="N11" s="41">
        <v>11</v>
      </c>
      <c r="O11" s="41">
        <v>12</v>
      </c>
      <c r="P11" s="41">
        <v>13</v>
      </c>
      <c r="Q11" s="41">
        <v>14</v>
      </c>
      <c r="R11" s="41">
        <v>15</v>
      </c>
      <c r="S11" s="42">
        <v>16</v>
      </c>
      <c r="T11" s="42">
        <v>17</v>
      </c>
      <c r="U11" s="42">
        <v>18</v>
      </c>
      <c r="V11" s="43">
        <v>19</v>
      </c>
      <c r="W11" s="44">
        <v>20</v>
      </c>
      <c r="X11" s="44">
        <v>21</v>
      </c>
      <c r="Y11" s="45">
        <v>22</v>
      </c>
      <c r="Z11" s="42">
        <v>23</v>
      </c>
      <c r="AA11" s="42">
        <v>24</v>
      </c>
      <c r="AB11" s="46">
        <v>25</v>
      </c>
      <c r="AC11" s="42">
        <v>26</v>
      </c>
      <c r="AD11" s="42">
        <v>27</v>
      </c>
      <c r="AE11" s="42">
        <v>28</v>
      </c>
      <c r="AF11" s="42">
        <v>29</v>
      </c>
      <c r="AG11" s="46">
        <v>30</v>
      </c>
    </row>
    <row r="12" spans="3:33">
      <c r="C12" s="47">
        <v>1</v>
      </c>
      <c r="D12" s="2">
        <v>315.60000000000002</v>
      </c>
      <c r="E12" s="2">
        <v>318.8</v>
      </c>
      <c r="F12" s="24">
        <v>311.2</v>
      </c>
      <c r="G12" s="2">
        <v>322</v>
      </c>
      <c r="H12" s="24">
        <v>315.2</v>
      </c>
      <c r="I12" s="2">
        <v>310.3</v>
      </c>
      <c r="J12" s="24">
        <v>320.60000000000002</v>
      </c>
      <c r="K12" s="2">
        <v>322.2</v>
      </c>
      <c r="L12" s="24">
        <v>329.1</v>
      </c>
      <c r="M12" s="2">
        <v>322.39999999999998</v>
      </c>
      <c r="N12" s="24">
        <v>326.2</v>
      </c>
      <c r="O12" s="2">
        <v>328.8</v>
      </c>
      <c r="P12">
        <v>328.8</v>
      </c>
      <c r="Q12" s="24">
        <v>318.7</v>
      </c>
      <c r="R12" s="32">
        <v>326.7</v>
      </c>
      <c r="S12" s="35">
        <v>313.39999999999998</v>
      </c>
      <c r="T12" s="33">
        <v>337.3</v>
      </c>
      <c r="U12" s="33">
        <v>316.3</v>
      </c>
      <c r="V12" s="33">
        <v>327.2</v>
      </c>
      <c r="W12" s="33">
        <v>337.8</v>
      </c>
      <c r="X12" s="34">
        <v>309.2</v>
      </c>
      <c r="Y12" s="34">
        <v>314.3</v>
      </c>
      <c r="Z12" s="34">
        <v>318.89999999999998</v>
      </c>
      <c r="AA12" s="34">
        <v>303.7</v>
      </c>
      <c r="AB12" s="36">
        <v>319.3</v>
      </c>
      <c r="AC12" s="36">
        <v>317</v>
      </c>
      <c r="AD12" s="36">
        <v>310.60000000000002</v>
      </c>
      <c r="AE12" s="34">
        <v>319.5</v>
      </c>
      <c r="AF12" s="34">
        <v>308.60000000000002</v>
      </c>
      <c r="AG12" s="34">
        <v>316.2</v>
      </c>
    </row>
    <row r="13" spans="3:33">
      <c r="C13" s="47">
        <v>2</v>
      </c>
      <c r="D13" s="2">
        <v>319.2</v>
      </c>
      <c r="E13" s="2">
        <v>309.2</v>
      </c>
      <c r="F13" s="24">
        <v>312.10000000000002</v>
      </c>
      <c r="G13" s="2">
        <v>321.10000000000002</v>
      </c>
      <c r="H13" s="24">
        <v>327.39999999999998</v>
      </c>
      <c r="I13" s="2">
        <v>319.8</v>
      </c>
      <c r="J13" s="24">
        <v>315.89999999999998</v>
      </c>
      <c r="K13" s="2">
        <v>303.60000000000002</v>
      </c>
      <c r="L13" s="24">
        <v>306.7</v>
      </c>
      <c r="M13" s="31">
        <v>318.8</v>
      </c>
      <c r="N13" s="2">
        <v>310.10000000000002</v>
      </c>
      <c r="O13" s="2">
        <v>325</v>
      </c>
      <c r="P13">
        <v>306.3</v>
      </c>
      <c r="Q13" s="31">
        <v>320.8</v>
      </c>
      <c r="R13" s="32">
        <v>316.7</v>
      </c>
      <c r="S13" s="33">
        <v>307.39999999999998</v>
      </c>
      <c r="T13" s="33">
        <v>312.89999999999998</v>
      </c>
      <c r="U13" s="33">
        <v>314.10000000000002</v>
      </c>
      <c r="V13" s="33">
        <v>338.2</v>
      </c>
      <c r="W13" s="33">
        <v>343</v>
      </c>
      <c r="X13" s="34">
        <v>321.7</v>
      </c>
      <c r="Y13" s="34">
        <v>321.60000000000002</v>
      </c>
      <c r="Z13" s="34">
        <v>322.2</v>
      </c>
      <c r="AA13" s="34">
        <v>326.3</v>
      </c>
      <c r="AB13" s="36">
        <v>338.8</v>
      </c>
      <c r="AC13" s="36">
        <v>327.39999999999998</v>
      </c>
      <c r="AD13" s="36">
        <v>318.5</v>
      </c>
      <c r="AE13" s="34">
        <v>326</v>
      </c>
      <c r="AF13" s="34">
        <v>321.7</v>
      </c>
      <c r="AG13" s="34">
        <v>321.60000000000002</v>
      </c>
    </row>
    <row r="14" spans="3:33">
      <c r="C14" s="48">
        <v>3</v>
      </c>
      <c r="D14" s="27">
        <v>303.8</v>
      </c>
      <c r="E14" s="27">
        <v>321.39999999999998</v>
      </c>
      <c r="F14" s="28">
        <v>342.9</v>
      </c>
      <c r="G14" s="27">
        <v>329.1</v>
      </c>
      <c r="H14" s="28">
        <v>300.60000000000002</v>
      </c>
      <c r="I14" s="27">
        <v>338.5</v>
      </c>
      <c r="J14" s="28">
        <v>318.3</v>
      </c>
      <c r="K14" s="27">
        <v>323.39999999999998</v>
      </c>
      <c r="L14" s="30">
        <v>312.39999999999998</v>
      </c>
      <c r="M14" s="27">
        <v>299.7</v>
      </c>
      <c r="N14" s="28">
        <v>338.5</v>
      </c>
      <c r="O14" s="27">
        <v>322</v>
      </c>
      <c r="P14" s="29">
        <v>305.60000000000002</v>
      </c>
      <c r="Q14" s="27">
        <v>310.3</v>
      </c>
      <c r="R14" s="37">
        <v>327.3</v>
      </c>
      <c r="S14" s="35">
        <v>329.5</v>
      </c>
      <c r="T14" s="33">
        <v>324.39999999999998</v>
      </c>
      <c r="U14" s="33">
        <v>323</v>
      </c>
      <c r="V14" s="33">
        <v>340.9</v>
      </c>
      <c r="W14" s="33">
        <v>337.4</v>
      </c>
      <c r="X14" s="34">
        <v>310.5</v>
      </c>
      <c r="Y14" s="34">
        <v>318</v>
      </c>
      <c r="Z14" s="34">
        <v>333.5</v>
      </c>
      <c r="AA14" s="34">
        <v>337.1</v>
      </c>
      <c r="AB14" s="36">
        <v>320.89999999999998</v>
      </c>
      <c r="AC14" s="36">
        <v>312.5</v>
      </c>
      <c r="AD14" s="36">
        <v>336.7</v>
      </c>
      <c r="AE14" s="34">
        <v>333.3</v>
      </c>
      <c r="AF14" s="34">
        <v>306</v>
      </c>
      <c r="AG14" s="34">
        <v>328.5</v>
      </c>
    </row>
    <row r="15" spans="3:33">
      <c r="C15" s="9"/>
      <c r="E15" s="23"/>
      <c r="F15" s="24"/>
      <c r="G15" s="23"/>
      <c r="H15" s="23"/>
      <c r="I15" s="23"/>
      <c r="J15" s="24"/>
      <c r="K15" s="23"/>
      <c r="L15" s="24"/>
      <c r="M15" s="23"/>
      <c r="N15" s="24"/>
      <c r="O15" s="23"/>
      <c r="Q15" s="24"/>
      <c r="R15" s="23"/>
      <c r="S15" s="23"/>
      <c r="T15" s="23"/>
      <c r="U15" s="23"/>
      <c r="V15" s="23"/>
      <c r="W15" s="23"/>
    </row>
    <row r="16" spans="3:33">
      <c r="C16" s="9"/>
      <c r="D16" s="23"/>
      <c r="E16" s="23"/>
      <c r="F16" s="24"/>
      <c r="G16" s="23"/>
      <c r="H16" s="25"/>
      <c r="I16" s="23"/>
      <c r="J16" s="24"/>
      <c r="K16" s="23"/>
      <c r="L16" s="24"/>
      <c r="M16" s="23"/>
      <c r="N16" s="24"/>
      <c r="O16" s="23"/>
      <c r="Q16" s="24"/>
      <c r="R16" s="1"/>
      <c r="S16" s="23"/>
      <c r="T16" s="23"/>
      <c r="U16" s="23"/>
      <c r="V16" s="23"/>
      <c r="W16" s="23"/>
    </row>
    <row r="17" spans="1:35">
      <c r="C17" s="3" t="s">
        <v>1</v>
      </c>
      <c r="D17" s="26">
        <f>AVERAGE(D12:D16)</f>
        <v>312.86666666666662</v>
      </c>
      <c r="E17" s="26">
        <f>AVERAGE(E12:E16)</f>
        <v>316.46666666666664</v>
      </c>
      <c r="F17" s="26">
        <f>AVERAGE(F12:F16)</f>
        <v>322.06666666666666</v>
      </c>
      <c r="G17" s="26">
        <f>AVERAGE(G12:G16)</f>
        <v>324.06666666666666</v>
      </c>
      <c r="H17" s="26">
        <f>AVERAGE(H12:H16)</f>
        <v>314.39999999999998</v>
      </c>
      <c r="I17" s="26">
        <f>AVERAGE(I12:I16)</f>
        <v>322.86666666666667</v>
      </c>
      <c r="J17" s="26">
        <f>AVERAGE(J12:J16)</f>
        <v>318.26666666666665</v>
      </c>
      <c r="K17" s="26">
        <f>AVERAGE(K12:K16)</f>
        <v>316.39999999999998</v>
      </c>
      <c r="L17" s="26">
        <f>AVERAGE(L12:L16)</f>
        <v>316.06666666666666</v>
      </c>
      <c r="M17" s="26">
        <f>AVERAGE(M12:M16)</f>
        <v>313.63333333333338</v>
      </c>
      <c r="N17" s="26">
        <f>AVERAGE(N12:N16)</f>
        <v>324.93333333333334</v>
      </c>
      <c r="O17" s="26">
        <f>AVERAGE(O12:O16)</f>
        <v>325.26666666666665</v>
      </c>
      <c r="P17" s="26">
        <f>AVERAGE(Q12:Q16)</f>
        <v>316.59999999999997</v>
      </c>
      <c r="Q17" s="26">
        <f>AVERAGE(R12:R16)</f>
        <v>323.56666666666666</v>
      </c>
      <c r="R17" s="26">
        <f>AVERAGE(R12:R16)</f>
        <v>323.56666666666666</v>
      </c>
      <c r="S17" s="26">
        <f>AVERAGE(S12:S16)</f>
        <v>316.76666666666665</v>
      </c>
      <c r="T17" s="26">
        <f>AVERAGE(T12:T16)</f>
        <v>324.86666666666667</v>
      </c>
      <c r="U17" s="26">
        <f>AVERAGE(U12:U16)</f>
        <v>317.8</v>
      </c>
      <c r="V17" s="26">
        <f>AVERAGE(V12:V16)</f>
        <v>335.43333333333334</v>
      </c>
      <c r="W17" s="26">
        <f>AVERAGE(W12:W16)</f>
        <v>339.4</v>
      </c>
      <c r="X17" s="26">
        <f>AVERAGE(X12:X16)</f>
        <v>313.8</v>
      </c>
      <c r="Y17" s="26">
        <f>AVERAGE(Y12:Y16)</f>
        <v>317.9666666666667</v>
      </c>
      <c r="Z17" s="26">
        <f>AVERAGE(Z12:Z16)</f>
        <v>324.86666666666662</v>
      </c>
      <c r="AA17" s="26">
        <f>AVERAGE(AA12:AA16)</f>
        <v>322.36666666666667</v>
      </c>
      <c r="AB17" s="26">
        <f>AVERAGE(AB12:AB16)</f>
        <v>326.33333333333331</v>
      </c>
      <c r="AC17" s="26">
        <f>AVERAGE(AC12:AC16)</f>
        <v>318.96666666666664</v>
      </c>
      <c r="AD17" s="26">
        <f>AVERAGE(AD12:AD16)</f>
        <v>321.93333333333334</v>
      </c>
      <c r="AE17" s="26">
        <f>AVERAGE(AE12:AE16)</f>
        <v>326.26666666666665</v>
      </c>
      <c r="AF17" s="26">
        <f>AVERAGE(AF12:AF16)</f>
        <v>312.09999999999997</v>
      </c>
      <c r="AG17" s="26">
        <f>AVERAGE(AG12:AG16)</f>
        <v>322.09999999999997</v>
      </c>
      <c r="AH17" s="38">
        <f>AVERAGE(D17:AG17)</f>
        <v>321.06666666666666</v>
      </c>
      <c r="AI17" s="4" t="s">
        <v>2</v>
      </c>
    </row>
    <row r="18" spans="1:35">
      <c r="C18" s="3" t="s">
        <v>3</v>
      </c>
      <c r="D18" s="5">
        <f>MAX(D12:D16)-MIN(D12:D16)</f>
        <v>15.399999999999977</v>
      </c>
      <c r="E18" s="5">
        <f>MAX(E12:E16)-MIN(E12:E16)</f>
        <v>12.199999999999989</v>
      </c>
      <c r="F18" s="5">
        <f>MAX(F12:F16)-MIN(F12:F16)</f>
        <v>31.699999999999989</v>
      </c>
      <c r="G18" s="5">
        <f>MAX(G12:G16)-MIN(G12:G16)</f>
        <v>8</v>
      </c>
      <c r="H18" s="5">
        <f>MAX(H12:H16)-MIN(H12:H16)</f>
        <v>26.799999999999955</v>
      </c>
      <c r="I18" s="5">
        <f>MAX(I12:I16)-MIN(I12:I16)</f>
        <v>28.199999999999989</v>
      </c>
      <c r="J18" s="5">
        <f>MAX(J12:J16)-MIN(J12:J16)</f>
        <v>4.7000000000000455</v>
      </c>
      <c r="K18" s="5">
        <f>MAX(K12:K16)-MIN(K12:K16)</f>
        <v>19.799999999999955</v>
      </c>
      <c r="L18" s="5">
        <f>MAX(L12:L16)-MIN(L12:L16)</f>
        <v>22.400000000000034</v>
      </c>
      <c r="M18" s="5">
        <f>MAX(M12:M16)-MIN(M12:M16)</f>
        <v>22.699999999999989</v>
      </c>
      <c r="N18" s="5">
        <f>MAX(N12:N16)-MIN(N12:N16)</f>
        <v>28.399999999999977</v>
      </c>
      <c r="O18" s="5">
        <f>MAX(O12:O16)-MIN(O12:O16)</f>
        <v>6.8000000000000114</v>
      </c>
      <c r="P18" s="5">
        <f>MAX(Q12:Q16)-MIN(Q12:Q16)</f>
        <v>10.5</v>
      </c>
      <c r="Q18" s="5">
        <f>MAX(R12:R16)-MIN(R12:R16)</f>
        <v>10.600000000000023</v>
      </c>
      <c r="R18" s="5">
        <f>MAX(S12:S16)-MIN(S12:S16)</f>
        <v>22.100000000000023</v>
      </c>
      <c r="S18" s="5">
        <f>MAX(T12:T16)-MIN(T12:T16)</f>
        <v>24.400000000000034</v>
      </c>
      <c r="T18" s="5">
        <f>MAX(U12:U16)-MIN(U12:U16)</f>
        <v>8.8999999999999773</v>
      </c>
      <c r="U18" s="5">
        <f>MAX(V12:V16)-MIN(V12:V16)</f>
        <v>13.699999999999989</v>
      </c>
      <c r="V18" s="5">
        <f>MAX(W12:W16)-MIN(W12:W16)</f>
        <v>5.6000000000000227</v>
      </c>
      <c r="W18" s="5">
        <f>MAX(W12:W16)-MIN(W12:W16)</f>
        <v>5.6000000000000227</v>
      </c>
      <c r="X18" s="5">
        <f t="shared" ref="X18:AF18" si="0">MAX(Y12:Y16)-MIN(Y12:Y16)</f>
        <v>7.3000000000000114</v>
      </c>
      <c r="Y18" s="5">
        <f t="shared" ref="Y18:AF18" si="1">MAX(Y12:Y16)-MIN(Y12:Y16)</f>
        <v>7.3000000000000114</v>
      </c>
      <c r="Z18" s="5">
        <f t="shared" ref="Z18:AF18" si="2">MAX(AA12:AA16)-MIN(AA12:AA16)</f>
        <v>33.400000000000034</v>
      </c>
      <c r="AA18" s="5">
        <f t="shared" ref="AA18:AF18" si="3">MAX(AA12:AA16)-MIN(AA12:AA16)</f>
        <v>33.400000000000034</v>
      </c>
      <c r="AB18" s="5">
        <f t="shared" ref="AB18:AF18" si="4">MAX(AC12:AC16)-MIN(AC12:AC16)</f>
        <v>14.899999999999977</v>
      </c>
      <c r="AC18" s="5">
        <f t="shared" ref="AC18:AF18" si="5">MAX(AC12:AC16)-MIN(AC12:AC16)</f>
        <v>14.899999999999977</v>
      </c>
      <c r="AD18" s="5">
        <f t="shared" ref="AD18:AF18" si="6">MAX(AE12:AE16)-MIN(AE12:AE16)</f>
        <v>13.800000000000011</v>
      </c>
      <c r="AE18" s="5">
        <f>MAX(AE12:AE16)-MIN(AE12:AE16)</f>
        <v>13.800000000000011</v>
      </c>
      <c r="AF18" s="5">
        <f>MAX(AG12:AG16)-MIN(AG12:AG16)</f>
        <v>12.300000000000011</v>
      </c>
      <c r="AG18" s="5">
        <f>MAX(AG12:AG16)-MIN(AG12:AG16)</f>
        <v>12.300000000000011</v>
      </c>
      <c r="AH18" s="39">
        <f>AVERAGE(D18:AG18)</f>
        <v>16.396666666666668</v>
      </c>
      <c r="AI18" s="4" t="s">
        <v>2</v>
      </c>
    </row>
    <row r="21" spans="1:35">
      <c r="B21" s="6" t="s">
        <v>4</v>
      </c>
      <c r="C21" s="7">
        <v>3</v>
      </c>
      <c r="D21" s="8" t="s">
        <v>5</v>
      </c>
      <c r="E21" s="9"/>
    </row>
    <row r="22" spans="1:35">
      <c r="B22" s="6" t="s">
        <v>6</v>
      </c>
      <c r="C22" s="7">
        <v>1.0229999999999999</v>
      </c>
      <c r="D22" s="8" t="s">
        <v>7</v>
      </c>
      <c r="E22" s="9"/>
    </row>
    <row r="23" spans="1:35" ht="53.25" customHeight="1">
      <c r="A23" s="1" t="s">
        <v>8</v>
      </c>
      <c r="B23" s="10" t="s">
        <v>9</v>
      </c>
      <c r="C23" s="49">
        <f>AH17</f>
        <v>321.06666666666666</v>
      </c>
      <c r="D23" s="11"/>
      <c r="E23" s="9"/>
      <c r="H23" s="12" t="s">
        <v>10</v>
      </c>
      <c r="I23" s="13" t="s">
        <v>11</v>
      </c>
      <c r="J23" s="13"/>
      <c r="K23" s="13"/>
      <c r="L23" s="13"/>
      <c r="M23" s="13"/>
      <c r="N23" s="14"/>
    </row>
    <row r="24" spans="1:35">
      <c r="B24" s="6" t="s">
        <v>12</v>
      </c>
      <c r="C24" s="50">
        <f>AH18</f>
        <v>16.396666666666668</v>
      </c>
      <c r="D24" s="8"/>
      <c r="E24" s="9"/>
      <c r="H24" t="s">
        <v>13</v>
      </c>
      <c r="I24" t="s">
        <v>14</v>
      </c>
    </row>
    <row r="25" spans="1:35">
      <c r="H25" s="15" t="s">
        <v>15</v>
      </c>
      <c r="I25" s="16" t="s">
        <v>16</v>
      </c>
      <c r="J25" s="16"/>
      <c r="K25" s="16"/>
      <c r="L25" s="16"/>
      <c r="M25" s="16"/>
      <c r="N25" s="17"/>
    </row>
    <row r="26" spans="1:35">
      <c r="B26" s="6" t="s">
        <v>17</v>
      </c>
      <c r="C26" s="18">
        <f>D11</f>
        <v>1</v>
      </c>
      <c r="D26" s="18">
        <f>E11</f>
        <v>2</v>
      </c>
      <c r="E26" s="18">
        <f>F11</f>
        <v>3</v>
      </c>
      <c r="F26" s="18">
        <f>G11</f>
        <v>4</v>
      </c>
      <c r="G26" s="18">
        <f>H11</f>
        <v>5</v>
      </c>
      <c r="H26" s="18">
        <f>I11</f>
        <v>6</v>
      </c>
      <c r="I26" s="18">
        <f>J11</f>
        <v>7</v>
      </c>
      <c r="J26" s="18">
        <f>K11</f>
        <v>8</v>
      </c>
      <c r="K26" s="18">
        <f>L11</f>
        <v>9</v>
      </c>
      <c r="L26" s="18">
        <f>M11</f>
        <v>10</v>
      </c>
      <c r="M26" s="18">
        <f>N11</f>
        <v>11</v>
      </c>
      <c r="N26" s="18">
        <f>O11</f>
        <v>12</v>
      </c>
      <c r="O26" s="18">
        <f>P11</f>
        <v>13</v>
      </c>
      <c r="P26" s="18">
        <f>Q11</f>
        <v>14</v>
      </c>
      <c r="Q26" s="18">
        <f>R11</f>
        <v>15</v>
      </c>
      <c r="R26" s="18">
        <f>S11</f>
        <v>16</v>
      </c>
      <c r="S26" s="18">
        <f>T11</f>
        <v>17</v>
      </c>
      <c r="T26" s="18">
        <f>U11</f>
        <v>18</v>
      </c>
      <c r="U26" s="18">
        <f>V11</f>
        <v>19</v>
      </c>
      <c r="V26" s="18">
        <f>W11</f>
        <v>20</v>
      </c>
      <c r="W26" s="18">
        <f t="shared" ref="W26:AC26" si="7">X11</f>
        <v>21</v>
      </c>
      <c r="X26" s="18">
        <f t="shared" si="7"/>
        <v>22</v>
      </c>
      <c r="Y26" s="18">
        <f t="shared" si="7"/>
        <v>23</v>
      </c>
      <c r="Z26" s="18">
        <f t="shared" si="7"/>
        <v>24</v>
      </c>
      <c r="AA26" s="18">
        <f t="shared" si="7"/>
        <v>25</v>
      </c>
      <c r="AB26" s="18">
        <f t="shared" si="7"/>
        <v>26</v>
      </c>
      <c r="AC26" s="18">
        <f t="shared" si="7"/>
        <v>27</v>
      </c>
      <c r="AD26" s="18">
        <f t="shared" ref="AD26:AE26" si="8">AE11</f>
        <v>28</v>
      </c>
      <c r="AE26" s="18">
        <f t="shared" si="8"/>
        <v>29</v>
      </c>
      <c r="AF26" s="18">
        <f t="shared" ref="AF26" si="9">AG11</f>
        <v>30</v>
      </c>
    </row>
    <row r="27" spans="1:35">
      <c r="B27" s="6" t="s">
        <v>18</v>
      </c>
      <c r="C27" s="19">
        <f>D17</f>
        <v>312.86666666666662</v>
      </c>
      <c r="D27" s="19">
        <f>E17</f>
        <v>316.46666666666664</v>
      </c>
      <c r="E27" s="19">
        <f>F17</f>
        <v>322.06666666666666</v>
      </c>
      <c r="F27" s="19">
        <f>G17</f>
        <v>324.06666666666666</v>
      </c>
      <c r="G27" s="19">
        <f>H17</f>
        <v>314.39999999999998</v>
      </c>
      <c r="H27" s="19">
        <f>I17</f>
        <v>322.86666666666667</v>
      </c>
      <c r="I27" s="19">
        <f>J17</f>
        <v>318.26666666666665</v>
      </c>
      <c r="J27" s="19">
        <f>K17</f>
        <v>316.39999999999998</v>
      </c>
      <c r="K27" s="19">
        <f>L17</f>
        <v>316.06666666666666</v>
      </c>
      <c r="L27" s="19">
        <f>M17</f>
        <v>313.63333333333338</v>
      </c>
      <c r="M27" s="19">
        <f>N17</f>
        <v>324.93333333333334</v>
      </c>
      <c r="N27" s="19">
        <f>O17</f>
        <v>325.26666666666665</v>
      </c>
      <c r="O27" s="19">
        <f>P17</f>
        <v>316.59999999999997</v>
      </c>
      <c r="P27" s="19">
        <f>Q17</f>
        <v>323.56666666666666</v>
      </c>
      <c r="Q27" s="19">
        <f>R17</f>
        <v>323.56666666666666</v>
      </c>
      <c r="R27" s="19">
        <f>S17</f>
        <v>316.76666666666665</v>
      </c>
      <c r="S27" s="19">
        <f>T17</f>
        <v>324.86666666666667</v>
      </c>
      <c r="T27" s="19">
        <f>U17</f>
        <v>317.8</v>
      </c>
      <c r="U27" s="19">
        <f>V17</f>
        <v>335.43333333333334</v>
      </c>
      <c r="V27" s="19">
        <f>W17</f>
        <v>339.4</v>
      </c>
      <c r="W27" s="19">
        <f t="shared" ref="W27:AC27" si="10">X17</f>
        <v>313.8</v>
      </c>
      <c r="X27" s="19">
        <f t="shared" si="10"/>
        <v>317.9666666666667</v>
      </c>
      <c r="Y27" s="19">
        <f t="shared" si="10"/>
        <v>324.86666666666662</v>
      </c>
      <c r="Z27" s="19">
        <f t="shared" si="10"/>
        <v>322.36666666666667</v>
      </c>
      <c r="AA27" s="19">
        <f t="shared" si="10"/>
        <v>326.33333333333331</v>
      </c>
      <c r="AB27" s="19">
        <f t="shared" si="10"/>
        <v>318.96666666666664</v>
      </c>
      <c r="AC27" s="19">
        <f t="shared" si="10"/>
        <v>321.93333333333334</v>
      </c>
      <c r="AD27" s="19">
        <f t="shared" ref="AD27:AE27" si="11">AE17</f>
        <v>326.26666666666665</v>
      </c>
      <c r="AE27" s="19">
        <f t="shared" si="11"/>
        <v>312.09999999999997</v>
      </c>
      <c r="AF27" s="19">
        <f>AG17</f>
        <v>322.09999999999997</v>
      </c>
    </row>
    <row r="28" spans="1:35">
      <c r="B28" s="6" t="s">
        <v>10</v>
      </c>
      <c r="C28" s="18">
        <f>C23+C22*C24</f>
        <v>337.84045666666668</v>
      </c>
      <c r="D28" s="18">
        <f>C28</f>
        <v>337.84045666666668</v>
      </c>
      <c r="E28" s="18">
        <f>D28</f>
        <v>337.84045666666668</v>
      </c>
      <c r="F28" s="18">
        <f>E28</f>
        <v>337.84045666666668</v>
      </c>
      <c r="G28" s="18">
        <f>F28</f>
        <v>337.84045666666668</v>
      </c>
      <c r="H28" s="18">
        <f>G28</f>
        <v>337.84045666666668</v>
      </c>
      <c r="I28" s="18">
        <f>H28</f>
        <v>337.84045666666668</v>
      </c>
      <c r="J28" s="18">
        <f>I28</f>
        <v>337.84045666666668</v>
      </c>
      <c r="K28" s="18">
        <f>J28</f>
        <v>337.84045666666668</v>
      </c>
      <c r="L28" s="18">
        <f>K28</f>
        <v>337.84045666666668</v>
      </c>
      <c r="M28" s="18">
        <f>L28</f>
        <v>337.84045666666668</v>
      </c>
      <c r="N28" s="18">
        <f>M28</f>
        <v>337.84045666666668</v>
      </c>
      <c r="O28" s="18">
        <f>N28</f>
        <v>337.84045666666668</v>
      </c>
      <c r="P28" s="18">
        <f>O28</f>
        <v>337.84045666666668</v>
      </c>
      <c r="Q28" s="18">
        <f>P28</f>
        <v>337.84045666666668</v>
      </c>
      <c r="R28" s="18">
        <f>Q28</f>
        <v>337.84045666666668</v>
      </c>
      <c r="S28" s="18">
        <f>R28</f>
        <v>337.84045666666668</v>
      </c>
      <c r="T28" s="18">
        <f>S28</f>
        <v>337.84045666666668</v>
      </c>
      <c r="U28" s="18">
        <f>T28</f>
        <v>337.84045666666668</v>
      </c>
      <c r="V28" s="18">
        <f>U28</f>
        <v>337.84045666666668</v>
      </c>
      <c r="W28" s="18">
        <f t="shared" ref="W28:AC28" si="12">V28</f>
        <v>337.84045666666668</v>
      </c>
      <c r="X28" s="18">
        <f t="shared" si="12"/>
        <v>337.84045666666668</v>
      </c>
      <c r="Y28" s="18">
        <f t="shared" si="12"/>
        <v>337.84045666666668</v>
      </c>
      <c r="Z28" s="18">
        <f t="shared" si="12"/>
        <v>337.84045666666668</v>
      </c>
      <c r="AA28" s="18">
        <f t="shared" si="12"/>
        <v>337.84045666666668</v>
      </c>
      <c r="AB28" s="18">
        <f t="shared" si="12"/>
        <v>337.84045666666668</v>
      </c>
      <c r="AC28" s="18">
        <f t="shared" si="12"/>
        <v>337.84045666666668</v>
      </c>
      <c r="AD28" s="18">
        <f t="shared" ref="AD28:AE28" si="13">AC28</f>
        <v>337.84045666666668</v>
      </c>
      <c r="AE28" s="18">
        <f t="shared" si="13"/>
        <v>337.84045666666668</v>
      </c>
      <c r="AF28" s="18">
        <f t="shared" ref="AF28" si="14">AE28</f>
        <v>337.84045666666668</v>
      </c>
    </row>
    <row r="29" spans="1:35">
      <c r="B29" s="6" t="s">
        <v>13</v>
      </c>
      <c r="C29" s="19">
        <f>C23</f>
        <v>321.06666666666666</v>
      </c>
      <c r="D29" s="18">
        <f>C29</f>
        <v>321.06666666666666</v>
      </c>
      <c r="E29" s="18">
        <f>D29</f>
        <v>321.06666666666666</v>
      </c>
      <c r="F29" s="18">
        <f>E29</f>
        <v>321.06666666666666</v>
      </c>
      <c r="G29" s="18">
        <f>F29</f>
        <v>321.06666666666666</v>
      </c>
      <c r="H29" s="18">
        <f>G29</f>
        <v>321.06666666666666</v>
      </c>
      <c r="I29" s="18">
        <f>H29</f>
        <v>321.06666666666666</v>
      </c>
      <c r="J29" s="18">
        <f>I29</f>
        <v>321.06666666666666</v>
      </c>
      <c r="K29" s="18">
        <f>J29</f>
        <v>321.06666666666666</v>
      </c>
      <c r="L29" s="18">
        <f>K29</f>
        <v>321.06666666666666</v>
      </c>
      <c r="M29" s="18">
        <f>L29</f>
        <v>321.06666666666666</v>
      </c>
      <c r="N29" s="18">
        <f>M29</f>
        <v>321.06666666666666</v>
      </c>
      <c r="O29" s="18">
        <f>N29</f>
        <v>321.06666666666666</v>
      </c>
      <c r="P29" s="18">
        <f>O29</f>
        <v>321.06666666666666</v>
      </c>
      <c r="Q29" s="18">
        <f>P29</f>
        <v>321.06666666666666</v>
      </c>
      <c r="R29" s="18">
        <f>Q29</f>
        <v>321.06666666666666</v>
      </c>
      <c r="S29" s="18">
        <f>R29</f>
        <v>321.06666666666666</v>
      </c>
      <c r="T29" s="18">
        <f>S29</f>
        <v>321.06666666666666</v>
      </c>
      <c r="U29" s="18">
        <f>T29</f>
        <v>321.06666666666666</v>
      </c>
      <c r="V29" s="18">
        <f>U29</f>
        <v>321.06666666666666</v>
      </c>
      <c r="W29" s="18">
        <f t="shared" ref="W29:AC29" si="15">V29</f>
        <v>321.06666666666666</v>
      </c>
      <c r="X29" s="18">
        <f t="shared" si="15"/>
        <v>321.06666666666666</v>
      </c>
      <c r="Y29" s="18">
        <f t="shared" si="15"/>
        <v>321.06666666666666</v>
      </c>
      <c r="Z29" s="18">
        <f t="shared" si="15"/>
        <v>321.06666666666666</v>
      </c>
      <c r="AA29" s="18">
        <f t="shared" si="15"/>
        <v>321.06666666666666</v>
      </c>
      <c r="AB29" s="18">
        <f t="shared" si="15"/>
        <v>321.06666666666666</v>
      </c>
      <c r="AC29" s="18">
        <f t="shared" si="15"/>
        <v>321.06666666666666</v>
      </c>
      <c r="AD29" s="18">
        <f t="shared" ref="AD29:AE29" si="16">AC29</f>
        <v>321.06666666666666</v>
      </c>
      <c r="AE29" s="18">
        <f t="shared" si="16"/>
        <v>321.06666666666666</v>
      </c>
      <c r="AF29" s="18">
        <f t="shared" ref="AF29" si="17">AE29</f>
        <v>321.06666666666666</v>
      </c>
    </row>
    <row r="30" spans="1:35">
      <c r="B30" s="6" t="s">
        <v>15</v>
      </c>
      <c r="C30" s="18">
        <f>C23-C22*C24</f>
        <v>304.29287666666664</v>
      </c>
      <c r="D30" s="18">
        <f>C30</f>
        <v>304.29287666666664</v>
      </c>
      <c r="E30" s="18">
        <f>D30</f>
        <v>304.29287666666664</v>
      </c>
      <c r="F30" s="18">
        <f>E30</f>
        <v>304.29287666666664</v>
      </c>
      <c r="G30" s="18">
        <f>F30</f>
        <v>304.29287666666664</v>
      </c>
      <c r="H30" s="18">
        <f>G30</f>
        <v>304.29287666666664</v>
      </c>
      <c r="I30" s="18">
        <f>H30</f>
        <v>304.29287666666664</v>
      </c>
      <c r="J30" s="18">
        <f>I30</f>
        <v>304.29287666666664</v>
      </c>
      <c r="K30" s="18">
        <f>J30</f>
        <v>304.29287666666664</v>
      </c>
      <c r="L30" s="18">
        <f>K30</f>
        <v>304.29287666666664</v>
      </c>
      <c r="M30" s="18">
        <f>L30</f>
        <v>304.29287666666664</v>
      </c>
      <c r="N30" s="18">
        <f>M30</f>
        <v>304.29287666666664</v>
      </c>
      <c r="O30" s="18">
        <f>N30</f>
        <v>304.29287666666664</v>
      </c>
      <c r="P30" s="18">
        <f>O30</f>
        <v>304.29287666666664</v>
      </c>
      <c r="Q30" s="18">
        <f>P30</f>
        <v>304.29287666666664</v>
      </c>
      <c r="R30" s="18">
        <f>Q30</f>
        <v>304.29287666666664</v>
      </c>
      <c r="S30" s="18">
        <f>R30</f>
        <v>304.29287666666664</v>
      </c>
      <c r="T30" s="18">
        <f>S30</f>
        <v>304.29287666666664</v>
      </c>
      <c r="U30" s="18">
        <f>T30</f>
        <v>304.29287666666664</v>
      </c>
      <c r="V30" s="18">
        <f>U30</f>
        <v>304.29287666666664</v>
      </c>
      <c r="W30" s="18">
        <f t="shared" ref="W30:AC30" si="18">V30</f>
        <v>304.29287666666664</v>
      </c>
      <c r="X30" s="18">
        <f t="shared" si="18"/>
        <v>304.29287666666664</v>
      </c>
      <c r="Y30" s="18">
        <f t="shared" si="18"/>
        <v>304.29287666666664</v>
      </c>
      <c r="Z30" s="18">
        <f t="shared" si="18"/>
        <v>304.29287666666664</v>
      </c>
      <c r="AA30" s="18">
        <f t="shared" si="18"/>
        <v>304.29287666666664</v>
      </c>
      <c r="AB30" s="18">
        <f t="shared" si="18"/>
        <v>304.29287666666664</v>
      </c>
      <c r="AC30" s="18">
        <f t="shared" si="18"/>
        <v>304.29287666666664</v>
      </c>
      <c r="AD30" s="18">
        <f t="shared" ref="AD30:AE30" si="19">AC30</f>
        <v>304.29287666666664</v>
      </c>
      <c r="AE30" s="18">
        <f t="shared" si="19"/>
        <v>304.29287666666664</v>
      </c>
      <c r="AF30" s="18">
        <f t="shared" ref="AF30" si="20">AE30</f>
        <v>304.29287666666664</v>
      </c>
    </row>
    <row r="31" spans="1:35">
      <c r="B31" s="8"/>
    </row>
    <row r="32" spans="1:35">
      <c r="B32" s="8"/>
      <c r="Y32" t="s">
        <v>19</v>
      </c>
    </row>
    <row r="33" spans="2:30" ht="45" customHeight="1">
      <c r="Y33" t="s">
        <v>20</v>
      </c>
      <c r="AB33" s="52" t="s">
        <v>21</v>
      </c>
      <c r="AC33" s="52"/>
    </row>
    <row r="34" spans="2:30">
      <c r="B34" s="8"/>
      <c r="Y34" t="s">
        <v>22</v>
      </c>
    </row>
    <row r="35" spans="2:30">
      <c r="B35" s="8"/>
      <c r="AB35" s="20" t="s">
        <v>23</v>
      </c>
      <c r="AC35" s="20" t="s">
        <v>24</v>
      </c>
      <c r="AD35" s="20" t="s">
        <v>25</v>
      </c>
    </row>
    <row r="36" spans="2:30" ht="129" customHeight="1">
      <c r="B36" s="8"/>
      <c r="AB36" s="20" t="s">
        <v>19</v>
      </c>
      <c r="AC36" s="20" t="s">
        <v>26</v>
      </c>
      <c r="AD36" s="54" t="s">
        <v>27</v>
      </c>
    </row>
    <row r="37" spans="2:30" ht="30.75">
      <c r="B37" s="8"/>
      <c r="Y37" t="s">
        <v>28</v>
      </c>
      <c r="AB37" s="20" t="s">
        <v>29</v>
      </c>
      <c r="AC37" s="20" t="s">
        <v>30</v>
      </c>
      <c r="AD37" s="54" t="s">
        <v>31</v>
      </c>
    </row>
    <row r="38" spans="2:30" ht="30.75">
      <c r="B38" s="8"/>
      <c r="Y38" t="s">
        <v>32</v>
      </c>
      <c r="AB38" s="20" t="s">
        <v>28</v>
      </c>
      <c r="AC38" s="20" t="s">
        <v>33</v>
      </c>
      <c r="AD38" s="54" t="s">
        <v>34</v>
      </c>
    </row>
    <row r="39" spans="2:30" ht="30.75">
      <c r="B39" s="8"/>
      <c r="Y39" t="s">
        <v>35</v>
      </c>
      <c r="AB39" s="20" t="s">
        <v>36</v>
      </c>
      <c r="AC39" s="20" t="s">
        <v>37</v>
      </c>
      <c r="AD39" s="54" t="s">
        <v>38</v>
      </c>
    </row>
    <row r="40" spans="2:30" ht="30.75">
      <c r="B40" s="8"/>
      <c r="AB40" s="20" t="s">
        <v>32</v>
      </c>
      <c r="AC40" s="20" t="s">
        <v>39</v>
      </c>
      <c r="AD40" s="54" t="s">
        <v>40</v>
      </c>
    </row>
    <row r="41" spans="2:30" ht="30.75">
      <c r="B41" s="8"/>
      <c r="AB41" s="20" t="s">
        <v>41</v>
      </c>
      <c r="AC41" s="20" t="s">
        <v>42</v>
      </c>
      <c r="AD41" s="54" t="s">
        <v>43</v>
      </c>
    </row>
    <row r="42" spans="2:30">
      <c r="B42" s="8"/>
    </row>
    <row r="43" spans="2:30">
      <c r="B43" s="8"/>
    </row>
    <row r="45" spans="2:30">
      <c r="F45" s="53" t="s">
        <v>44</v>
      </c>
      <c r="G45" s="53"/>
      <c r="H45" s="53"/>
      <c r="I45" s="53"/>
      <c r="J45" s="53"/>
      <c r="K45" s="53"/>
      <c r="L45" s="53"/>
      <c r="M45" s="53"/>
      <c r="N45" s="53"/>
      <c r="O45" s="53"/>
    </row>
    <row r="46" spans="2:30" ht="15.75">
      <c r="B46" s="6" t="s">
        <v>45</v>
      </c>
      <c r="C46" s="21">
        <v>3</v>
      </c>
    </row>
    <row r="47" spans="2:30" ht="15.75">
      <c r="B47" s="6" t="s">
        <v>46</v>
      </c>
      <c r="C47" s="21">
        <v>2.5739999999999998</v>
      </c>
      <c r="D47" s="8" t="s">
        <v>7</v>
      </c>
      <c r="K47" s="12" t="s">
        <v>10</v>
      </c>
      <c r="L47" s="13" t="s">
        <v>47</v>
      </c>
      <c r="M47" s="13"/>
      <c r="N47" s="13"/>
      <c r="O47" s="13"/>
      <c r="P47" s="13"/>
      <c r="Q47" s="14"/>
      <c r="R47" t="s">
        <v>48</v>
      </c>
    </row>
    <row r="48" spans="2:30" ht="15.75">
      <c r="B48" s="6" t="s">
        <v>49</v>
      </c>
      <c r="C48" s="21">
        <v>0</v>
      </c>
      <c r="D48" s="8" t="s">
        <v>7</v>
      </c>
      <c r="K48" t="s">
        <v>13</v>
      </c>
      <c r="L48" t="s">
        <v>50</v>
      </c>
      <c r="R48" t="s">
        <v>51</v>
      </c>
    </row>
    <row r="49" spans="2:32" ht="15.75">
      <c r="B49" s="6" t="s">
        <v>52</v>
      </c>
      <c r="C49" s="5">
        <f>C24</f>
        <v>16.396666666666668</v>
      </c>
      <c r="K49" s="12" t="s">
        <v>15</v>
      </c>
      <c r="L49" s="13" t="s">
        <v>53</v>
      </c>
      <c r="M49" s="13"/>
      <c r="N49" s="13"/>
      <c r="O49" s="13"/>
      <c r="P49" s="13"/>
      <c r="Q49" s="14"/>
      <c r="R49" t="s">
        <v>54</v>
      </c>
    </row>
    <row r="51" spans="2:32">
      <c r="B51" s="6" t="s">
        <v>55</v>
      </c>
      <c r="C51" s="18">
        <f>D11</f>
        <v>1</v>
      </c>
      <c r="D51" s="18">
        <f>E11</f>
        <v>2</v>
      </c>
      <c r="E51" s="18">
        <f>F11</f>
        <v>3</v>
      </c>
      <c r="F51" s="18">
        <f>G11</f>
        <v>4</v>
      </c>
      <c r="G51" s="18">
        <f>H11</f>
        <v>5</v>
      </c>
      <c r="H51" s="18">
        <f>I11</f>
        <v>6</v>
      </c>
      <c r="I51" s="18">
        <f>J11</f>
        <v>7</v>
      </c>
      <c r="J51" s="18">
        <f>K11</f>
        <v>8</v>
      </c>
      <c r="K51" s="18">
        <f>L11</f>
        <v>9</v>
      </c>
      <c r="L51" s="18">
        <f>M11</f>
        <v>10</v>
      </c>
      <c r="M51" s="18">
        <f>N11</f>
        <v>11</v>
      </c>
      <c r="N51" s="18">
        <f>O11</f>
        <v>12</v>
      </c>
      <c r="O51" s="18">
        <f>P11</f>
        <v>13</v>
      </c>
      <c r="P51" s="18">
        <f>Q11</f>
        <v>14</v>
      </c>
      <c r="Q51" s="18">
        <f>R11</f>
        <v>15</v>
      </c>
      <c r="R51" s="18">
        <f>S11</f>
        <v>16</v>
      </c>
      <c r="S51" s="18">
        <f>T11</f>
        <v>17</v>
      </c>
      <c r="T51" s="18">
        <f>U11</f>
        <v>18</v>
      </c>
      <c r="U51" s="18">
        <f>V11</f>
        <v>19</v>
      </c>
      <c r="V51" s="18">
        <f>W11</f>
        <v>20</v>
      </c>
      <c r="W51" s="18">
        <f t="shared" ref="W51:AF51" si="21">X11</f>
        <v>21</v>
      </c>
      <c r="X51" s="18">
        <f t="shared" si="21"/>
        <v>22</v>
      </c>
      <c r="Y51" s="18">
        <f t="shared" si="21"/>
        <v>23</v>
      </c>
      <c r="Z51" s="18">
        <f t="shared" si="21"/>
        <v>24</v>
      </c>
      <c r="AA51" s="18">
        <f t="shared" si="21"/>
        <v>25</v>
      </c>
      <c r="AB51" s="18">
        <f t="shared" si="21"/>
        <v>26</v>
      </c>
      <c r="AC51" s="18">
        <f t="shared" si="21"/>
        <v>27</v>
      </c>
      <c r="AD51" s="18">
        <f t="shared" si="21"/>
        <v>28</v>
      </c>
      <c r="AE51" s="18">
        <f t="shared" si="21"/>
        <v>29</v>
      </c>
      <c r="AF51" s="18">
        <f t="shared" si="21"/>
        <v>30</v>
      </c>
    </row>
    <row r="52" spans="2:32">
      <c r="B52" s="6" t="s">
        <v>3</v>
      </c>
      <c r="C52" s="22">
        <f>D18</f>
        <v>15.399999999999977</v>
      </c>
      <c r="D52" s="22">
        <f>E18</f>
        <v>12.199999999999989</v>
      </c>
      <c r="E52" s="22">
        <f>F18</f>
        <v>31.699999999999989</v>
      </c>
      <c r="F52" s="22">
        <f>G18</f>
        <v>8</v>
      </c>
      <c r="G52" s="22">
        <f>H18</f>
        <v>26.799999999999955</v>
      </c>
      <c r="H52" s="22">
        <f>I18</f>
        <v>28.199999999999989</v>
      </c>
      <c r="I52" s="22">
        <f>J18</f>
        <v>4.7000000000000455</v>
      </c>
      <c r="J52" s="22">
        <f>K18</f>
        <v>19.799999999999955</v>
      </c>
      <c r="K52" s="22">
        <f>L18</f>
        <v>22.400000000000034</v>
      </c>
      <c r="L52" s="22">
        <f>M18</f>
        <v>22.699999999999989</v>
      </c>
      <c r="M52" s="22">
        <f>N18</f>
        <v>28.399999999999977</v>
      </c>
      <c r="N52" s="22">
        <f>O18</f>
        <v>6.8000000000000114</v>
      </c>
      <c r="O52" s="22">
        <f>P18</f>
        <v>10.5</v>
      </c>
      <c r="P52" s="22">
        <f>Q18</f>
        <v>10.600000000000023</v>
      </c>
      <c r="Q52" s="22">
        <f>R18</f>
        <v>22.100000000000023</v>
      </c>
      <c r="R52" s="22">
        <f>S18</f>
        <v>24.400000000000034</v>
      </c>
      <c r="S52" s="22">
        <f>T18</f>
        <v>8.8999999999999773</v>
      </c>
      <c r="T52" s="22">
        <f>U18</f>
        <v>13.699999999999989</v>
      </c>
      <c r="U52" s="22">
        <f>V18</f>
        <v>5.6000000000000227</v>
      </c>
      <c r="V52" s="22">
        <f>W18</f>
        <v>5.6000000000000227</v>
      </c>
      <c r="W52" s="22">
        <f t="shared" ref="W52:AF52" si="22">X18</f>
        <v>7.3000000000000114</v>
      </c>
      <c r="X52" s="22">
        <f t="shared" si="22"/>
        <v>7.3000000000000114</v>
      </c>
      <c r="Y52" s="22">
        <f t="shared" si="22"/>
        <v>33.400000000000034</v>
      </c>
      <c r="Z52" s="22">
        <f t="shared" si="22"/>
        <v>33.400000000000034</v>
      </c>
      <c r="AA52" s="22">
        <f t="shared" si="22"/>
        <v>14.899999999999977</v>
      </c>
      <c r="AB52" s="22">
        <f t="shared" si="22"/>
        <v>14.899999999999977</v>
      </c>
      <c r="AC52" s="22">
        <f t="shared" si="22"/>
        <v>13.800000000000011</v>
      </c>
      <c r="AD52" s="22">
        <f t="shared" si="22"/>
        <v>13.800000000000011</v>
      </c>
      <c r="AE52" s="22">
        <f t="shared" si="22"/>
        <v>12.300000000000011</v>
      </c>
      <c r="AF52" s="22">
        <f>AG18</f>
        <v>12.300000000000011</v>
      </c>
    </row>
    <row r="53" spans="2:32">
      <c r="B53" s="6" t="s">
        <v>10</v>
      </c>
      <c r="C53" s="18">
        <f>C49*C47</f>
        <v>42.205020000000005</v>
      </c>
      <c r="D53" s="18">
        <f>C53</f>
        <v>42.205020000000005</v>
      </c>
      <c r="E53" s="18">
        <f>D53</f>
        <v>42.205020000000005</v>
      </c>
      <c r="F53" s="18">
        <f>E53</f>
        <v>42.205020000000005</v>
      </c>
      <c r="G53" s="18">
        <f>F53</f>
        <v>42.205020000000005</v>
      </c>
      <c r="H53" s="18">
        <f>G53</f>
        <v>42.205020000000005</v>
      </c>
      <c r="I53" s="18">
        <f>H53</f>
        <v>42.205020000000005</v>
      </c>
      <c r="J53" s="18">
        <f>I53</f>
        <v>42.205020000000005</v>
      </c>
      <c r="K53" s="18">
        <f>J53</f>
        <v>42.205020000000005</v>
      </c>
      <c r="L53" s="18">
        <f>K53</f>
        <v>42.205020000000005</v>
      </c>
      <c r="M53" s="18">
        <f>L53</f>
        <v>42.205020000000005</v>
      </c>
      <c r="N53" s="18">
        <f>M53</f>
        <v>42.205020000000005</v>
      </c>
      <c r="O53" s="18">
        <f>N53</f>
        <v>42.205020000000005</v>
      </c>
      <c r="P53" s="18">
        <f>O53</f>
        <v>42.205020000000005</v>
      </c>
      <c r="Q53" s="18">
        <f>P53</f>
        <v>42.205020000000005</v>
      </c>
      <c r="R53" s="18">
        <f>Q53</f>
        <v>42.205020000000005</v>
      </c>
      <c r="S53" s="18">
        <f>R53</f>
        <v>42.205020000000005</v>
      </c>
      <c r="T53" s="18">
        <f>S53</f>
        <v>42.205020000000005</v>
      </c>
      <c r="U53" s="18">
        <f>T53</f>
        <v>42.205020000000005</v>
      </c>
      <c r="V53" s="18">
        <f>U53</f>
        <v>42.205020000000005</v>
      </c>
      <c r="W53" s="18">
        <f t="shared" ref="W53:AF53" si="23">V53</f>
        <v>42.205020000000005</v>
      </c>
      <c r="X53" s="18">
        <f t="shared" si="23"/>
        <v>42.205020000000005</v>
      </c>
      <c r="Y53" s="18">
        <f t="shared" si="23"/>
        <v>42.205020000000005</v>
      </c>
      <c r="Z53" s="18">
        <f t="shared" si="23"/>
        <v>42.205020000000005</v>
      </c>
      <c r="AA53" s="18">
        <f t="shared" si="23"/>
        <v>42.205020000000005</v>
      </c>
      <c r="AB53" s="18">
        <f t="shared" si="23"/>
        <v>42.205020000000005</v>
      </c>
      <c r="AC53" s="18">
        <f t="shared" si="23"/>
        <v>42.205020000000005</v>
      </c>
      <c r="AD53" s="18">
        <f t="shared" si="23"/>
        <v>42.205020000000005</v>
      </c>
      <c r="AE53" s="18">
        <f t="shared" si="23"/>
        <v>42.205020000000005</v>
      </c>
      <c r="AF53" s="18">
        <f>AE53</f>
        <v>42.205020000000005</v>
      </c>
    </row>
    <row r="54" spans="2:32">
      <c r="B54" s="6" t="s">
        <v>13</v>
      </c>
      <c r="C54" s="51">
        <f>C49</f>
        <v>16.396666666666668</v>
      </c>
      <c r="D54" s="51">
        <f>C54</f>
        <v>16.396666666666668</v>
      </c>
      <c r="E54">
        <f>D54</f>
        <v>16.396666666666668</v>
      </c>
      <c r="F54">
        <f>E54</f>
        <v>16.396666666666668</v>
      </c>
      <c r="G54">
        <f>F54</f>
        <v>16.396666666666668</v>
      </c>
      <c r="H54">
        <f>G54</f>
        <v>16.396666666666668</v>
      </c>
      <c r="I54">
        <f>H54</f>
        <v>16.396666666666668</v>
      </c>
      <c r="J54">
        <f>I54</f>
        <v>16.396666666666668</v>
      </c>
      <c r="K54">
        <f>J54</f>
        <v>16.396666666666668</v>
      </c>
      <c r="L54">
        <f>K54</f>
        <v>16.396666666666668</v>
      </c>
      <c r="M54">
        <f>L54</f>
        <v>16.396666666666668</v>
      </c>
      <c r="N54">
        <f>M54</f>
        <v>16.396666666666668</v>
      </c>
      <c r="O54">
        <f>N54</f>
        <v>16.396666666666668</v>
      </c>
      <c r="P54">
        <f>O54</f>
        <v>16.396666666666668</v>
      </c>
      <c r="Q54">
        <f>P54</f>
        <v>16.396666666666668</v>
      </c>
      <c r="R54">
        <f>Q54</f>
        <v>16.396666666666668</v>
      </c>
      <c r="S54">
        <f>R54</f>
        <v>16.396666666666668</v>
      </c>
      <c r="T54">
        <f>S54</f>
        <v>16.396666666666668</v>
      </c>
      <c r="U54">
        <f>T54</f>
        <v>16.396666666666668</v>
      </c>
      <c r="V54">
        <f>U54</f>
        <v>16.396666666666668</v>
      </c>
      <c r="W54">
        <f t="shared" ref="W54:AF54" si="24">V54</f>
        <v>16.396666666666668</v>
      </c>
      <c r="X54">
        <f t="shared" si="24"/>
        <v>16.396666666666668</v>
      </c>
      <c r="Y54">
        <f t="shared" si="24"/>
        <v>16.396666666666668</v>
      </c>
      <c r="Z54">
        <f t="shared" si="24"/>
        <v>16.396666666666668</v>
      </c>
      <c r="AA54">
        <f t="shared" si="24"/>
        <v>16.396666666666668</v>
      </c>
      <c r="AB54">
        <f t="shared" si="24"/>
        <v>16.396666666666668</v>
      </c>
      <c r="AC54">
        <f t="shared" si="24"/>
        <v>16.396666666666668</v>
      </c>
      <c r="AD54">
        <f t="shared" si="24"/>
        <v>16.396666666666668</v>
      </c>
      <c r="AE54">
        <f t="shared" si="24"/>
        <v>16.396666666666668</v>
      </c>
      <c r="AF54">
        <f>AE54</f>
        <v>16.396666666666668</v>
      </c>
    </row>
    <row r="55" spans="2:32">
      <c r="B55" s="6" t="s">
        <v>15</v>
      </c>
      <c r="C55" s="18">
        <f>C49*C48</f>
        <v>0</v>
      </c>
      <c r="D55" s="18">
        <f>C55</f>
        <v>0</v>
      </c>
      <c r="E55" s="18">
        <f>D55</f>
        <v>0</v>
      </c>
      <c r="F55" s="18">
        <f>E55</f>
        <v>0</v>
      </c>
      <c r="G55" s="18">
        <f>F55</f>
        <v>0</v>
      </c>
      <c r="H55" s="18">
        <f>G55</f>
        <v>0</v>
      </c>
      <c r="I55" s="18">
        <f>H55</f>
        <v>0</v>
      </c>
      <c r="J55" s="18">
        <f>I55</f>
        <v>0</v>
      </c>
      <c r="K55" s="18">
        <f>J55</f>
        <v>0</v>
      </c>
      <c r="L55" s="18">
        <f>K55</f>
        <v>0</v>
      </c>
      <c r="M55" s="18">
        <f>L55</f>
        <v>0</v>
      </c>
      <c r="N55" s="18">
        <f>M55</f>
        <v>0</v>
      </c>
      <c r="O55" s="18">
        <f>N55</f>
        <v>0</v>
      </c>
      <c r="P55" s="18">
        <f>O55</f>
        <v>0</v>
      </c>
      <c r="Q55" s="18">
        <f>P55</f>
        <v>0</v>
      </c>
      <c r="R55" s="18">
        <f>Q55</f>
        <v>0</v>
      </c>
      <c r="S55" s="18">
        <f>R55</f>
        <v>0</v>
      </c>
      <c r="T55" s="18">
        <f>S55</f>
        <v>0</v>
      </c>
      <c r="U55" s="18">
        <f>T55</f>
        <v>0</v>
      </c>
      <c r="V55" s="18">
        <f>U55</f>
        <v>0</v>
      </c>
      <c r="W55" s="18">
        <f t="shared" ref="W55:AF55" si="25">V55</f>
        <v>0</v>
      </c>
      <c r="X55" s="18">
        <f t="shared" si="25"/>
        <v>0</v>
      </c>
      <c r="Y55" s="18">
        <f t="shared" si="25"/>
        <v>0</v>
      </c>
      <c r="Z55" s="18">
        <f t="shared" si="25"/>
        <v>0</v>
      </c>
      <c r="AA55" s="18">
        <f t="shared" si="25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</row>
    <row r="66" spans="28:30">
      <c r="AB66" s="20" t="s">
        <v>23</v>
      </c>
      <c r="AC66" s="20" t="s">
        <v>24</v>
      </c>
      <c r="AD66" s="20" t="s">
        <v>25</v>
      </c>
    </row>
    <row r="67" spans="28:30" ht="45.75">
      <c r="AB67" s="20" t="s">
        <v>19</v>
      </c>
      <c r="AC67" s="20" t="s">
        <v>26</v>
      </c>
      <c r="AD67" s="54" t="s">
        <v>56</v>
      </c>
    </row>
    <row r="68" spans="28:30" ht="30.75">
      <c r="AB68" s="20" t="s">
        <v>29</v>
      </c>
      <c r="AC68" s="20" t="s">
        <v>30</v>
      </c>
      <c r="AD68" s="54" t="s">
        <v>31</v>
      </c>
    </row>
    <row r="69" spans="28:30" ht="30.75">
      <c r="AB69" s="20" t="s">
        <v>28</v>
      </c>
      <c r="AC69" s="20" t="s">
        <v>33</v>
      </c>
      <c r="AD69" s="54" t="s">
        <v>34</v>
      </c>
    </row>
    <row r="70" spans="28:30" ht="30.75">
      <c r="AB70" s="20" t="s">
        <v>36</v>
      </c>
      <c r="AC70" s="20" t="s">
        <v>37</v>
      </c>
      <c r="AD70" s="54" t="s">
        <v>57</v>
      </c>
    </row>
    <row r="71" spans="28:30" ht="30.75">
      <c r="AB71" s="20" t="s">
        <v>32</v>
      </c>
      <c r="AC71" s="20" t="s">
        <v>39</v>
      </c>
      <c r="AD71" s="54" t="s">
        <v>40</v>
      </c>
    </row>
    <row r="72" spans="28:30" ht="30.75">
      <c r="AB72" s="20" t="s">
        <v>41</v>
      </c>
      <c r="AC72" s="20" t="s">
        <v>42</v>
      </c>
      <c r="AD72" s="54" t="s">
        <v>58</v>
      </c>
    </row>
  </sheetData>
  <mergeCells count="2">
    <mergeCell ref="AB33:AC33"/>
    <mergeCell ref="F45:O45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bendicion de Dios</dc:creator>
  <cp:keywords/>
  <dc:description/>
  <cp:lastModifiedBy/>
  <cp:revision>2</cp:revision>
  <dcterms:created xsi:type="dcterms:W3CDTF">2021-08-17T13:36:11Z</dcterms:created>
  <dcterms:modified xsi:type="dcterms:W3CDTF">2022-07-20T15:09:24Z</dcterms:modified>
  <cp:category/>
  <cp:contentStatus/>
</cp:coreProperties>
</file>