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9"/>
  <workbookPr/>
  <xr:revisionPtr revIDLastSave="0" documentId="8_{850439AF-B203-4999-84F2-F8F4D6F3FC77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definedNames>
    <definedName name="_xlchart.v1.0" hidden="1">Sheet1!$A$1:$A$70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1" l="1"/>
  <c r="H16" i="1"/>
  <c r="H15" i="1"/>
  <c r="H14" i="1"/>
  <c r="H13" i="1"/>
  <c r="H12" i="1"/>
  <c r="H11" i="1"/>
  <c r="H10" i="1"/>
  <c r="H9" i="1"/>
  <c r="H8" i="1"/>
  <c r="H7" i="1"/>
  <c r="H6" i="1"/>
  <c r="H5" i="1"/>
  <c r="D5" i="1"/>
  <c r="H4" i="1"/>
  <c r="D4" i="1"/>
  <c r="H3" i="1"/>
  <c r="D2" i="1"/>
  <c r="D3" i="1" s="1"/>
  <c r="D6" i="1" l="1"/>
  <c r="D11" i="1"/>
  <c r="D12" i="1" s="1"/>
  <c r="D13" i="1" s="1"/>
  <c r="D14" i="1" s="1"/>
  <c r="D15" i="1" s="1"/>
  <c r="D16" i="1" s="1"/>
</calcChain>
</file>

<file path=xl/sharedStrings.xml><?xml version="1.0" encoding="utf-8"?>
<sst xmlns="http://schemas.openxmlformats.org/spreadsheetml/2006/main" count="40" uniqueCount="40">
  <si>
    <t>Numero de datos</t>
  </si>
  <si>
    <t>numero de Clases</t>
  </si>
  <si>
    <t xml:space="preserve">Media </t>
  </si>
  <si>
    <t>Valor mayor</t>
  </si>
  <si>
    <t>Standard Error</t>
  </si>
  <si>
    <t>Valor Menor</t>
  </si>
  <si>
    <t>Moda</t>
  </si>
  <si>
    <t>Amplitud de Clase</t>
  </si>
  <si>
    <t>Mediana</t>
  </si>
  <si>
    <t>First Quartile</t>
  </si>
  <si>
    <t>Third Quartile</t>
  </si>
  <si>
    <t>Variance</t>
  </si>
  <si>
    <t>Numero de claes</t>
  </si>
  <si>
    <t>Limite superior</t>
  </si>
  <si>
    <t>Standard Deviation</t>
  </si>
  <si>
    <t>Curtosis</t>
  </si>
  <si>
    <t>Asimetria</t>
  </si>
  <si>
    <t>Range</t>
  </si>
  <si>
    <t>Minimum</t>
  </si>
  <si>
    <t>Maximum</t>
  </si>
  <si>
    <t>Sum</t>
  </si>
  <si>
    <t>Count</t>
  </si>
  <si>
    <t>CRITERIO</t>
  </si>
  <si>
    <t>INTERPRETACION</t>
  </si>
  <si>
    <t>VARIABILIDAD:</t>
  </si>
  <si>
    <t>Histograma de poca variabilidad</t>
  </si>
  <si>
    <t>ACANTILADO:</t>
  </si>
  <si>
    <t>Proceso acantilado a la izquierda</t>
  </si>
  <si>
    <t>BIMODAL:</t>
  </si>
  <si>
    <t>No es bimodal</t>
  </si>
  <si>
    <t>DATOS ATÍPICOS:</t>
  </si>
  <si>
    <t>proceso con datos atipicos</t>
  </si>
  <si>
    <t xml:space="preserve">CURTOSIS </t>
  </si>
  <si>
    <t>La distribucion es leptocurtica dado que el indice es mayor a 0</t>
  </si>
  <si>
    <t>ASIMETRÍA</t>
  </si>
  <si>
    <t>La curva presenta asimetria hacia la derecha</t>
  </si>
  <si>
    <t>CENTRADO Y ESPECIFICACIONES</t>
  </si>
  <si>
    <t>Proceso centrado y fuera de espesificacion</t>
  </si>
  <si>
    <t>DISTRIBUCION PLANA</t>
  </si>
  <si>
    <t>No es una distribucion plana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</si>
</sst>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0"/>
      <color theme="1"/>
      <name val="Times New Roman"/>
    </font>
    <font>
      <b/>
      <sz val="10"/>
      <color theme="1"/>
      <name val="Arial"/>
    </font>
    <font>
      <sz val="10"/>
      <color theme="1"/>
      <name val="Arial"/>
    </font>
    <font>
      <sz val="11"/>
      <color theme="1"/>
      <name val="Calibri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wrapText="1"/>
    </xf>
    <xf numFmtId="4" fontId="1" fillId="0" borderId="2" xfId="0" applyNumberFormat="1" applyFont="1" applyBorder="1" applyAlignment="1">
      <alignment wrapText="1"/>
    </xf>
    <xf numFmtId="0" fontId="2" fillId="0" borderId="0" xfId="0" applyFont="1"/>
    <xf numFmtId="0" fontId="1" fillId="0" borderId="3" xfId="0" applyFont="1" applyBorder="1" applyAlignment="1">
      <alignment wrapText="1"/>
    </xf>
    <xf numFmtId="4" fontId="1" fillId="0" borderId="4" xfId="0" applyNumberFormat="1" applyFont="1" applyBorder="1" applyAlignment="1">
      <alignment wrapText="1"/>
    </xf>
    <xf numFmtId="0" fontId="3" fillId="0" borderId="1" xfId="0" applyFont="1" applyBorder="1"/>
    <xf numFmtId="4" fontId="3" fillId="0" borderId="2" xfId="0" applyNumberFormat="1" applyFont="1" applyBorder="1"/>
    <xf numFmtId="0" fontId="3" fillId="0" borderId="3" xfId="0" applyFont="1" applyBorder="1"/>
    <xf numFmtId="4" fontId="3" fillId="0" borderId="4" xfId="0" applyNumberFormat="1" applyFont="1" applyBorder="1"/>
    <xf numFmtId="0" fontId="1" fillId="0" borderId="5" xfId="0" applyFont="1" applyBorder="1" applyAlignment="1">
      <alignment wrapText="1"/>
    </xf>
    <xf numFmtId="4" fontId="1" fillId="0" borderId="6" xfId="0" applyNumberFormat="1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3" fillId="0" borderId="0" xfId="0" applyFont="1"/>
    <xf numFmtId="3" fontId="1" fillId="0" borderId="3" xfId="0" applyNumberFormat="1" applyFont="1" applyBorder="1" applyAlignment="1">
      <alignment wrapText="1"/>
    </xf>
    <xf numFmtId="3" fontId="1" fillId="0" borderId="5" xfId="0" applyNumberFormat="1" applyFont="1" applyBorder="1" applyAlignment="1">
      <alignment wrapText="1"/>
    </xf>
    <xf numFmtId="0" fontId="3" fillId="0" borderId="5" xfId="0" applyFont="1" applyBorder="1"/>
    <xf numFmtId="4" fontId="3" fillId="0" borderId="6" xfId="0" applyNumberFormat="1" applyFont="1" applyBorder="1"/>
    <xf numFmtId="0" fontId="4" fillId="0" borderId="1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4E4CD0A6-C2FC-418A-B385-485E0F9B9E9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1085850</xdr:colOff>
      <xdr:row>20</xdr:row>
      <xdr:rowOff>142875</xdr:rowOff>
    </xdr:from>
    <xdr:ext cx="19050" cy="2971800"/>
    <xdr:grpSp>
      <xdr:nvGrpSpPr>
        <xdr:cNvPr id="2" name="Shape 2" title="Dibuj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533650" y="3409950"/>
          <a:ext cx="19050" cy="2971800"/>
          <a:chOff x="4188475" y="798725"/>
          <a:chExt cx="0" cy="295140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>
            <a:off x="4188475" y="798725"/>
            <a:ext cx="0" cy="2951400"/>
          </a:xfrm>
          <a:prstGeom prst="straightConnector1">
            <a:avLst/>
          </a:prstGeom>
          <a:noFill/>
          <a:ln w="9525" cap="flat" cmpd="sng">
            <a:solidFill>
              <a:srgbClr val="FF99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2</xdr:col>
      <xdr:colOff>876300</xdr:colOff>
      <xdr:row>14</xdr:row>
      <xdr:rowOff>95250</xdr:rowOff>
    </xdr:from>
    <xdr:ext cx="57150" cy="4695825"/>
    <xdr:grpSp>
      <xdr:nvGrpSpPr>
        <xdr:cNvPr id="4" name="Shape 2" title="Dibuj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2400300" y="2390775"/>
          <a:ext cx="57150" cy="4695825"/>
          <a:chOff x="4120275" y="954575"/>
          <a:chExt cx="39000" cy="4675500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>
            <a:off x="4120275" y="954575"/>
            <a:ext cx="39000" cy="4675500"/>
          </a:xfrm>
          <a:prstGeom prst="straightConnector1">
            <a:avLst/>
          </a:prstGeom>
          <a:noFill/>
          <a:ln w="9525" cap="flat" cmpd="sng">
            <a:solidFill>
              <a:srgbClr val="FFFF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3</xdr:col>
      <xdr:colOff>3009900</xdr:colOff>
      <xdr:row>16</xdr:row>
      <xdr:rowOff>133350</xdr:rowOff>
    </xdr:from>
    <xdr:ext cx="19050" cy="3724275"/>
    <xdr:grpSp>
      <xdr:nvGrpSpPr>
        <xdr:cNvPr id="6" name="Shape 2" title="Dibuj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5543550" y="2752725"/>
          <a:ext cx="19050" cy="3724275"/>
          <a:chOff x="4344325" y="827950"/>
          <a:chExt cx="0" cy="3701400"/>
        </a:xfrm>
      </xdr:grpSpPr>
      <xdr:cxnSp macro="">
        <xdr:nvCxnSpPr>
          <xdr:cNvPr id="7" name="Shape 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>
            <a:off x="4344325" y="827950"/>
            <a:ext cx="0" cy="3701400"/>
          </a:xfrm>
          <a:prstGeom prst="straightConnector1">
            <a:avLst/>
          </a:prstGeom>
          <a:noFill/>
          <a:ln w="9525" cap="flat" cmpd="sng">
            <a:solidFill>
              <a:srgbClr val="FFFF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twoCellAnchor>
    <xdr:from>
      <xdr:col>1</xdr:col>
      <xdr:colOff>552450</xdr:colOff>
      <xdr:row>21</xdr:row>
      <xdr:rowOff>95250</xdr:rowOff>
    </xdr:from>
    <xdr:to>
      <xdr:col>3</xdr:col>
      <xdr:colOff>3352800</xdr:colOff>
      <xdr:row>38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E9AC0EE7-2D53-07AD-716F-3297AAD7D814}"/>
                </a:ext>
                <a:ext uri="{147F2762-F138-4A5C-976F-8EAC2B608ADB}">
                  <a16:predDERef xmlns:a16="http://schemas.microsoft.com/office/drawing/2014/main" pred="{00000000-0008-0000-00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4450" y="3524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no está disponible en tu versión de Excel.
Si editas esta forma o guardas el libro en un formato de archivo diferente, el gráfico no se podrá usar.</a:t>
              </a:r>
            </a:p>
          </xdr:txBody>
        </xdr:sp>
      </mc:Fallback>
    </mc:AlternateContent>
    <xdr:clientData/>
  </xdr:twoCellAnchor>
  <xdr:twoCellAnchor>
    <xdr:from>
      <xdr:col>2</xdr:col>
      <xdr:colOff>1000125</xdr:colOff>
      <xdr:row>21</xdr:row>
      <xdr:rowOff>66675</xdr:rowOff>
    </xdr:from>
    <xdr:to>
      <xdr:col>3</xdr:col>
      <xdr:colOff>9525</xdr:colOff>
      <xdr:row>40</xdr:row>
      <xdr:rowOff>57150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203FCBB-4C8F-8D50-1F67-8C758CAD5CD6}"/>
            </a:ext>
            <a:ext uri="{147F2762-F138-4A5C-976F-8EAC2B608ADB}">
              <a16:predDERef xmlns:a16="http://schemas.microsoft.com/office/drawing/2014/main" pred="{E9AC0EE7-2D53-07AD-716F-3297AAD7D814}"/>
            </a:ext>
          </a:extLst>
        </xdr:cNvPr>
        <xdr:cNvCxnSpPr>
          <a:cxnSpLocks/>
        </xdr:cNvCxnSpPr>
      </xdr:nvCxnSpPr>
      <xdr:spPr>
        <a:xfrm>
          <a:off x="2524125" y="3495675"/>
          <a:ext cx="19050" cy="3067050"/>
        </a:xfrm>
        <a:prstGeom prst="line">
          <a:avLst/>
        </a:prstGeom>
        <a:ln w="25400">
          <a:solidFill>
            <a:srgbClr val="EB7B31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3019425</xdr:colOff>
      <xdr:row>21</xdr:row>
      <xdr:rowOff>57150</xdr:rowOff>
    </xdr:from>
    <xdr:to>
      <xdr:col>3</xdr:col>
      <xdr:colOff>3028950</xdr:colOff>
      <xdr:row>40</xdr:row>
      <xdr:rowOff>47625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55B6F68E-7037-50FD-5700-50174AE218F2}"/>
            </a:ext>
            <a:ext uri="{147F2762-F138-4A5C-976F-8EAC2B608ADB}">
              <a16:predDERef xmlns:a16="http://schemas.microsoft.com/office/drawing/2014/main" pred="{0203FCBB-4C8F-8D50-1F67-8C758CAD5CD6}"/>
            </a:ext>
          </a:extLst>
        </xdr:cNvPr>
        <xdr:cNvCxnSpPr>
          <a:cxnSpLocks/>
        </xdr:cNvCxnSpPr>
      </xdr:nvCxnSpPr>
      <xdr:spPr>
        <a:xfrm>
          <a:off x="5553075" y="3486150"/>
          <a:ext cx="9525" cy="3067050"/>
        </a:xfrm>
        <a:prstGeom prst="line">
          <a:avLst/>
        </a:prstGeom>
        <a:ln w="25400">
          <a:solidFill>
            <a:srgbClr val="FFBF0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895350</xdr:colOff>
      <xdr:row>21</xdr:row>
      <xdr:rowOff>76200</xdr:rowOff>
    </xdr:from>
    <xdr:to>
      <xdr:col>2</xdr:col>
      <xdr:colOff>962025</xdr:colOff>
      <xdr:row>43</xdr:row>
      <xdr:rowOff>142875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E844D995-B3B9-5B5B-F8A7-7E1B1356099C}"/>
            </a:ext>
            <a:ext uri="{147F2762-F138-4A5C-976F-8EAC2B608ADB}">
              <a16:predDERef xmlns:a16="http://schemas.microsoft.com/office/drawing/2014/main" pred="{55B6F68E-7037-50FD-5700-50174AE218F2}"/>
            </a:ext>
          </a:extLst>
        </xdr:cNvPr>
        <xdr:cNvCxnSpPr>
          <a:cxnSpLocks/>
        </xdr:cNvCxnSpPr>
      </xdr:nvCxnSpPr>
      <xdr:spPr>
        <a:xfrm>
          <a:off x="2419350" y="3505200"/>
          <a:ext cx="66675" cy="3629025"/>
        </a:xfrm>
        <a:prstGeom prst="line">
          <a:avLst/>
        </a:prstGeom>
        <a:ln w="25400">
          <a:solidFill>
            <a:srgbClr val="FFBF0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3971925</xdr:colOff>
      <xdr:row>22</xdr:row>
      <xdr:rowOff>85725</xdr:rowOff>
    </xdr:from>
    <xdr:to>
      <xdr:col>8</xdr:col>
      <xdr:colOff>323850</xdr:colOff>
      <xdr:row>40</xdr:row>
      <xdr:rowOff>85725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3BC5931B-317E-C726-8047-1C108CD2559A}"/>
            </a:ext>
            <a:ext uri="{147F2762-F138-4A5C-976F-8EAC2B608ADB}">
              <a16:predDERef xmlns:a16="http://schemas.microsoft.com/office/drawing/2014/main" pred="{E844D995-B3B9-5B5B-F8A7-7E1B13560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05575" y="3676650"/>
          <a:ext cx="4572000" cy="2914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11" workbookViewId="0">
      <selection activeCell="J25" sqref="J25"/>
    </sheetView>
  </sheetViews>
  <sheetFormatPr defaultColWidth="12.5703125" defaultRowHeight="15" customHeight="1"/>
  <cols>
    <col min="1" max="2" width="11.42578125" customWidth="1"/>
    <col min="3" max="3" width="15.140625" customWidth="1"/>
    <col min="4" max="4" width="64.85546875" customWidth="1"/>
    <col min="5" max="6" width="11.42578125" customWidth="1"/>
    <col min="7" max="7" width="19.7109375" customWidth="1"/>
    <col min="8" max="8" width="15.85546875" customWidth="1"/>
  </cols>
  <sheetData>
    <row r="1" spans="1:8" ht="15" customHeight="1">
      <c r="A1" s="1">
        <v>15</v>
      </c>
    </row>
    <row r="2" spans="1:8" ht="12.75" customHeight="1">
      <c r="A2" s="2">
        <v>15</v>
      </c>
      <c r="C2" s="3" t="s">
        <v>0</v>
      </c>
      <c r="D2" s="4">
        <f>COUNT(A1:A70)</f>
        <v>70</v>
      </c>
      <c r="H2" s="5"/>
    </row>
    <row r="3" spans="1:8" ht="12.75" customHeight="1">
      <c r="A3" s="2">
        <v>23</v>
      </c>
      <c r="C3" s="6" t="s">
        <v>1</v>
      </c>
      <c r="D3" s="7">
        <f>1+3.3*LOG10(D2)</f>
        <v>7.0888235320470478</v>
      </c>
      <c r="G3" s="8" t="s">
        <v>2</v>
      </c>
      <c r="H3" s="9">
        <f>AVERAGE($A$1:$A$70)</f>
        <v>19.614285714285714</v>
      </c>
    </row>
    <row r="4" spans="1:8" ht="12.75" customHeight="1">
      <c r="A4" s="2">
        <v>24</v>
      </c>
      <c r="C4" s="6" t="s">
        <v>3</v>
      </c>
      <c r="D4" s="7">
        <f>MAX(A1:A70)</f>
        <v>60</v>
      </c>
      <c r="G4" s="10" t="s">
        <v>4</v>
      </c>
      <c r="H4" s="11">
        <f>SQRT(VAR($A$1:$A$70)/COUNT($A$1:$A$70))</f>
        <v>0.67468046486153654</v>
      </c>
    </row>
    <row r="5" spans="1:8" ht="12.75" customHeight="1">
      <c r="A5" s="2">
        <v>18</v>
      </c>
      <c r="C5" s="6" t="s">
        <v>5</v>
      </c>
      <c r="D5" s="7">
        <f>MIN(A1:A70)</f>
        <v>10</v>
      </c>
      <c r="G5" s="10" t="s">
        <v>6</v>
      </c>
      <c r="H5" s="11">
        <f>MODE($A$1:$A$70)</f>
        <v>20</v>
      </c>
    </row>
    <row r="6" spans="1:8" ht="12.75" customHeight="1">
      <c r="A6" s="2">
        <v>20</v>
      </c>
      <c r="C6" s="12" t="s">
        <v>7</v>
      </c>
      <c r="D6" s="13">
        <f>(D4-D5)/D3</f>
        <v>7.0533565652975767</v>
      </c>
      <c r="G6" s="10" t="s">
        <v>8</v>
      </c>
      <c r="H6" s="11">
        <f>MEDIAN($A$1:$A$70)</f>
        <v>20</v>
      </c>
    </row>
    <row r="7" spans="1:8" ht="12.75" customHeight="1">
      <c r="A7" s="2">
        <v>18</v>
      </c>
      <c r="G7" s="10" t="s">
        <v>9</v>
      </c>
      <c r="H7" s="11">
        <f>QUARTILE($A$1:$A$70, 1)</f>
        <v>18</v>
      </c>
    </row>
    <row r="8" spans="1:8" ht="12.75" customHeight="1">
      <c r="A8" s="2">
        <v>20</v>
      </c>
      <c r="G8" s="10" t="s">
        <v>10</v>
      </c>
      <c r="H8" s="11">
        <f>QUARTILE($A$1:$A$70, 3)</f>
        <v>21</v>
      </c>
    </row>
    <row r="9" spans="1:8" ht="12.75" customHeight="1">
      <c r="A9" s="2">
        <v>20</v>
      </c>
      <c r="G9" s="10" t="s">
        <v>11</v>
      </c>
      <c r="H9" s="11">
        <f>VAR($A$1:$A$70)</f>
        <v>31.863561076604537</v>
      </c>
    </row>
    <row r="10" spans="1:8" ht="12.75" customHeight="1">
      <c r="A10" s="2">
        <v>19</v>
      </c>
      <c r="C10" s="3" t="s">
        <v>12</v>
      </c>
      <c r="D10" s="14" t="s">
        <v>13</v>
      </c>
      <c r="G10" s="10" t="s">
        <v>14</v>
      </c>
      <c r="H10" s="11">
        <f>STDEV($A$1:$A$70)</f>
        <v>5.6447817563307563</v>
      </c>
    </row>
    <row r="11" spans="1:8" ht="12.75" customHeight="1">
      <c r="A11" s="15">
        <v>12</v>
      </c>
      <c r="C11" s="16">
        <v>1</v>
      </c>
      <c r="D11" s="7">
        <f>D5+D6</f>
        <v>17.053356565297577</v>
      </c>
      <c r="G11" s="10" t="s">
        <v>15</v>
      </c>
      <c r="H11" s="11">
        <f>KURT($A$1:$A$70)</f>
        <v>38.650842114036635</v>
      </c>
    </row>
    <row r="12" spans="1:8" ht="12.75" customHeight="1">
      <c r="A12" s="15">
        <v>11</v>
      </c>
      <c r="C12" s="16">
        <v>2</v>
      </c>
      <c r="D12" s="7">
        <f t="shared" ref="D12:D16" si="0">D11+$D$6</f>
        <v>24.106713130595153</v>
      </c>
      <c r="G12" s="10" t="s">
        <v>16</v>
      </c>
      <c r="H12" s="11">
        <f>SKEW($A$1:$A$70)</f>
        <v>5.268029138837913</v>
      </c>
    </row>
    <row r="13" spans="1:8" ht="12.75" customHeight="1">
      <c r="A13" s="15">
        <v>19</v>
      </c>
      <c r="C13" s="16">
        <v>3</v>
      </c>
      <c r="D13" s="7">
        <f t="shared" si="0"/>
        <v>31.16006969589273</v>
      </c>
      <c r="G13" s="10" t="s">
        <v>17</v>
      </c>
      <c r="H13" s="11">
        <f>MAX($A$1:$A$70)-MIN($A$1:$A$70)</f>
        <v>50</v>
      </c>
    </row>
    <row r="14" spans="1:8" ht="12.75" customHeight="1">
      <c r="A14" s="15">
        <v>20</v>
      </c>
      <c r="C14" s="16">
        <v>4</v>
      </c>
      <c r="D14" s="7">
        <f t="shared" si="0"/>
        <v>38.213426261190307</v>
      </c>
      <c r="G14" s="10" t="s">
        <v>18</v>
      </c>
      <c r="H14" s="11">
        <f>MIN($A$1:$A$70)</f>
        <v>10</v>
      </c>
    </row>
    <row r="15" spans="1:8" ht="12.75" customHeight="1">
      <c r="A15" s="15">
        <v>21</v>
      </c>
      <c r="C15" s="16">
        <v>5</v>
      </c>
      <c r="D15" s="7">
        <f t="shared" si="0"/>
        <v>45.266782826487884</v>
      </c>
      <c r="G15" s="10" t="s">
        <v>19</v>
      </c>
      <c r="H15" s="11">
        <f>MAX($A$1:$A$70)</f>
        <v>60</v>
      </c>
    </row>
    <row r="16" spans="1:8" ht="12.75" customHeight="1">
      <c r="A16" s="15">
        <v>21</v>
      </c>
      <c r="C16" s="17">
        <v>6</v>
      </c>
      <c r="D16" s="13">
        <f t="shared" si="0"/>
        <v>52.32013939178546</v>
      </c>
      <c r="G16" s="10" t="s">
        <v>20</v>
      </c>
      <c r="H16" s="11">
        <f>SUM($A$1:$A$70)</f>
        <v>1373</v>
      </c>
    </row>
    <row r="17" spans="1:8" ht="12.75" customHeight="1">
      <c r="A17" s="15">
        <v>20</v>
      </c>
      <c r="G17" s="18" t="s">
        <v>21</v>
      </c>
      <c r="H17" s="19">
        <f>COUNT($A$1:$A$70)</f>
        <v>70</v>
      </c>
    </row>
    <row r="18" spans="1:8" ht="12.75" customHeight="1">
      <c r="A18" s="15">
        <v>21</v>
      </c>
    </row>
    <row r="19" spans="1:8" ht="12.75" customHeight="1">
      <c r="A19" s="15">
        <v>17</v>
      </c>
    </row>
    <row r="20" spans="1:8" ht="12.75" customHeight="1">
      <c r="A20" s="15">
        <v>21</v>
      </c>
    </row>
    <row r="21" spans="1:8" ht="12.75" customHeight="1">
      <c r="A21" s="15">
        <v>17</v>
      </c>
    </row>
    <row r="22" spans="1:8" ht="12.75" customHeight="1">
      <c r="A22" s="15">
        <v>17</v>
      </c>
    </row>
    <row r="23" spans="1:8" ht="12.75" customHeight="1">
      <c r="A23" s="15">
        <v>20</v>
      </c>
    </row>
    <row r="24" spans="1:8" ht="12.75" customHeight="1">
      <c r="A24" s="15">
        <v>10</v>
      </c>
    </row>
    <row r="25" spans="1:8" ht="12.75" customHeight="1">
      <c r="A25" s="15">
        <v>23</v>
      </c>
    </row>
    <row r="26" spans="1:8" ht="12.75" customHeight="1">
      <c r="A26" s="15">
        <v>18</v>
      </c>
    </row>
    <row r="27" spans="1:8" ht="12.75" customHeight="1">
      <c r="A27" s="15">
        <v>60</v>
      </c>
    </row>
    <row r="28" spans="1:8" ht="12.75" customHeight="1">
      <c r="A28" s="15">
        <v>25</v>
      </c>
    </row>
    <row r="29" spans="1:8" ht="12.75" customHeight="1">
      <c r="A29" s="15">
        <v>19</v>
      </c>
    </row>
    <row r="30" spans="1:8" ht="12.75" customHeight="1">
      <c r="A30" s="15">
        <v>19</v>
      </c>
    </row>
    <row r="31" spans="1:8" ht="12.75" customHeight="1">
      <c r="A31" s="15">
        <v>16</v>
      </c>
    </row>
    <row r="32" spans="1:8" ht="12.75" customHeight="1">
      <c r="A32" s="15">
        <v>23</v>
      </c>
    </row>
    <row r="33" spans="1:4" ht="12.75" customHeight="1">
      <c r="A33" s="15">
        <v>21</v>
      </c>
    </row>
    <row r="34" spans="1:4" ht="12.75" customHeight="1">
      <c r="A34" s="15">
        <v>20</v>
      </c>
    </row>
    <row r="35" spans="1:4" ht="12.75" customHeight="1">
      <c r="A35" s="15">
        <v>18</v>
      </c>
    </row>
    <row r="36" spans="1:4" ht="12.75" customHeight="1">
      <c r="A36" s="15">
        <v>21</v>
      </c>
    </row>
    <row r="37" spans="1:4" ht="12.75" customHeight="1">
      <c r="A37" s="15">
        <v>19</v>
      </c>
    </row>
    <row r="38" spans="1:4" ht="12.75" customHeight="1">
      <c r="A38" s="15">
        <v>19</v>
      </c>
    </row>
    <row r="39" spans="1:4" ht="12.75" customHeight="1">
      <c r="A39" s="15">
        <v>21</v>
      </c>
    </row>
    <row r="40" spans="1:4" ht="12.75" customHeight="1">
      <c r="A40" s="15">
        <v>20</v>
      </c>
    </row>
    <row r="41" spans="1:4" ht="12.75" customHeight="1">
      <c r="A41" s="15">
        <v>14</v>
      </c>
    </row>
    <row r="42" spans="1:4" ht="12.75" customHeight="1">
      <c r="A42" s="15">
        <v>23</v>
      </c>
    </row>
    <row r="43" spans="1:4" ht="12.75" customHeight="1">
      <c r="A43" s="15">
        <v>20</v>
      </c>
    </row>
    <row r="44" spans="1:4" ht="12.75" customHeight="1">
      <c r="A44" s="15">
        <v>21</v>
      </c>
    </row>
    <row r="45" spans="1:4" ht="12.75" customHeight="1">
      <c r="A45" s="15">
        <v>19</v>
      </c>
      <c r="C45" s="20" t="s">
        <v>22</v>
      </c>
      <c r="D45" s="21" t="s">
        <v>23</v>
      </c>
    </row>
    <row r="46" spans="1:4" ht="12.75" customHeight="1">
      <c r="A46" s="15">
        <v>20</v>
      </c>
      <c r="C46" s="21" t="s">
        <v>24</v>
      </c>
      <c r="D46" s="21" t="s">
        <v>25</v>
      </c>
    </row>
    <row r="47" spans="1:4" ht="12.75" customHeight="1">
      <c r="A47" s="15">
        <v>21</v>
      </c>
      <c r="C47" s="21" t="s">
        <v>26</v>
      </c>
      <c r="D47" s="21" t="s">
        <v>27</v>
      </c>
    </row>
    <row r="48" spans="1:4" ht="12.75" customHeight="1">
      <c r="A48" s="15">
        <v>15</v>
      </c>
      <c r="C48" s="21" t="s">
        <v>28</v>
      </c>
      <c r="D48" s="21" t="s">
        <v>29</v>
      </c>
    </row>
    <row r="49" spans="1:4" ht="12.75" customHeight="1">
      <c r="A49" s="15">
        <v>18</v>
      </c>
      <c r="C49" s="21" t="s">
        <v>30</v>
      </c>
      <c r="D49" s="21" t="s">
        <v>31</v>
      </c>
    </row>
    <row r="50" spans="1:4" ht="12.75" customHeight="1">
      <c r="A50" s="15">
        <v>21</v>
      </c>
      <c r="C50" s="21" t="s">
        <v>32</v>
      </c>
      <c r="D50" s="21" t="s">
        <v>33</v>
      </c>
    </row>
    <row r="51" spans="1:4" ht="12.75" customHeight="1">
      <c r="A51" s="15">
        <v>18</v>
      </c>
      <c r="C51" s="21" t="s">
        <v>34</v>
      </c>
      <c r="D51" s="21" t="s">
        <v>35</v>
      </c>
    </row>
    <row r="52" spans="1:4" ht="12.75" customHeight="1">
      <c r="A52" s="15">
        <v>18</v>
      </c>
      <c r="C52" s="21" t="s">
        <v>36</v>
      </c>
      <c r="D52" s="21" t="s">
        <v>37</v>
      </c>
    </row>
    <row r="53" spans="1:4" ht="12.75" customHeight="1">
      <c r="A53" s="15">
        <v>19</v>
      </c>
      <c r="C53" s="21" t="s">
        <v>38</v>
      </c>
      <c r="D53" s="21" t="s">
        <v>39</v>
      </c>
    </row>
    <row r="54" spans="1:4" ht="12.75" customHeight="1">
      <c r="A54" s="15">
        <v>20</v>
      </c>
    </row>
    <row r="55" spans="1:4" ht="12.75" customHeight="1">
      <c r="A55" s="15">
        <v>16</v>
      </c>
    </row>
    <row r="56" spans="1:4" ht="12.75" customHeight="1">
      <c r="A56" s="15">
        <v>23</v>
      </c>
      <c r="C56" s="22"/>
    </row>
    <row r="57" spans="1:4" ht="12.75" customHeight="1">
      <c r="A57" s="15">
        <v>18</v>
      </c>
    </row>
    <row r="58" spans="1:4" ht="12.75" customHeight="1">
      <c r="A58" s="15">
        <v>20</v>
      </c>
    </row>
    <row r="59" spans="1:4" ht="12.75" customHeight="1">
      <c r="A59" s="15">
        <v>21</v>
      </c>
    </row>
    <row r="60" spans="1:4" ht="12.75" customHeight="1">
      <c r="A60" s="15">
        <v>20</v>
      </c>
    </row>
    <row r="61" spans="1:4" ht="12.75" customHeight="1">
      <c r="A61" s="15">
        <v>19</v>
      </c>
    </row>
    <row r="62" spans="1:4" ht="12.75" customHeight="1">
      <c r="A62" s="15">
        <v>20</v>
      </c>
    </row>
    <row r="63" spans="1:4" ht="12.75" customHeight="1">
      <c r="A63" s="15">
        <v>14</v>
      </c>
    </row>
    <row r="64" spans="1:4" ht="12.75" customHeight="1">
      <c r="A64" s="15">
        <v>19</v>
      </c>
    </row>
    <row r="65" spans="1:1" ht="12.75" customHeight="1">
      <c r="A65" s="15">
        <v>17</v>
      </c>
    </row>
    <row r="66" spans="1:1" ht="12.75" customHeight="1">
      <c r="A66" s="15">
        <v>20</v>
      </c>
    </row>
    <row r="67" spans="1:1" ht="12.75" customHeight="1">
      <c r="A67" s="15">
        <v>21</v>
      </c>
    </row>
    <row r="68" spans="1:1" ht="12.75" customHeight="1">
      <c r="A68" s="15">
        <v>18</v>
      </c>
    </row>
    <row r="69" spans="1:1" ht="12.75" customHeight="1">
      <c r="A69" s="15">
        <v>18</v>
      </c>
    </row>
    <row r="70" spans="1:1" ht="12.75" customHeight="1">
      <c r="A70" s="15">
        <v>21</v>
      </c>
    </row>
    <row r="71" spans="1:1" ht="12.75" customHeight="1"/>
    <row r="72" spans="1:1" ht="12.75" customHeight="1"/>
    <row r="73" spans="1:1" ht="12.75" customHeight="1"/>
    <row r="74" spans="1:1" ht="12.75" customHeight="1"/>
    <row r="75" spans="1:1" ht="12.75" customHeight="1"/>
    <row r="76" spans="1:1" ht="12.75" customHeight="1"/>
    <row r="77" spans="1:1" ht="12.75" customHeight="1"/>
    <row r="78" spans="1:1" ht="12.75" customHeight="1"/>
    <row r="79" spans="1:1" ht="12.75" customHeight="1"/>
    <row r="80" spans="1:1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8749999999999998" right="0.78749999999999998" top="0.78749999999999998" bottom="0.78749999999999998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2022-06-12T22:42:01Z</dcterms:created>
  <dcterms:modified xsi:type="dcterms:W3CDTF">2022-06-12T22:42:01Z</dcterms:modified>
  <cp:category/>
  <cp:contentStatus/>
</cp:coreProperties>
</file>