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<sst xmlns="http://schemas.openxmlformats.org/spreadsheetml/2006/main" count="41" uniqueCount="40">
  <si>
    <t>Numero de datos</t>
  </si>
  <si>
    <t>numero de Clases</t>
  </si>
  <si>
    <t xml:space="preserve">Media </t>
  </si>
  <si>
    <t>Valor mayor</t>
  </si>
  <si>
    <t>Standard Error</t>
  </si>
  <si>
    <t>Valor Menor</t>
  </si>
  <si>
    <t>Moda</t>
  </si>
  <si>
    <t>Amplitud de Clase</t>
  </si>
  <si>
    <t>Mediana</t>
  </si>
  <si>
    <t>First Quartile</t>
  </si>
  <si>
    <t>Third Quartile</t>
  </si>
  <si>
    <t>Limite superior</t>
  </si>
  <si>
    <t>Variance</t>
  </si>
  <si>
    <t>Standard Deviation</t>
  </si>
  <si>
    <t>curtosis</t>
  </si>
  <si>
    <t>Asimetria</t>
  </si>
  <si>
    <t>Range</t>
  </si>
  <si>
    <t>Minimum</t>
  </si>
  <si>
    <t>Maximum</t>
  </si>
  <si>
    <t>Sum</t>
  </si>
  <si>
    <t>Count</t>
  </si>
  <si>
    <t>Subo imagen del Histograma porque al exportar el archivo no se visualiza el histograma por razones desconocidas</t>
  </si>
  <si>
    <t>CRITERIO</t>
  </si>
  <si>
    <t>INTERPRETACION</t>
  </si>
  <si>
    <t>VARIABILIDAD:</t>
  </si>
  <si>
    <t>Histograma de poca variabilidad</t>
  </si>
  <si>
    <t>ACANTILADO:</t>
  </si>
  <si>
    <t>proceso acantilado izquierdo</t>
  </si>
  <si>
    <t>BIMODAL:</t>
  </si>
  <si>
    <t>No es bimodal</t>
  </si>
  <si>
    <t>DATOS ATÍPICOS:</t>
  </si>
  <si>
    <t>No tiene datos atipicos</t>
  </si>
  <si>
    <t>CURTOSIS</t>
  </si>
  <si>
    <t>La distribucion es leptocurtica</t>
  </si>
  <si>
    <t>ASIMETRÍA</t>
  </si>
  <si>
    <t>La curva representa asimetria hacia la izquierda</t>
  </si>
  <si>
    <t>CENTRADO Y ESPECIFICACIONES</t>
  </si>
  <si>
    <t>Distribucion centrada y fuera de espesificacion</t>
  </si>
  <si>
    <t>DISTRIBUCION PLANA</t>
  </si>
  <si>
    <t>No es una distribucion plana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</si>
</sst>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Times New Roman"/>
    </font>
    <font>
      <b/>
      <sz val="10.0"/>
      <color theme="1"/>
      <name val="Arial"/>
    </font>
    <font>
      <sz val="10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vertical="bottom" wrapText="1"/>
    </xf>
    <xf borderId="2" fillId="0" fontId="2" numFmtId="4" xfId="0" applyAlignment="1" applyBorder="1" applyFont="1" applyNumberFormat="1">
      <alignment shrinkToFit="0" vertical="bottom" wrapText="1"/>
    </xf>
    <xf borderId="0" fillId="0" fontId="3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vertical="bottom" wrapText="1"/>
    </xf>
    <xf borderId="4" fillId="0" fontId="2" numFmtId="4" xfId="0" applyAlignment="1" applyBorder="1" applyFont="1" applyNumberFormat="1">
      <alignment shrinkToFit="0" vertical="bottom" wrapText="1"/>
    </xf>
    <xf borderId="0" fillId="0" fontId="4" numFmtId="4" xfId="0" applyAlignment="1" applyFont="1" applyNumberFormat="1">
      <alignment shrinkToFit="0" vertical="bottom" wrapText="0"/>
    </xf>
    <xf borderId="5" fillId="0" fontId="2" numFmtId="0" xfId="0" applyAlignment="1" applyBorder="1" applyFont="1">
      <alignment shrinkToFit="0" vertical="bottom" wrapText="1"/>
    </xf>
    <xf borderId="6" fillId="0" fontId="2" numFmtId="4" xfId="0" applyAlignment="1" applyBorder="1" applyFont="1" applyNumberForma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/>
    </xf>
    <xf borderId="7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22</xdr:row>
      <xdr:rowOff>76200</xdr:rowOff>
    </xdr:from>
    <xdr:ext cx="66675" cy="3086100"/>
    <xdr:grpSp>
      <xdr:nvGrpSpPr>
        <xdr:cNvPr id="2" name="Shape 2" title="Dibujo"/>
        <xdr:cNvGrpSpPr/>
      </xdr:nvGrpSpPr>
      <xdr:grpSpPr>
        <a:xfrm>
          <a:off x="4344325" y="1597450"/>
          <a:ext cx="48600" cy="3068400"/>
          <a:chOff x="4344325" y="1597450"/>
          <a:chExt cx="48600" cy="3068400"/>
        </a:xfrm>
      </xdr:grpSpPr>
      <xdr:cxnSp>
        <xdr:nvCxnSpPr>
          <xdr:cNvPr id="3" name="Shape 3"/>
          <xdr:cNvCxnSpPr/>
        </xdr:nvCxnSpPr>
        <xdr:spPr>
          <a:xfrm>
            <a:off x="4344325" y="1597450"/>
            <a:ext cx="48600" cy="3068400"/>
          </a:xfrm>
          <a:prstGeom prst="straightConnector1">
            <a:avLst/>
          </a:prstGeom>
          <a:noFill/>
          <a:ln cap="flat" cmpd="sng" w="9525">
            <a:solidFill>
              <a:srgbClr val="FF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495300</xdr:colOff>
      <xdr:row>19</xdr:row>
      <xdr:rowOff>-180975</xdr:rowOff>
    </xdr:from>
    <xdr:ext cx="19050" cy="3829050"/>
    <xdr:grpSp>
      <xdr:nvGrpSpPr>
        <xdr:cNvPr id="2" name="Shape 2" title="Dibujo"/>
        <xdr:cNvGrpSpPr/>
      </xdr:nvGrpSpPr>
      <xdr:grpSpPr>
        <a:xfrm>
          <a:off x="4003400" y="1431875"/>
          <a:ext cx="0" cy="3808500"/>
          <a:chOff x="4003400" y="1431875"/>
          <a:chExt cx="0" cy="3808500"/>
        </a:xfrm>
      </xdr:grpSpPr>
      <xdr:cxnSp>
        <xdr:nvCxnSpPr>
          <xdr:cNvPr id="4" name="Shape 4"/>
          <xdr:cNvCxnSpPr/>
        </xdr:nvCxnSpPr>
        <xdr:spPr>
          <a:xfrm>
            <a:off x="4003400" y="1431875"/>
            <a:ext cx="0" cy="380850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1238250</xdr:colOff>
      <xdr:row>16</xdr:row>
      <xdr:rowOff>142875</xdr:rowOff>
    </xdr:from>
    <xdr:ext cx="19050" cy="4305300"/>
    <xdr:grpSp>
      <xdr:nvGrpSpPr>
        <xdr:cNvPr id="2" name="Shape 2" title="Dibujo"/>
        <xdr:cNvGrpSpPr/>
      </xdr:nvGrpSpPr>
      <xdr:grpSpPr>
        <a:xfrm>
          <a:off x="4061825" y="964325"/>
          <a:ext cx="0" cy="4285800"/>
          <a:chOff x="4061825" y="964325"/>
          <a:chExt cx="0" cy="4285800"/>
        </a:xfrm>
      </xdr:grpSpPr>
      <xdr:cxnSp>
        <xdr:nvCxnSpPr>
          <xdr:cNvPr id="5" name="Shape 5"/>
          <xdr:cNvCxnSpPr/>
        </xdr:nvCxnSpPr>
        <xdr:spPr>
          <a:xfrm>
            <a:off x="4061825" y="964325"/>
            <a:ext cx="0" cy="4285800"/>
          </a:xfrm>
          <a:prstGeom prst="straightConnector1">
            <a:avLst/>
          </a:prstGeom>
          <a:noFill/>
          <a:ln cap="flat" cmpd="sng" w="9525">
            <a:solidFill>
              <a:srgbClr val="4A86E8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152400</xdr:colOff>
      <xdr:row>21</xdr:row>
      <xdr:rowOff>152400</xdr:rowOff>
    </xdr:from>
    <xdr:ext cx="6029325" cy="5038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25.63"/>
    <col customWidth="1" min="4" max="4" width="38.0"/>
    <col customWidth="1" min="5" max="5" width="11.5"/>
    <col customWidth="1" min="6" max="6" width="31.0"/>
    <col customWidth="1" min="7" max="7" width="17.75"/>
    <col customWidth="1" min="8" max="26" width="8.63"/>
  </cols>
  <sheetData>
    <row r="1" ht="12.75" customHeight="1">
      <c r="A1" s="1">
        <v>5.99</v>
      </c>
    </row>
    <row r="2" ht="12.75" customHeight="1">
      <c r="A2" s="1">
        <v>5.97</v>
      </c>
    </row>
    <row r="3" ht="12.75" customHeight="1">
      <c r="A3" s="1">
        <v>6.0</v>
      </c>
    </row>
    <row r="4" ht="12.75" customHeight="1">
      <c r="A4" s="1">
        <v>6.0</v>
      </c>
      <c r="C4" s="2" t="s">
        <v>0</v>
      </c>
      <c r="D4" s="3">
        <f>COUNT(A1:A110)</f>
        <v>110</v>
      </c>
      <c r="G4" s="4"/>
    </row>
    <row r="5" ht="12.75" customHeight="1">
      <c r="A5" s="1">
        <v>5.96</v>
      </c>
      <c r="C5" s="5" t="s">
        <v>1</v>
      </c>
      <c r="D5" s="6">
        <f>1+3.3*LOG10(D4)</f>
        <v>7.736595861</v>
      </c>
      <c r="F5" s="1" t="s">
        <v>2</v>
      </c>
      <c r="G5" s="7">
        <f>AVERAGE($A$1:$A$110)</f>
        <v>5.985727273</v>
      </c>
    </row>
    <row r="6" ht="12.75" customHeight="1">
      <c r="A6" s="1">
        <v>5.98</v>
      </c>
      <c r="C6" s="5" t="s">
        <v>3</v>
      </c>
      <c r="D6" s="6">
        <f>MAX(A1:A110)</f>
        <v>6.04</v>
      </c>
      <c r="F6" s="1" t="s">
        <v>4</v>
      </c>
      <c r="G6" s="7">
        <f>SQRT(VAR($A$1:$A$110)/COUNT($A$1:$A$110))</f>
        <v>0.001833153537</v>
      </c>
    </row>
    <row r="7" ht="12.75" customHeight="1">
      <c r="A7" s="1">
        <v>5.97</v>
      </c>
      <c r="C7" s="5" t="s">
        <v>5</v>
      </c>
      <c r="D7" s="6">
        <f>MIN(A1:A110)</f>
        <v>5.93</v>
      </c>
      <c r="F7" s="1" t="s">
        <v>6</v>
      </c>
      <c r="G7" s="7">
        <f>MODE($A$1:$A$110)</f>
        <v>5.98</v>
      </c>
    </row>
    <row r="8" ht="12.75" customHeight="1">
      <c r="A8" s="1">
        <v>6.0</v>
      </c>
      <c r="C8" s="8" t="s">
        <v>7</v>
      </c>
      <c r="D8" s="9">
        <f>(D6-D7)/D5</f>
        <v>0.0142181396</v>
      </c>
      <c r="F8" s="1" t="s">
        <v>8</v>
      </c>
      <c r="G8" s="7">
        <f>MEDIAN($A$1:$A$110)</f>
        <v>5.985</v>
      </c>
    </row>
    <row r="9" ht="12.75" customHeight="1">
      <c r="A9" s="1">
        <v>5.98</v>
      </c>
      <c r="F9" s="1" t="s">
        <v>9</v>
      </c>
      <c r="G9" s="7">
        <f>QUARTILE($A$1:$A$110, 1)</f>
        <v>5.97</v>
      </c>
    </row>
    <row r="10" ht="12.75" customHeight="1">
      <c r="A10" s="1">
        <v>5.97</v>
      </c>
      <c r="F10" s="1" t="s">
        <v>10</v>
      </c>
      <c r="G10" s="7">
        <f>QUARTILE($A$1:$A$110, 3)</f>
        <v>6</v>
      </c>
    </row>
    <row r="11" ht="12.75" customHeight="1">
      <c r="A11" s="1">
        <v>5.95</v>
      </c>
      <c r="C11" s="2" t="s">
        <v>1</v>
      </c>
      <c r="D11" s="10" t="s">
        <v>11</v>
      </c>
      <c r="F11" s="1" t="s">
        <v>12</v>
      </c>
      <c r="G11" s="7">
        <f>VAR($A$1:$A$110)</f>
        <v>0.0003696497081</v>
      </c>
    </row>
    <row r="12" ht="12.75" customHeight="1">
      <c r="A12" s="1">
        <v>5.97</v>
      </c>
      <c r="C12" s="5">
        <v>1.0</v>
      </c>
      <c r="D12" s="6">
        <f>D7+D8</f>
        <v>5.94421814</v>
      </c>
      <c r="F12" s="1" t="s">
        <v>13</v>
      </c>
      <c r="G12" s="7">
        <f>STDEV($A$1:$A$110)</f>
        <v>0.0192262765</v>
      </c>
    </row>
    <row r="13" ht="12.75" customHeight="1">
      <c r="A13" s="1">
        <v>5.98</v>
      </c>
      <c r="C13" s="5">
        <v>2.0</v>
      </c>
      <c r="D13" s="6">
        <f t="shared" ref="D13:D18" si="1">D12+$D$8</f>
        <v>5.958436279</v>
      </c>
      <c r="F13" s="1" t="s">
        <v>14</v>
      </c>
      <c r="G13" s="7">
        <f>KURT($A$1:$A$110)</f>
        <v>0.2446448559</v>
      </c>
    </row>
    <row r="14" ht="12.75" customHeight="1">
      <c r="A14" s="1">
        <v>6.02</v>
      </c>
      <c r="C14" s="5">
        <v>3.0</v>
      </c>
      <c r="D14" s="6">
        <f t="shared" si="1"/>
        <v>5.972654419</v>
      </c>
      <c r="F14" s="1" t="s">
        <v>15</v>
      </c>
      <c r="G14" s="7">
        <f>SKEW($A$1:$A$110)</f>
        <v>-0.06567611619</v>
      </c>
    </row>
    <row r="15" ht="12.75" customHeight="1">
      <c r="A15" s="1">
        <v>5.98</v>
      </c>
      <c r="C15" s="5">
        <v>4.0</v>
      </c>
      <c r="D15" s="6">
        <f t="shared" si="1"/>
        <v>5.986872558</v>
      </c>
      <c r="F15" s="1" t="s">
        <v>16</v>
      </c>
      <c r="G15" s="7">
        <f>MAX($A$1:$A$110)-MIN($A$1:$A$110)</f>
        <v>0.11</v>
      </c>
    </row>
    <row r="16" ht="12.75" customHeight="1">
      <c r="A16" s="1">
        <v>5.98</v>
      </c>
      <c r="C16" s="5">
        <v>5.0</v>
      </c>
      <c r="D16" s="6">
        <f t="shared" si="1"/>
        <v>6.001090698</v>
      </c>
      <c r="F16" s="1" t="s">
        <v>17</v>
      </c>
      <c r="G16" s="7">
        <f>MIN($A$1:$A$110)</f>
        <v>5.93</v>
      </c>
    </row>
    <row r="17" ht="12.75" customHeight="1">
      <c r="A17" s="1">
        <v>6.0</v>
      </c>
      <c r="C17" s="5">
        <v>6.0</v>
      </c>
      <c r="D17" s="6">
        <f t="shared" si="1"/>
        <v>6.015308838</v>
      </c>
      <c r="F17" s="1" t="s">
        <v>18</v>
      </c>
      <c r="G17" s="7">
        <f>MAX($A$1:$A$110)</f>
        <v>6.04</v>
      </c>
    </row>
    <row r="18" ht="12.75" customHeight="1">
      <c r="A18" s="1">
        <v>5.97</v>
      </c>
      <c r="C18" s="8">
        <v>7.0</v>
      </c>
      <c r="D18" s="9">
        <f t="shared" si="1"/>
        <v>6.029526977</v>
      </c>
      <c r="F18" s="1" t="s">
        <v>19</v>
      </c>
      <c r="G18" s="7">
        <f>SUM($A$1:$A$110)</f>
        <v>658.43</v>
      </c>
    </row>
    <row r="19" ht="12.75" customHeight="1">
      <c r="A19" s="1">
        <v>5.98</v>
      </c>
      <c r="F19" s="1" t="s">
        <v>20</v>
      </c>
      <c r="G19" s="7">
        <f>COUNT($A$1:$A$110)</f>
        <v>110</v>
      </c>
    </row>
    <row r="20" ht="12.75" customHeight="1">
      <c r="A20" s="1">
        <v>5.96</v>
      </c>
    </row>
    <row r="21" ht="12.75" customHeight="1">
      <c r="A21" s="1">
        <v>6.0</v>
      </c>
    </row>
    <row r="22" ht="12.75" customHeight="1">
      <c r="A22" s="1">
        <v>5.97</v>
      </c>
      <c r="G22" s="11" t="s">
        <v>21</v>
      </c>
    </row>
    <row r="23" ht="12.75" customHeight="1">
      <c r="A23" s="1">
        <v>5.96</v>
      </c>
    </row>
    <row r="24" ht="12.75" customHeight="1">
      <c r="A24" s="1">
        <v>6.0</v>
      </c>
    </row>
    <row r="25" ht="12.75" customHeight="1">
      <c r="A25" s="1">
        <v>5.95</v>
      </c>
    </row>
    <row r="26" ht="12.75" customHeight="1">
      <c r="A26" s="1">
        <v>5.99</v>
      </c>
    </row>
    <row r="27" ht="12.75" customHeight="1">
      <c r="A27" s="1">
        <v>5.99</v>
      </c>
    </row>
    <row r="28" ht="12.75" customHeight="1">
      <c r="A28" s="1">
        <v>5.96</v>
      </c>
    </row>
    <row r="29" ht="12.75" customHeight="1">
      <c r="A29" s="1">
        <v>5.98</v>
      </c>
    </row>
    <row r="30" ht="12.75" customHeight="1">
      <c r="A30" s="1">
        <v>5.98</v>
      </c>
    </row>
    <row r="31" ht="12.75" customHeight="1">
      <c r="A31" s="1">
        <v>5.98</v>
      </c>
    </row>
    <row r="32" ht="12.75" customHeight="1">
      <c r="A32" s="1">
        <v>6.0</v>
      </c>
    </row>
    <row r="33" ht="12.75" customHeight="1">
      <c r="A33" s="1">
        <v>5.99</v>
      </c>
    </row>
    <row r="34" ht="12.75" customHeight="1">
      <c r="A34" s="1">
        <v>6.0</v>
      </c>
    </row>
    <row r="35" ht="12.75" customHeight="1">
      <c r="A35" s="1">
        <v>6.02</v>
      </c>
    </row>
    <row r="36" ht="12.75" customHeight="1">
      <c r="A36" s="1">
        <v>5.98</v>
      </c>
    </row>
    <row r="37" ht="12.75" customHeight="1">
      <c r="A37" s="1">
        <v>6.0</v>
      </c>
    </row>
    <row r="38" ht="12.75" customHeight="1">
      <c r="A38" s="1">
        <v>5.98</v>
      </c>
    </row>
    <row r="39" ht="12.75" customHeight="1">
      <c r="A39" s="1">
        <v>6.01</v>
      </c>
    </row>
    <row r="40" ht="12.75" customHeight="1">
      <c r="A40" s="1">
        <v>5.99</v>
      </c>
    </row>
    <row r="41" ht="12.75" customHeight="1">
      <c r="A41" s="1">
        <v>5.97</v>
      </c>
    </row>
    <row r="42" ht="12.75" customHeight="1">
      <c r="A42" s="1">
        <v>6.0</v>
      </c>
    </row>
    <row r="43" ht="12.75" customHeight="1">
      <c r="A43" s="1">
        <v>5.97</v>
      </c>
    </row>
    <row r="44" ht="12.75" customHeight="1">
      <c r="A44" s="1">
        <v>5.98</v>
      </c>
    </row>
    <row r="45" ht="12.75" customHeight="1">
      <c r="A45" s="1">
        <v>5.99</v>
      </c>
    </row>
    <row r="46" ht="12.75" customHeight="1">
      <c r="A46" s="1">
        <v>5.97</v>
      </c>
      <c r="C46" s="12" t="s">
        <v>22</v>
      </c>
      <c r="D46" s="12" t="s">
        <v>23</v>
      </c>
    </row>
    <row r="47" ht="12.75" customHeight="1">
      <c r="A47" s="1">
        <v>5.99</v>
      </c>
      <c r="C47" s="12" t="s">
        <v>24</v>
      </c>
      <c r="D47" s="12" t="s">
        <v>25</v>
      </c>
    </row>
    <row r="48" ht="12.75" customHeight="1">
      <c r="A48" s="1">
        <v>6.04</v>
      </c>
      <c r="C48" s="12" t="s">
        <v>26</v>
      </c>
      <c r="D48" s="12" t="s">
        <v>27</v>
      </c>
    </row>
    <row r="49" ht="12.75" customHeight="1">
      <c r="A49" s="1">
        <v>5.99</v>
      </c>
      <c r="C49" s="12" t="s">
        <v>28</v>
      </c>
      <c r="D49" s="12" t="s">
        <v>29</v>
      </c>
    </row>
    <row r="50" ht="12.75" customHeight="1">
      <c r="A50" s="1">
        <v>5.97</v>
      </c>
      <c r="C50" s="12" t="s">
        <v>30</v>
      </c>
      <c r="D50" s="12" t="s">
        <v>31</v>
      </c>
    </row>
    <row r="51" ht="12.75" customHeight="1">
      <c r="A51" s="1">
        <v>5.98</v>
      </c>
      <c r="C51" s="12" t="s">
        <v>32</v>
      </c>
      <c r="D51" s="12" t="s">
        <v>33</v>
      </c>
    </row>
    <row r="52" ht="12.75" customHeight="1">
      <c r="A52" s="1">
        <v>5.99</v>
      </c>
      <c r="C52" s="12" t="s">
        <v>34</v>
      </c>
      <c r="D52" s="12" t="s">
        <v>35</v>
      </c>
    </row>
    <row r="53" ht="12.75" customHeight="1">
      <c r="A53" s="1">
        <v>5.96</v>
      </c>
      <c r="C53" s="12" t="s">
        <v>36</v>
      </c>
      <c r="D53" s="12" t="s">
        <v>37</v>
      </c>
    </row>
    <row r="54" ht="12.75" customHeight="1">
      <c r="A54" s="1">
        <v>5.99</v>
      </c>
      <c r="C54" s="12" t="s">
        <v>38</v>
      </c>
      <c r="D54" s="12" t="s">
        <v>39</v>
      </c>
    </row>
    <row r="55" ht="12.75" customHeight="1">
      <c r="A55" s="1">
        <v>5.99</v>
      </c>
    </row>
    <row r="56" ht="12.75" customHeight="1">
      <c r="A56" s="1">
        <v>5.99</v>
      </c>
    </row>
    <row r="57" ht="12.75" customHeight="1">
      <c r="A57" s="1">
        <v>5.97</v>
      </c>
    </row>
    <row r="58" ht="12.75" customHeight="1">
      <c r="A58" s="1">
        <v>5.93</v>
      </c>
    </row>
    <row r="59" ht="12.75" customHeight="1">
      <c r="A59" s="1">
        <v>5.99</v>
      </c>
    </row>
    <row r="60" ht="12.75" customHeight="1">
      <c r="A60" s="1">
        <v>5.98</v>
      </c>
    </row>
    <row r="61" ht="12.75" customHeight="1">
      <c r="A61" s="1">
        <v>6.01</v>
      </c>
    </row>
    <row r="62" ht="12.75" customHeight="1">
      <c r="A62" s="1">
        <v>5.99</v>
      </c>
    </row>
    <row r="63" ht="12.75" customHeight="1">
      <c r="A63" s="1">
        <v>5.97</v>
      </c>
    </row>
    <row r="64" ht="12.75" customHeight="1">
      <c r="A64" s="1">
        <v>6.01</v>
      </c>
    </row>
    <row r="65" ht="12.75" customHeight="1">
      <c r="A65" s="1">
        <v>6.0</v>
      </c>
    </row>
    <row r="66" ht="12.75" customHeight="1">
      <c r="A66" s="1">
        <v>5.99</v>
      </c>
    </row>
    <row r="67" ht="12.75" customHeight="1">
      <c r="A67" s="1">
        <v>5.96</v>
      </c>
    </row>
    <row r="68" ht="12.75" customHeight="1">
      <c r="A68" s="1">
        <v>6.0</v>
      </c>
    </row>
    <row r="69" ht="12.75" customHeight="1">
      <c r="A69" s="1">
        <v>6.01</v>
      </c>
    </row>
    <row r="70" ht="12.75" customHeight="1">
      <c r="A70" s="1">
        <v>6.03</v>
      </c>
    </row>
    <row r="71" ht="12.75" customHeight="1">
      <c r="A71" s="1">
        <v>6.0</v>
      </c>
    </row>
    <row r="72" ht="12.75" customHeight="1">
      <c r="A72" s="1">
        <v>5.96</v>
      </c>
    </row>
    <row r="73" ht="12.75" customHeight="1">
      <c r="A73" s="1">
        <v>5.98</v>
      </c>
    </row>
    <row r="74" ht="12.75" customHeight="1">
      <c r="A74" s="1">
        <v>6.01</v>
      </c>
    </row>
    <row r="75" ht="12.75" customHeight="1">
      <c r="A75" s="1">
        <v>5.98</v>
      </c>
    </row>
    <row r="76" ht="12.75" customHeight="1">
      <c r="A76" s="1">
        <v>6.01</v>
      </c>
    </row>
    <row r="77" ht="12.75" customHeight="1">
      <c r="A77" s="1">
        <v>5.98</v>
      </c>
    </row>
    <row r="78" ht="12.75" customHeight="1">
      <c r="A78" s="1">
        <v>6.01</v>
      </c>
    </row>
    <row r="79" ht="12.75" customHeight="1">
      <c r="A79" s="1">
        <v>5.98</v>
      </c>
    </row>
    <row r="80" ht="12.75" customHeight="1">
      <c r="A80" s="1">
        <v>5.97</v>
      </c>
    </row>
    <row r="81" ht="12.75" customHeight="1">
      <c r="A81" s="1">
        <v>6.0</v>
      </c>
    </row>
    <row r="82" ht="12.75" customHeight="1">
      <c r="A82" s="1">
        <v>5.98</v>
      </c>
    </row>
    <row r="83" ht="12.75" customHeight="1">
      <c r="A83" s="1">
        <v>5.99</v>
      </c>
    </row>
    <row r="84" ht="12.75" customHeight="1">
      <c r="A84" s="1">
        <v>6.01</v>
      </c>
    </row>
    <row r="85" ht="12.75" customHeight="1">
      <c r="A85" s="1">
        <v>5.98</v>
      </c>
    </row>
    <row r="86" ht="12.75" customHeight="1">
      <c r="A86" s="1">
        <v>6.01</v>
      </c>
    </row>
    <row r="87" ht="12.75" customHeight="1">
      <c r="A87" s="1">
        <v>5.94</v>
      </c>
    </row>
    <row r="88" ht="12.75" customHeight="1">
      <c r="A88" s="1">
        <v>6.01</v>
      </c>
    </row>
    <row r="89" ht="12.75" customHeight="1">
      <c r="A89" s="1">
        <v>5.95</v>
      </c>
    </row>
    <row r="90" ht="12.75" customHeight="1">
      <c r="A90" s="1">
        <v>5.98</v>
      </c>
    </row>
    <row r="91" ht="12.75" customHeight="1">
      <c r="A91" s="1">
        <v>5.99</v>
      </c>
    </row>
    <row r="92" ht="12.75" customHeight="1">
      <c r="A92" s="1">
        <v>5.99</v>
      </c>
    </row>
    <row r="93" ht="12.75" customHeight="1">
      <c r="A93" s="1">
        <v>6.0</v>
      </c>
    </row>
    <row r="94" ht="12.75" customHeight="1">
      <c r="A94" s="1">
        <v>5.98</v>
      </c>
    </row>
    <row r="95" ht="12.75" customHeight="1">
      <c r="A95" s="1">
        <v>5.95</v>
      </c>
    </row>
    <row r="96" ht="12.75" customHeight="1">
      <c r="A96" s="1">
        <v>6.0</v>
      </c>
    </row>
    <row r="97" ht="12.75" customHeight="1">
      <c r="A97" s="1">
        <v>5.99</v>
      </c>
    </row>
    <row r="98" ht="12.75" customHeight="1">
      <c r="A98" s="1">
        <v>6.0</v>
      </c>
    </row>
    <row r="99" ht="12.75" customHeight="1">
      <c r="A99" s="1">
        <v>5.96</v>
      </c>
    </row>
    <row r="100" ht="12.75" customHeight="1">
      <c r="A100" s="1">
        <v>5.99</v>
      </c>
    </row>
    <row r="101" ht="12.75" customHeight="1">
      <c r="A101" s="1">
        <v>5.98</v>
      </c>
    </row>
    <row r="102" ht="12.75" customHeight="1">
      <c r="A102" s="1">
        <v>5.98</v>
      </c>
    </row>
    <row r="103" ht="12.75" customHeight="1">
      <c r="A103" s="1">
        <v>5.97</v>
      </c>
    </row>
    <row r="104" ht="12.75" customHeight="1">
      <c r="A104" s="1">
        <v>6.02</v>
      </c>
    </row>
    <row r="105" ht="12.75" customHeight="1">
      <c r="A105" s="1">
        <v>5.98</v>
      </c>
    </row>
    <row r="106" ht="12.75" customHeight="1">
      <c r="A106" s="1">
        <v>6.01</v>
      </c>
    </row>
    <row r="107" ht="12.75" customHeight="1">
      <c r="A107" s="1">
        <v>5.97</v>
      </c>
    </row>
    <row r="108" ht="12.75" customHeight="1">
      <c r="A108" s="1">
        <v>6.01</v>
      </c>
    </row>
    <row r="109" ht="12.75" customHeight="1">
      <c r="A109" s="1">
        <v>6.01</v>
      </c>
    </row>
    <row r="110" ht="12.75" customHeight="1">
      <c r="A110" s="1">
        <v>5.97</v>
      </c>
    </row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