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2"/>
  <workbookPr/>
  <mc:AlternateContent xmlns:mc="http://schemas.openxmlformats.org/markup-compatibility/2006">
    <mc:Choice Requires="x15">
      <x15ac:absPath xmlns:x15ac="http://schemas.microsoft.com/office/spreadsheetml/2010/11/ac" url="C:\Users\bendicion de Dios\Desktop\"/>
    </mc:Choice>
  </mc:AlternateContent>
  <xr:revisionPtr revIDLastSave="0" documentId="8_{E6663AD3-83B6-4790-A1EF-0008AC044748}" xr6:coauthVersionLast="47" xr6:coauthVersionMax="47" xr10:uidLastSave="{00000000-0000-0000-0000-000000000000}"/>
  <bookViews>
    <workbookView xWindow="0" yWindow="0" windowWidth="15360" windowHeight="7755" xr2:uid="{00000000-000D-0000-FFFF-FFFF00000000}"/>
  </bookViews>
  <sheets>
    <sheet name="CARTA NP plantilla"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 i="2" l="1"/>
  <c r="E6" i="2"/>
  <c r="F6" i="2"/>
  <c r="D7" i="2"/>
  <c r="E7" i="2"/>
  <c r="F7" i="2"/>
  <c r="D8" i="2"/>
  <c r="E8" i="2"/>
  <c r="F8" i="2"/>
  <c r="D9" i="2"/>
  <c r="E9" i="2"/>
  <c r="F9" i="2"/>
  <c r="D10" i="2"/>
  <c r="E10" i="2"/>
  <c r="F10" i="2"/>
  <c r="D11" i="2"/>
  <c r="E11" i="2"/>
  <c r="F11" i="2"/>
  <c r="D12" i="2"/>
  <c r="E12" i="2"/>
  <c r="F12" i="2"/>
  <c r="D13" i="2"/>
  <c r="E13" i="2"/>
  <c r="F13" i="2"/>
  <c r="D14" i="2"/>
  <c r="E14" i="2"/>
  <c r="F14" i="2"/>
  <c r="D15" i="2"/>
  <c r="E15" i="2"/>
  <c r="F15" i="2"/>
  <c r="D16" i="2"/>
  <c r="E16" i="2"/>
  <c r="F16" i="2"/>
  <c r="D17" i="2"/>
  <c r="E17" i="2"/>
  <c r="F17" i="2"/>
  <c r="D18" i="2"/>
  <c r="E18" i="2"/>
  <c r="F18" i="2"/>
  <c r="D19" i="2"/>
  <c r="E19" i="2"/>
  <c r="F19" i="2"/>
  <c r="D20" i="2"/>
  <c r="E20" i="2"/>
  <c r="F20" i="2"/>
  <c r="D21" i="2"/>
  <c r="E21" i="2"/>
  <c r="F21" i="2"/>
  <c r="D22" i="2"/>
  <c r="E22" i="2"/>
  <c r="F22" i="2"/>
  <c r="D23" i="2"/>
  <c r="E23" i="2"/>
  <c r="F23" i="2"/>
  <c r="D24" i="2"/>
  <c r="E24" i="2"/>
  <c r="F24" i="2"/>
  <c r="D25" i="2"/>
  <c r="E25" i="2"/>
  <c r="F25" i="2"/>
  <c r="D26" i="2"/>
  <c r="E26" i="2"/>
  <c r="F26" i="2"/>
  <c r="D27" i="2"/>
  <c r="E27" i="2"/>
  <c r="F27" i="2"/>
  <c r="D28" i="2"/>
  <c r="E28" i="2"/>
  <c r="F28" i="2"/>
  <c r="D29" i="2"/>
  <c r="E29" i="2"/>
  <c r="F29" i="2"/>
  <c r="E5" i="2"/>
  <c r="F5" i="2"/>
  <c r="D5" i="2"/>
  <c r="C40" i="2"/>
  <c r="C39" i="2"/>
  <c r="C35" i="2"/>
  <c r="C30" i="2"/>
</calcChain>
</file>

<file path=xl/sharedStrings.xml><?xml version="1.0" encoding="utf-8"?>
<sst xmlns="http://schemas.openxmlformats.org/spreadsheetml/2006/main" count="40" uniqueCount="40">
  <si>
    <t xml:space="preserve">En la inspección final de una línea de producción de componentes mecánicos  se detectó a través de una estratificación y un análisis de Pareto que la causa principal por la que los artículos salen defectuosos está relacionada con los problemas de un componente en particular (el componente DRG74). Por lo tanto, se decide analizar más de cerca el proceso que produce tal componente. Para ello, de cada lote de componentes DRG74 se decide inspeccionar  muestras de n = 50. Elabore e interprete la carta NP </t>
  </si>
  <si>
    <t>Alumnos:</t>
  </si>
  <si>
    <t>Aylin Banegas Vargas</t>
  </si>
  <si>
    <t>Roberto Castillo Castellanos</t>
  </si>
  <si>
    <t>MUESTRA</t>
  </si>
  <si>
    <t>muestras</t>
  </si>
  <si>
    <t>COMPONENTES DEFECTUOSOS</t>
  </si>
  <si>
    <t>LCS</t>
  </si>
  <si>
    <t>LC</t>
  </si>
  <si>
    <t>LCI</t>
  </si>
  <si>
    <t>TOTAL</t>
  </si>
  <si>
    <t>ANÁLISIS DE LA CARTA NP</t>
  </si>
  <si>
    <t xml:space="preserve">CRITERIO </t>
  </si>
  <si>
    <t>PRUEBA</t>
  </si>
  <si>
    <t>ANÁLISIS</t>
  </si>
  <si>
    <t>TAMAÑO DE LA MUESTRA</t>
  </si>
  <si>
    <t>n</t>
  </si>
  <si>
    <t>PUNTOS FUERA DE LÍMITES</t>
  </si>
  <si>
    <t xml:space="preserve">UNO O MÁS PUNTOS FUERA DE LOS LÍMITES DE CONTROL </t>
  </si>
  <si>
    <t>El proceso esta fuera de control estadistico, dado que el punto 5 se sale de los limitenes de control</t>
  </si>
  <si>
    <t>CAMBIOS DE NIVEL</t>
  </si>
  <si>
    <t xml:space="preserve"> 8 O MÁS PUNTOS DE UN SOLO LADO DE LA LÍNEA  CENTRAL</t>
  </si>
  <si>
    <t>no hay cambios de nivel</t>
  </si>
  <si>
    <t>TOTAL DE MUESTRAS</t>
  </si>
  <si>
    <t>ES EL TOTAL DE MUESTRAS QUE LE DAN</t>
  </si>
  <si>
    <t>TENDENCIA</t>
  </si>
  <si>
    <t xml:space="preserve">PRUEBA: MÁS DE 14 PUNTOS DE UN SOLO LADO DE LA LINEA CENTRAL.   </t>
  </si>
  <si>
    <t>no hay tendencia dado que no  hay cambios de nivel</t>
  </si>
  <si>
    <t>CICLOS RECURRENTES</t>
  </si>
  <si>
    <t>PATRONES REPETITIVOS</t>
  </si>
  <si>
    <t>no hay ciclos recurrentes</t>
  </si>
  <si>
    <t xml:space="preserve">PROPORCION </t>
  </si>
  <si>
    <t>P</t>
  </si>
  <si>
    <t>MUCHA VARIABILIDAD</t>
  </si>
  <si>
    <t xml:space="preserve">PRUEBA; Ocho puntos consecutivos en ambos lados de la línea central con ninguno en la zona C. </t>
  </si>
  <si>
    <t>No hay mucha variabilidad</t>
  </si>
  <si>
    <t>np</t>
  </si>
  <si>
    <t>FALTA DE VARIABILIDAD</t>
  </si>
  <si>
    <t xml:space="preserve">PRUEBA: Quince puntos consecutivos en la zona C, arriba o abajo de la línea central.  </t>
  </si>
  <si>
    <t>No hay falta de variabilidad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</si>
</sst>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8"/>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6">
    <xf numFmtId="0" fontId="0" fillId="0" borderId="0" xfId="0"/>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applyAlignment="1">
      <alignment wrapText="1"/>
    </xf>
    <xf numFmtId="0" fontId="0" fillId="2" borderId="1" xfId="0" applyFill="1" applyBorder="1" applyAlignment="1">
      <alignment wrapText="1"/>
    </xf>
    <xf numFmtId="0" fontId="0" fillId="2" borderId="1" xfId="0" applyFill="1" applyBorder="1"/>
    <xf numFmtId="0" fontId="1" fillId="0" borderId="0" xfId="0" applyFont="1"/>
    <xf numFmtId="0" fontId="0" fillId="0" borderId="0" xfId="0"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0" borderId="0" xfId="0" applyAlignment="1">
      <alignment horizontal="left" vertical="center" wrapText="1"/>
    </xf>
    <xf numFmtId="0" fontId="0" fillId="0" borderId="0" xfId="0" applyAlignment="1">
      <alignment horizontal="center" wrapText="1"/>
    </xf>
    <xf numFmtId="0" fontId="0" fillId="0" borderId="2" xfId="0" applyBorder="1" applyAlignment="1">
      <alignment horizontal="center" wrapText="1"/>
    </xf>
    <xf numFmtId="0" fontId="0" fillId="4" borderId="1" xfId="0" applyFill="1" applyBorder="1"/>
    <xf numFmtId="0" fontId="0" fillId="5" borderId="0" xfId="0" applyFill="1"/>
    <xf numFmtId="0" fontId="0" fillId="4" borderId="3"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Carta NP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'CARTA NP plantilla'!$C$4</c:f>
              <c:strCache>
                <c:ptCount val="1"/>
                <c:pt idx="0">
                  <c:v>COMPONENTES DEFECTUOSOS</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'CARTA NP plantilla'!$C$5:$C$29</c:f>
              <c:numCache>
                <c:formatCode>General</c:formatCode>
                <c:ptCount val="25"/>
                <c:pt idx="0">
                  <c:v>5</c:v>
                </c:pt>
                <c:pt idx="1">
                  <c:v>8</c:v>
                </c:pt>
                <c:pt idx="2">
                  <c:v>8</c:v>
                </c:pt>
                <c:pt idx="3">
                  <c:v>4</c:v>
                </c:pt>
                <c:pt idx="4">
                  <c:v>13</c:v>
                </c:pt>
                <c:pt idx="5">
                  <c:v>3</c:v>
                </c:pt>
                <c:pt idx="6">
                  <c:v>3</c:v>
                </c:pt>
                <c:pt idx="7">
                  <c:v>7</c:v>
                </c:pt>
                <c:pt idx="8">
                  <c:v>9</c:v>
                </c:pt>
                <c:pt idx="9">
                  <c:v>5</c:v>
                </c:pt>
                <c:pt idx="10">
                  <c:v>3</c:v>
                </c:pt>
                <c:pt idx="11">
                  <c:v>0</c:v>
                </c:pt>
                <c:pt idx="12">
                  <c:v>2</c:v>
                </c:pt>
                <c:pt idx="13">
                  <c:v>5</c:v>
                </c:pt>
                <c:pt idx="14">
                  <c:v>1</c:v>
                </c:pt>
                <c:pt idx="15">
                  <c:v>1</c:v>
                </c:pt>
                <c:pt idx="16">
                  <c:v>4</c:v>
                </c:pt>
                <c:pt idx="17">
                  <c:v>5</c:v>
                </c:pt>
                <c:pt idx="18">
                  <c:v>3</c:v>
                </c:pt>
                <c:pt idx="19">
                  <c:v>8</c:v>
                </c:pt>
                <c:pt idx="20">
                  <c:v>9</c:v>
                </c:pt>
                <c:pt idx="21">
                  <c:v>4</c:v>
                </c:pt>
                <c:pt idx="22">
                  <c:v>1</c:v>
                </c:pt>
                <c:pt idx="23">
                  <c:v>3</c:v>
                </c:pt>
                <c:pt idx="24">
                  <c:v>1</c:v>
                </c:pt>
              </c:numCache>
            </c:numRef>
          </c:val>
          <c:smooth val="0"/>
          <c:extLst>
            <c:ext xmlns:c16="http://schemas.microsoft.com/office/drawing/2014/chart" uri="{C3380CC4-5D6E-409C-BE32-E72D297353CC}">
              <c16:uniqueId val="{00000001-8525-401F-835D-60024C8BC792}"/>
            </c:ext>
          </c:extLst>
        </c:ser>
        <c:ser>
          <c:idx val="1"/>
          <c:order val="1"/>
          <c:tx>
            <c:strRef>
              <c:f>'CARTA NP plantilla'!$D$4</c:f>
              <c:strCache>
                <c:ptCount val="1"/>
                <c:pt idx="0">
                  <c:v>LCS</c:v>
                </c:pt>
              </c:strCache>
            </c:strRef>
          </c:tx>
          <c:spPr>
            <a:ln w="28575" cap="rnd">
              <a:solidFill>
                <a:schemeClr val="accent2"/>
              </a:solidFill>
              <a:round/>
            </a:ln>
            <a:effectLst/>
          </c:spPr>
          <c:marker>
            <c:symbol val="none"/>
          </c:marker>
          <c:val>
            <c:numRef>
              <c:f>'CARTA NP plantilla'!$D$5:$D$29</c:f>
              <c:numCache>
                <c:formatCode>General</c:formatCode>
                <c:ptCount val="25"/>
                <c:pt idx="0">
                  <c:v>10.731166283832138</c:v>
                </c:pt>
                <c:pt idx="1">
                  <c:v>10.731166283832138</c:v>
                </c:pt>
                <c:pt idx="2">
                  <c:v>10.731166283832138</c:v>
                </c:pt>
                <c:pt idx="3">
                  <c:v>10.731166283832138</c:v>
                </c:pt>
                <c:pt idx="4">
                  <c:v>10.731166283832138</c:v>
                </c:pt>
                <c:pt idx="5">
                  <c:v>10.731166283832138</c:v>
                </c:pt>
                <c:pt idx="6">
                  <c:v>10.731166283832138</c:v>
                </c:pt>
                <c:pt idx="7">
                  <c:v>10.731166283832138</c:v>
                </c:pt>
                <c:pt idx="8">
                  <c:v>10.731166283832138</c:v>
                </c:pt>
                <c:pt idx="9">
                  <c:v>10.731166283832138</c:v>
                </c:pt>
                <c:pt idx="10">
                  <c:v>10.731166283832138</c:v>
                </c:pt>
                <c:pt idx="11">
                  <c:v>10.731166283832138</c:v>
                </c:pt>
                <c:pt idx="12">
                  <c:v>10.731166283832138</c:v>
                </c:pt>
                <c:pt idx="13">
                  <c:v>10.731166283832138</c:v>
                </c:pt>
                <c:pt idx="14">
                  <c:v>10.731166283832138</c:v>
                </c:pt>
                <c:pt idx="15">
                  <c:v>10.731166283832138</c:v>
                </c:pt>
                <c:pt idx="16">
                  <c:v>10.731166283832138</c:v>
                </c:pt>
                <c:pt idx="17">
                  <c:v>10.731166283832138</c:v>
                </c:pt>
                <c:pt idx="18">
                  <c:v>10.731166283832138</c:v>
                </c:pt>
                <c:pt idx="19">
                  <c:v>10.731166283832138</c:v>
                </c:pt>
                <c:pt idx="20">
                  <c:v>10.731166283832138</c:v>
                </c:pt>
                <c:pt idx="21">
                  <c:v>10.731166283832138</c:v>
                </c:pt>
                <c:pt idx="22">
                  <c:v>10.731166283832138</c:v>
                </c:pt>
                <c:pt idx="23">
                  <c:v>10.731166283832138</c:v>
                </c:pt>
                <c:pt idx="24">
                  <c:v>10.731166283832138</c:v>
                </c:pt>
              </c:numCache>
            </c:numRef>
          </c:val>
          <c:smooth val="0"/>
          <c:extLst>
            <c:ext xmlns:c16="http://schemas.microsoft.com/office/drawing/2014/chart" uri="{C3380CC4-5D6E-409C-BE32-E72D297353CC}">
              <c16:uniqueId val="{00000003-8525-401F-835D-60024C8BC792}"/>
            </c:ext>
          </c:extLst>
        </c:ser>
        <c:ser>
          <c:idx val="2"/>
          <c:order val="2"/>
          <c:tx>
            <c:strRef>
              <c:f>'CARTA NP plantilla'!$E$4</c:f>
              <c:strCache>
                <c:ptCount val="1"/>
                <c:pt idx="0">
                  <c:v>LC</c:v>
                </c:pt>
              </c:strCache>
            </c:strRef>
          </c:tx>
          <c:spPr>
            <a:ln w="28575" cap="rnd">
              <a:solidFill>
                <a:schemeClr val="accent3"/>
              </a:solidFill>
              <a:round/>
            </a:ln>
            <a:effectLst/>
          </c:spPr>
          <c:marker>
            <c:symbol val="none"/>
          </c:marker>
          <c:val>
            <c:numRef>
              <c:f>'CARTA NP plantilla'!$E$5:$E$29</c:f>
              <c:numCache>
                <c:formatCode>General</c:formatCode>
                <c:ptCount val="25"/>
                <c:pt idx="0">
                  <c:v>4.5999999999999996</c:v>
                </c:pt>
                <c:pt idx="1">
                  <c:v>4.5999999999999996</c:v>
                </c:pt>
                <c:pt idx="2">
                  <c:v>4.5999999999999996</c:v>
                </c:pt>
                <c:pt idx="3">
                  <c:v>4.5999999999999996</c:v>
                </c:pt>
                <c:pt idx="4">
                  <c:v>4.5999999999999996</c:v>
                </c:pt>
                <c:pt idx="5">
                  <c:v>4.5999999999999996</c:v>
                </c:pt>
                <c:pt idx="6">
                  <c:v>4.5999999999999996</c:v>
                </c:pt>
                <c:pt idx="7">
                  <c:v>4.5999999999999996</c:v>
                </c:pt>
                <c:pt idx="8">
                  <c:v>4.5999999999999996</c:v>
                </c:pt>
                <c:pt idx="9">
                  <c:v>4.5999999999999996</c:v>
                </c:pt>
                <c:pt idx="10">
                  <c:v>4.5999999999999996</c:v>
                </c:pt>
                <c:pt idx="11">
                  <c:v>4.5999999999999996</c:v>
                </c:pt>
                <c:pt idx="12">
                  <c:v>4.5999999999999996</c:v>
                </c:pt>
                <c:pt idx="13">
                  <c:v>4.5999999999999996</c:v>
                </c:pt>
                <c:pt idx="14">
                  <c:v>4.5999999999999996</c:v>
                </c:pt>
                <c:pt idx="15">
                  <c:v>4.5999999999999996</c:v>
                </c:pt>
                <c:pt idx="16">
                  <c:v>4.5999999999999996</c:v>
                </c:pt>
                <c:pt idx="17">
                  <c:v>4.5999999999999996</c:v>
                </c:pt>
                <c:pt idx="18">
                  <c:v>4.5999999999999996</c:v>
                </c:pt>
                <c:pt idx="19">
                  <c:v>4.5999999999999996</c:v>
                </c:pt>
                <c:pt idx="20">
                  <c:v>4.5999999999999996</c:v>
                </c:pt>
                <c:pt idx="21">
                  <c:v>4.5999999999999996</c:v>
                </c:pt>
                <c:pt idx="22">
                  <c:v>4.5999999999999996</c:v>
                </c:pt>
                <c:pt idx="23">
                  <c:v>4.5999999999999996</c:v>
                </c:pt>
                <c:pt idx="24">
                  <c:v>4.5999999999999996</c:v>
                </c:pt>
              </c:numCache>
            </c:numRef>
          </c:val>
          <c:smooth val="0"/>
          <c:extLst>
            <c:ext xmlns:c16="http://schemas.microsoft.com/office/drawing/2014/chart" uri="{C3380CC4-5D6E-409C-BE32-E72D297353CC}">
              <c16:uniqueId val="{00000005-8525-401F-835D-60024C8BC792}"/>
            </c:ext>
          </c:extLst>
        </c:ser>
        <c:ser>
          <c:idx val="3"/>
          <c:order val="3"/>
          <c:tx>
            <c:strRef>
              <c:f>'CARTA NP plantilla'!$F$4</c:f>
              <c:strCache>
                <c:ptCount val="1"/>
                <c:pt idx="0">
                  <c:v>LCI</c:v>
                </c:pt>
              </c:strCache>
            </c:strRef>
          </c:tx>
          <c:spPr>
            <a:ln w="28575" cap="rnd">
              <a:solidFill>
                <a:schemeClr val="accent4"/>
              </a:solidFill>
              <a:round/>
            </a:ln>
            <a:effectLst/>
          </c:spPr>
          <c:marker>
            <c:symbol val="none"/>
          </c:marker>
          <c:val>
            <c:numRef>
              <c:f>'CARTA NP plantilla'!$F$5:$F$29</c:f>
              <c:numCache>
                <c:formatCode>General</c:formatCode>
                <c:ptCount val="25"/>
                <c:pt idx="0">
                  <c:v>-1.5311662838321389</c:v>
                </c:pt>
                <c:pt idx="1">
                  <c:v>-1.5311662838321389</c:v>
                </c:pt>
                <c:pt idx="2">
                  <c:v>-1.5311662838321389</c:v>
                </c:pt>
                <c:pt idx="3">
                  <c:v>-1.5311662838321389</c:v>
                </c:pt>
                <c:pt idx="4">
                  <c:v>-1.5311662838321389</c:v>
                </c:pt>
                <c:pt idx="5">
                  <c:v>-1.5311662838321389</c:v>
                </c:pt>
                <c:pt idx="6">
                  <c:v>-1.5311662838321389</c:v>
                </c:pt>
                <c:pt idx="7">
                  <c:v>-1.5311662838321389</c:v>
                </c:pt>
                <c:pt idx="8">
                  <c:v>-1.5311662838321389</c:v>
                </c:pt>
                <c:pt idx="9">
                  <c:v>-1.5311662838321389</c:v>
                </c:pt>
                <c:pt idx="10">
                  <c:v>-1.5311662838321389</c:v>
                </c:pt>
                <c:pt idx="11">
                  <c:v>-1.5311662838321389</c:v>
                </c:pt>
                <c:pt idx="12">
                  <c:v>-1.5311662838321389</c:v>
                </c:pt>
                <c:pt idx="13">
                  <c:v>-1.5311662838321389</c:v>
                </c:pt>
                <c:pt idx="14">
                  <c:v>-1.5311662838321389</c:v>
                </c:pt>
                <c:pt idx="15">
                  <c:v>-1.5311662838321389</c:v>
                </c:pt>
                <c:pt idx="16">
                  <c:v>-1.5311662838321389</c:v>
                </c:pt>
                <c:pt idx="17">
                  <c:v>-1.5311662838321389</c:v>
                </c:pt>
                <c:pt idx="18">
                  <c:v>-1.5311662838321389</c:v>
                </c:pt>
                <c:pt idx="19">
                  <c:v>-1.5311662838321389</c:v>
                </c:pt>
                <c:pt idx="20">
                  <c:v>-1.5311662838321389</c:v>
                </c:pt>
                <c:pt idx="21">
                  <c:v>-1.5311662838321389</c:v>
                </c:pt>
                <c:pt idx="22">
                  <c:v>-1.5311662838321389</c:v>
                </c:pt>
                <c:pt idx="23">
                  <c:v>-1.5311662838321389</c:v>
                </c:pt>
                <c:pt idx="24">
                  <c:v>-1.5311662838321389</c:v>
                </c:pt>
              </c:numCache>
            </c:numRef>
          </c:val>
          <c:smooth val="0"/>
          <c:extLst>
            <c:ext xmlns:c16="http://schemas.microsoft.com/office/drawing/2014/chart" uri="{C3380CC4-5D6E-409C-BE32-E72D297353CC}">
              <c16:uniqueId val="{00000007-8525-401F-835D-60024C8BC792}"/>
            </c:ext>
          </c:extLst>
        </c:ser>
        <c:dLbls>
          <c:showLegendKey val="0"/>
          <c:showVal val="0"/>
          <c:showCatName val="0"/>
          <c:showSerName val="0"/>
          <c:showPercent val="0"/>
          <c:showBubbleSize val="0"/>
        </c:dLbls>
        <c:marker val="1"/>
        <c:smooth val="0"/>
        <c:axId val="344745832"/>
        <c:axId val="1798091336"/>
      </c:lineChart>
      <c:catAx>
        <c:axId val="344745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Muestras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091336"/>
        <c:crosses val="autoZero"/>
        <c:auto val="1"/>
        <c:lblAlgn val="ctr"/>
        <c:lblOffset val="100"/>
        <c:noMultiLvlLbl val="0"/>
      </c:catAx>
      <c:valAx>
        <c:axId val="1798091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Componentes Defectuosos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45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19050</xdr:colOff>
      <xdr:row>2</xdr:row>
      <xdr:rowOff>123825</xdr:rowOff>
    </xdr:from>
    <xdr:to>
      <xdr:col>10</xdr:col>
      <xdr:colOff>28575</xdr:colOff>
      <xdr:row>19</xdr:row>
      <xdr:rowOff>180975</xdr:rowOff>
    </xdr:to>
    <xdr:graphicFrame macro="">
      <xdr:nvGraphicFramePr>
        <xdr:cNvPr id="2" name="Gráfico 1">
          <a:extLst>
            <a:ext uri="{FF2B5EF4-FFF2-40B4-BE49-F238E27FC236}">
              <a16:creationId xmlns:a16="http://schemas.microsoft.com/office/drawing/2014/main" id="{46DF13FF-969C-E850-92B1-EBA50BA05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742950</xdr:colOff>
      <xdr:row>7</xdr:row>
      <xdr:rowOff>57150</xdr:rowOff>
    </xdr:from>
    <xdr:to>
      <xdr:col>9</xdr:col>
      <xdr:colOff>2171700</xdr:colOff>
      <xdr:row>7</xdr:row>
      <xdr:rowOff>85725</xdr:rowOff>
    </xdr:to>
    <xdr:cxnSp macro="">
      <xdr:nvCxnSpPr>
        <xdr:cNvPr id="5" name="Conector recto 4">
          <a:extLst>
            <a:ext uri="{FF2B5EF4-FFF2-40B4-BE49-F238E27FC236}">
              <a16:creationId xmlns:a16="http://schemas.microsoft.com/office/drawing/2014/main" id="{14ED81AF-EABF-520A-83FA-1570CAE3C09C}"/>
            </a:ext>
            <a:ext uri="{147F2762-F138-4A5C-976F-8EAC2B608ADB}">
              <a16:predDERef xmlns:a16="http://schemas.microsoft.com/office/drawing/2014/main" pred="{46DF13FF-969C-E850-92B1-EBA50BA05F12}"/>
            </a:ext>
          </a:extLst>
        </xdr:cNvPr>
        <xdr:cNvCxnSpPr>
          <a:cxnSpLocks/>
        </xdr:cNvCxnSpPr>
      </xdr:nvCxnSpPr>
      <xdr:spPr>
        <a:xfrm>
          <a:off x="7620000" y="3467100"/>
          <a:ext cx="5810250" cy="28575"/>
        </a:xfrm>
        <a:prstGeom prst="line">
          <a:avLst/>
        </a:prstGeom>
        <a:ln w="25400">
          <a:solidFill>
            <a:srgbClr val="71AB48"/>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762000</xdr:colOff>
      <xdr:row>8</xdr:row>
      <xdr:rowOff>142875</xdr:rowOff>
    </xdr:from>
    <xdr:to>
      <xdr:col>9</xdr:col>
      <xdr:colOff>2190750</xdr:colOff>
      <xdr:row>8</xdr:row>
      <xdr:rowOff>171450</xdr:rowOff>
    </xdr:to>
    <xdr:cxnSp macro="">
      <xdr:nvCxnSpPr>
        <xdr:cNvPr id="6" name="Conector recto 5">
          <a:extLst>
            <a:ext uri="{FF2B5EF4-FFF2-40B4-BE49-F238E27FC236}">
              <a16:creationId xmlns:a16="http://schemas.microsoft.com/office/drawing/2014/main" id="{E19636B0-6CEF-4C97-9EC8-56010FD6D804}"/>
            </a:ext>
            <a:ext uri="{147F2762-F138-4A5C-976F-8EAC2B608ADB}">
              <a16:predDERef xmlns:a16="http://schemas.microsoft.com/office/drawing/2014/main" pred="{14ED81AF-EABF-520A-83FA-1570CAE3C09C}"/>
            </a:ext>
          </a:extLst>
        </xdr:cNvPr>
        <xdr:cNvCxnSpPr>
          <a:cxnSpLocks/>
        </xdr:cNvCxnSpPr>
      </xdr:nvCxnSpPr>
      <xdr:spPr>
        <a:xfrm>
          <a:off x="7639050" y="3743325"/>
          <a:ext cx="5810250" cy="28575"/>
        </a:xfrm>
        <a:prstGeom prst="line">
          <a:avLst/>
        </a:prstGeom>
        <a:ln w="25400">
          <a:solidFill>
            <a:srgbClr val="71AB48"/>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742950</xdr:colOff>
      <xdr:row>11</xdr:row>
      <xdr:rowOff>152400</xdr:rowOff>
    </xdr:from>
    <xdr:to>
      <xdr:col>9</xdr:col>
      <xdr:colOff>2171700</xdr:colOff>
      <xdr:row>11</xdr:row>
      <xdr:rowOff>180975</xdr:rowOff>
    </xdr:to>
    <xdr:cxnSp macro="">
      <xdr:nvCxnSpPr>
        <xdr:cNvPr id="7" name="Conector recto 6">
          <a:extLst>
            <a:ext uri="{FF2B5EF4-FFF2-40B4-BE49-F238E27FC236}">
              <a16:creationId xmlns:a16="http://schemas.microsoft.com/office/drawing/2014/main" id="{665222E8-D1E8-4EE5-8AF9-573B57AC5D46}"/>
            </a:ext>
            <a:ext uri="{147F2762-F138-4A5C-976F-8EAC2B608ADB}">
              <a16:predDERef xmlns:a16="http://schemas.microsoft.com/office/drawing/2014/main" pred="{E19636B0-6CEF-4C97-9EC8-56010FD6D804}"/>
            </a:ext>
          </a:extLst>
        </xdr:cNvPr>
        <xdr:cNvCxnSpPr>
          <a:cxnSpLocks/>
        </xdr:cNvCxnSpPr>
      </xdr:nvCxnSpPr>
      <xdr:spPr>
        <a:xfrm>
          <a:off x="7620000" y="4324350"/>
          <a:ext cx="5810250" cy="28575"/>
        </a:xfrm>
        <a:prstGeom prst="line">
          <a:avLst/>
        </a:prstGeom>
        <a:ln w="25400">
          <a:solidFill>
            <a:srgbClr val="71AB48"/>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723900</xdr:colOff>
      <xdr:row>13</xdr:row>
      <xdr:rowOff>28575</xdr:rowOff>
    </xdr:from>
    <xdr:to>
      <xdr:col>9</xdr:col>
      <xdr:colOff>2152650</xdr:colOff>
      <xdr:row>13</xdr:row>
      <xdr:rowOff>57150</xdr:rowOff>
    </xdr:to>
    <xdr:cxnSp macro="">
      <xdr:nvCxnSpPr>
        <xdr:cNvPr id="8" name="Conector recto 7">
          <a:extLst>
            <a:ext uri="{FF2B5EF4-FFF2-40B4-BE49-F238E27FC236}">
              <a16:creationId xmlns:a16="http://schemas.microsoft.com/office/drawing/2014/main" id="{3D22BD09-4363-4BA2-950C-52B3136C2225}"/>
            </a:ext>
            <a:ext uri="{147F2762-F138-4A5C-976F-8EAC2B608ADB}">
              <a16:predDERef xmlns:a16="http://schemas.microsoft.com/office/drawing/2014/main" pred="{665222E8-D1E8-4EE5-8AF9-573B57AC5D46}"/>
            </a:ext>
          </a:extLst>
        </xdr:cNvPr>
        <xdr:cNvCxnSpPr>
          <a:cxnSpLocks/>
        </xdr:cNvCxnSpPr>
      </xdr:nvCxnSpPr>
      <xdr:spPr>
        <a:xfrm>
          <a:off x="7600950" y="4581525"/>
          <a:ext cx="5810250" cy="28575"/>
        </a:xfrm>
        <a:prstGeom prst="line">
          <a:avLst/>
        </a:prstGeom>
        <a:ln w="25400">
          <a:solidFill>
            <a:srgbClr val="71AB48"/>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0"/>
  <sheetViews>
    <sheetView tabSelected="1" zoomScale="70" zoomScaleNormal="70" workbookViewId="0">
      <selection activeCell="J1" sqref="J1"/>
    </sheetView>
  </sheetViews>
  <sheetFormatPr defaultColWidth="9.140625" defaultRowHeight="15"/>
  <cols>
    <col min="1" max="2" width="17.42578125" style="7" customWidth="1"/>
    <col min="3" max="3" width="20.85546875" style="7" customWidth="1"/>
    <col min="4" max="4" width="20" customWidth="1"/>
    <col min="8" max="8" width="16.140625" customWidth="1"/>
    <col min="9" max="9" width="49.5703125" customWidth="1"/>
    <col min="10" max="10" width="36.140625" customWidth="1"/>
    <col min="13" max="13" width="14" customWidth="1"/>
  </cols>
  <sheetData>
    <row r="1" spans="1:9" ht="155.25" customHeight="1">
      <c r="A1" s="10" t="s">
        <v>0</v>
      </c>
      <c r="B1" s="10"/>
      <c r="C1" s="10"/>
      <c r="D1" s="10"/>
      <c r="E1" s="10"/>
      <c r="F1" s="10"/>
      <c r="G1" s="10"/>
      <c r="H1" t="s">
        <v>1</v>
      </c>
      <c r="I1" t="s">
        <v>2</v>
      </c>
    </row>
    <row r="2" spans="1:9">
      <c r="I2" t="s">
        <v>3</v>
      </c>
    </row>
    <row r="4" spans="1:9" ht="30">
      <c r="A4" s="1" t="s">
        <v>4</v>
      </c>
      <c r="B4" s="1" t="s">
        <v>5</v>
      </c>
      <c r="C4" s="2" t="s">
        <v>6</v>
      </c>
      <c r="D4" s="2" t="s">
        <v>7</v>
      </c>
      <c r="E4" s="2" t="s">
        <v>8</v>
      </c>
      <c r="F4" s="2" t="s">
        <v>9</v>
      </c>
    </row>
    <row r="5" spans="1:9">
      <c r="A5" s="3">
        <v>1</v>
      </c>
      <c r="B5" s="3">
        <v>50</v>
      </c>
      <c r="C5" s="4">
        <v>5</v>
      </c>
      <c r="D5" s="5">
        <f>$C$40+3*SQRT($C$40*(1-$C$39))</f>
        <v>10.731166283832138</v>
      </c>
      <c r="E5" s="5">
        <f>$C$40</f>
        <v>4.5999999999999996</v>
      </c>
      <c r="F5" s="5">
        <f>$C$40-3*SQRT($C$40*(1-$C$39))</f>
        <v>-1.5311662838321389</v>
      </c>
    </row>
    <row r="6" spans="1:9" ht="23.25">
      <c r="A6" s="3">
        <v>2</v>
      </c>
      <c r="B6" s="3">
        <v>50</v>
      </c>
      <c r="C6" s="4">
        <v>8</v>
      </c>
      <c r="D6" s="5">
        <f t="shared" ref="D6:D29" si="0">$C$40+3*SQRT($C$40*(1-$C$39))</f>
        <v>10.731166283832138</v>
      </c>
      <c r="E6" s="5">
        <f t="shared" ref="E6:E29" si="1">$C$40</f>
        <v>4.5999999999999996</v>
      </c>
      <c r="F6" s="5">
        <f t="shared" ref="F6:F29" si="2">$C$40-3*SQRT($C$40*(1-$C$39))</f>
        <v>-1.5311662838321389</v>
      </c>
      <c r="H6" s="6"/>
    </row>
    <row r="7" spans="1:9">
      <c r="A7" s="3">
        <v>3</v>
      </c>
      <c r="B7" s="3">
        <v>50</v>
      </c>
      <c r="C7" s="4">
        <v>8</v>
      </c>
      <c r="D7" s="5">
        <f t="shared" si="0"/>
        <v>10.731166283832138</v>
      </c>
      <c r="E7" s="5">
        <f t="shared" si="1"/>
        <v>4.5999999999999996</v>
      </c>
      <c r="F7" s="5">
        <f t="shared" si="2"/>
        <v>-1.5311662838321389</v>
      </c>
    </row>
    <row r="8" spans="1:9">
      <c r="A8" s="3">
        <v>4</v>
      </c>
      <c r="B8" s="3">
        <v>50</v>
      </c>
      <c r="C8" s="4">
        <v>4</v>
      </c>
      <c r="D8" s="5">
        <f t="shared" si="0"/>
        <v>10.731166283832138</v>
      </c>
      <c r="E8" s="5">
        <f t="shared" si="1"/>
        <v>4.5999999999999996</v>
      </c>
      <c r="F8" s="5">
        <f t="shared" si="2"/>
        <v>-1.5311662838321389</v>
      </c>
    </row>
    <row r="9" spans="1:9">
      <c r="A9" s="3">
        <v>5</v>
      </c>
      <c r="B9" s="3">
        <v>50</v>
      </c>
      <c r="C9" s="4">
        <v>13</v>
      </c>
      <c r="D9" s="5">
        <f t="shared" si="0"/>
        <v>10.731166283832138</v>
      </c>
      <c r="E9" s="5">
        <f t="shared" si="1"/>
        <v>4.5999999999999996</v>
      </c>
      <c r="F9" s="5">
        <f t="shared" si="2"/>
        <v>-1.5311662838321389</v>
      </c>
    </row>
    <row r="10" spans="1:9">
      <c r="A10" s="3">
        <v>6</v>
      </c>
      <c r="B10" s="3">
        <v>50</v>
      </c>
      <c r="C10" s="4">
        <v>3</v>
      </c>
      <c r="D10" s="5">
        <f t="shared" si="0"/>
        <v>10.731166283832138</v>
      </c>
      <c r="E10" s="5">
        <f t="shared" si="1"/>
        <v>4.5999999999999996</v>
      </c>
      <c r="F10" s="5">
        <f t="shared" si="2"/>
        <v>-1.5311662838321389</v>
      </c>
    </row>
    <row r="11" spans="1:9">
      <c r="A11" s="3">
        <v>7</v>
      </c>
      <c r="B11" s="3">
        <v>50</v>
      </c>
      <c r="C11" s="4">
        <v>3</v>
      </c>
      <c r="D11" s="5">
        <f t="shared" si="0"/>
        <v>10.731166283832138</v>
      </c>
      <c r="E11" s="5">
        <f t="shared" si="1"/>
        <v>4.5999999999999996</v>
      </c>
      <c r="F11" s="5">
        <f t="shared" si="2"/>
        <v>-1.5311662838321389</v>
      </c>
    </row>
    <row r="12" spans="1:9">
      <c r="A12" s="3">
        <v>8</v>
      </c>
      <c r="B12" s="3">
        <v>50</v>
      </c>
      <c r="C12" s="4">
        <v>7</v>
      </c>
      <c r="D12" s="5">
        <f t="shared" si="0"/>
        <v>10.731166283832138</v>
      </c>
      <c r="E12" s="5">
        <f t="shared" si="1"/>
        <v>4.5999999999999996</v>
      </c>
      <c r="F12" s="5">
        <f t="shared" si="2"/>
        <v>-1.5311662838321389</v>
      </c>
    </row>
    <row r="13" spans="1:9">
      <c r="A13" s="3">
        <v>9</v>
      </c>
      <c r="B13" s="3">
        <v>50</v>
      </c>
      <c r="C13" s="4">
        <v>9</v>
      </c>
      <c r="D13" s="5">
        <f t="shared" si="0"/>
        <v>10.731166283832138</v>
      </c>
      <c r="E13" s="5">
        <f t="shared" si="1"/>
        <v>4.5999999999999996</v>
      </c>
      <c r="F13" s="5">
        <f t="shared" si="2"/>
        <v>-1.5311662838321389</v>
      </c>
    </row>
    <row r="14" spans="1:9">
      <c r="A14" s="3">
        <v>10</v>
      </c>
      <c r="B14" s="3">
        <v>50</v>
      </c>
      <c r="C14" s="4">
        <v>5</v>
      </c>
      <c r="D14" s="5">
        <f t="shared" si="0"/>
        <v>10.731166283832138</v>
      </c>
      <c r="E14" s="5">
        <f t="shared" si="1"/>
        <v>4.5999999999999996</v>
      </c>
      <c r="F14" s="5">
        <f t="shared" si="2"/>
        <v>-1.5311662838321389</v>
      </c>
    </row>
    <row r="15" spans="1:9">
      <c r="A15" s="3">
        <v>11</v>
      </c>
      <c r="B15" s="3">
        <v>50</v>
      </c>
      <c r="C15" s="4">
        <v>3</v>
      </c>
      <c r="D15" s="5">
        <f t="shared" si="0"/>
        <v>10.731166283832138</v>
      </c>
      <c r="E15" s="5">
        <f t="shared" si="1"/>
        <v>4.5999999999999996</v>
      </c>
      <c r="F15" s="5">
        <f t="shared" si="2"/>
        <v>-1.5311662838321389</v>
      </c>
    </row>
    <row r="16" spans="1:9">
      <c r="A16" s="3">
        <v>12</v>
      </c>
      <c r="B16" s="3">
        <v>50</v>
      </c>
      <c r="C16" s="4">
        <v>0</v>
      </c>
      <c r="D16" s="5">
        <f t="shared" si="0"/>
        <v>10.731166283832138</v>
      </c>
      <c r="E16" s="5">
        <f t="shared" si="1"/>
        <v>4.5999999999999996</v>
      </c>
      <c r="F16" s="5">
        <f t="shared" si="2"/>
        <v>-1.5311662838321389</v>
      </c>
    </row>
    <row r="17" spans="1:10">
      <c r="A17" s="3">
        <v>13</v>
      </c>
      <c r="B17" s="3">
        <v>50</v>
      </c>
      <c r="C17" s="4">
        <v>2</v>
      </c>
      <c r="D17" s="5">
        <f t="shared" si="0"/>
        <v>10.731166283832138</v>
      </c>
      <c r="E17" s="5">
        <f t="shared" si="1"/>
        <v>4.5999999999999996</v>
      </c>
      <c r="F17" s="5">
        <f t="shared" si="2"/>
        <v>-1.5311662838321389</v>
      </c>
    </row>
    <row r="18" spans="1:10">
      <c r="A18" s="3">
        <v>14</v>
      </c>
      <c r="B18" s="3">
        <v>50</v>
      </c>
      <c r="C18" s="4">
        <v>5</v>
      </c>
      <c r="D18" s="5">
        <f t="shared" si="0"/>
        <v>10.731166283832138</v>
      </c>
      <c r="E18" s="5">
        <f t="shared" si="1"/>
        <v>4.5999999999999996</v>
      </c>
      <c r="F18" s="5">
        <f t="shared" si="2"/>
        <v>-1.5311662838321389</v>
      </c>
    </row>
    <row r="19" spans="1:10">
      <c r="A19" s="3">
        <v>15</v>
      </c>
      <c r="B19" s="3">
        <v>50</v>
      </c>
      <c r="C19" s="4">
        <v>1</v>
      </c>
      <c r="D19" s="5">
        <f t="shared" si="0"/>
        <v>10.731166283832138</v>
      </c>
      <c r="E19" s="5">
        <f t="shared" si="1"/>
        <v>4.5999999999999996</v>
      </c>
      <c r="F19" s="5">
        <f t="shared" si="2"/>
        <v>-1.5311662838321389</v>
      </c>
    </row>
    <row r="20" spans="1:10">
      <c r="A20" s="3">
        <v>16</v>
      </c>
      <c r="B20" s="3">
        <v>50</v>
      </c>
      <c r="C20" s="4">
        <v>1</v>
      </c>
      <c r="D20" s="5">
        <f t="shared" si="0"/>
        <v>10.731166283832138</v>
      </c>
      <c r="E20" s="5">
        <f t="shared" si="1"/>
        <v>4.5999999999999996</v>
      </c>
      <c r="F20" s="5">
        <f t="shared" si="2"/>
        <v>-1.5311662838321389</v>
      </c>
    </row>
    <row r="21" spans="1:10">
      <c r="A21" s="3">
        <v>17</v>
      </c>
      <c r="B21" s="3">
        <v>50</v>
      </c>
      <c r="C21" s="4">
        <v>4</v>
      </c>
      <c r="D21" s="5">
        <f t="shared" si="0"/>
        <v>10.731166283832138</v>
      </c>
      <c r="E21" s="5">
        <f t="shared" si="1"/>
        <v>4.5999999999999996</v>
      </c>
      <c r="F21" s="5">
        <f t="shared" si="2"/>
        <v>-1.5311662838321389</v>
      </c>
    </row>
    <row r="22" spans="1:10">
      <c r="A22" s="3">
        <v>18</v>
      </c>
      <c r="B22" s="3">
        <v>50</v>
      </c>
      <c r="C22" s="4">
        <v>5</v>
      </c>
      <c r="D22" s="5">
        <f t="shared" si="0"/>
        <v>10.731166283832138</v>
      </c>
      <c r="E22" s="5">
        <f t="shared" si="1"/>
        <v>4.5999999999999996</v>
      </c>
      <c r="F22" s="5">
        <f t="shared" si="2"/>
        <v>-1.5311662838321389</v>
      </c>
    </row>
    <row r="23" spans="1:10">
      <c r="A23" s="3">
        <v>19</v>
      </c>
      <c r="B23" s="3">
        <v>50</v>
      </c>
      <c r="C23" s="4">
        <v>3</v>
      </c>
      <c r="D23" s="5">
        <f t="shared" si="0"/>
        <v>10.731166283832138</v>
      </c>
      <c r="E23" s="5">
        <f t="shared" si="1"/>
        <v>4.5999999999999996</v>
      </c>
      <c r="F23" s="5">
        <f t="shared" si="2"/>
        <v>-1.5311662838321389</v>
      </c>
    </row>
    <row r="24" spans="1:10">
      <c r="A24" s="3">
        <v>20</v>
      </c>
      <c r="B24" s="3">
        <v>50</v>
      </c>
      <c r="C24" s="4">
        <v>8</v>
      </c>
      <c r="D24" s="5">
        <f t="shared" si="0"/>
        <v>10.731166283832138</v>
      </c>
      <c r="E24" s="5">
        <f t="shared" si="1"/>
        <v>4.5999999999999996</v>
      </c>
      <c r="F24" s="5">
        <f t="shared" si="2"/>
        <v>-1.5311662838321389</v>
      </c>
    </row>
    <row r="25" spans="1:10">
      <c r="A25" s="3">
        <v>21</v>
      </c>
      <c r="B25" s="3">
        <v>50</v>
      </c>
      <c r="C25" s="4">
        <v>9</v>
      </c>
      <c r="D25" s="5">
        <f t="shared" si="0"/>
        <v>10.731166283832138</v>
      </c>
      <c r="E25" s="5">
        <f t="shared" si="1"/>
        <v>4.5999999999999996</v>
      </c>
      <c r="F25" s="5">
        <f t="shared" si="2"/>
        <v>-1.5311662838321389</v>
      </c>
    </row>
    <row r="26" spans="1:10">
      <c r="A26" s="3">
        <v>22</v>
      </c>
      <c r="B26" s="3">
        <v>50</v>
      </c>
      <c r="C26" s="4">
        <v>4</v>
      </c>
      <c r="D26" s="5">
        <f t="shared" si="0"/>
        <v>10.731166283832138</v>
      </c>
      <c r="E26" s="5">
        <f t="shared" si="1"/>
        <v>4.5999999999999996</v>
      </c>
      <c r="F26" s="5">
        <f t="shared" si="2"/>
        <v>-1.5311662838321389</v>
      </c>
    </row>
    <row r="27" spans="1:10">
      <c r="A27" s="3">
        <v>23</v>
      </c>
      <c r="B27" s="3">
        <v>50</v>
      </c>
      <c r="C27" s="4">
        <v>1</v>
      </c>
      <c r="D27" s="5">
        <f t="shared" si="0"/>
        <v>10.731166283832138</v>
      </c>
      <c r="E27" s="5">
        <f t="shared" si="1"/>
        <v>4.5999999999999996</v>
      </c>
      <c r="F27" s="5">
        <f t="shared" si="2"/>
        <v>-1.5311662838321389</v>
      </c>
    </row>
    <row r="28" spans="1:10">
      <c r="A28" s="3">
        <v>24</v>
      </c>
      <c r="B28" s="3">
        <v>50</v>
      </c>
      <c r="C28" s="4">
        <v>3</v>
      </c>
      <c r="D28" s="5">
        <f t="shared" si="0"/>
        <v>10.731166283832138</v>
      </c>
      <c r="E28" s="5">
        <f t="shared" si="1"/>
        <v>4.5999999999999996</v>
      </c>
      <c r="F28" s="5">
        <f t="shared" si="2"/>
        <v>-1.5311662838321389</v>
      </c>
    </row>
    <row r="29" spans="1:10">
      <c r="A29" s="3">
        <v>25</v>
      </c>
      <c r="B29" s="3">
        <v>50</v>
      </c>
      <c r="C29" s="4">
        <v>1</v>
      </c>
      <c r="D29" s="5">
        <f t="shared" si="0"/>
        <v>10.731166283832138</v>
      </c>
      <c r="E29" s="5">
        <f t="shared" si="1"/>
        <v>4.5999999999999996</v>
      </c>
      <c r="F29" s="5">
        <f t="shared" si="2"/>
        <v>-1.5311662838321389</v>
      </c>
    </row>
    <row r="30" spans="1:10">
      <c r="A30" s="3" t="s">
        <v>10</v>
      </c>
      <c r="B30" s="3"/>
      <c r="C30" s="9">
        <f>SUM(C5:C29)</f>
        <v>115</v>
      </c>
    </row>
    <row r="32" spans="1:10">
      <c r="H32" s="11" t="s">
        <v>11</v>
      </c>
      <c r="I32" s="11"/>
      <c r="J32" s="7"/>
    </row>
    <row r="33" spans="1:10">
      <c r="H33" s="7"/>
      <c r="I33" s="7"/>
      <c r="J33" s="7"/>
    </row>
    <row r="34" spans="1:10">
      <c r="H34" s="3" t="s">
        <v>12</v>
      </c>
      <c r="I34" s="3" t="s">
        <v>13</v>
      </c>
      <c r="J34" s="3" t="s">
        <v>14</v>
      </c>
    </row>
    <row r="35" spans="1:10" ht="45.75">
      <c r="A35" s="12" t="s">
        <v>15</v>
      </c>
      <c r="B35" s="12"/>
      <c r="C35" s="13">
        <f>AVERAGE(B5:B29)</f>
        <v>50</v>
      </c>
      <c r="D35" s="14" t="s">
        <v>16</v>
      </c>
      <c r="H35" s="8" t="s">
        <v>17</v>
      </c>
      <c r="I35" s="8" t="s">
        <v>18</v>
      </c>
      <c r="J35" s="9" t="s">
        <v>19</v>
      </c>
    </row>
    <row r="36" spans="1:10" ht="30.75">
      <c r="H36" s="8" t="s">
        <v>20</v>
      </c>
      <c r="I36" s="8" t="s">
        <v>21</v>
      </c>
      <c r="J36" s="9" t="s">
        <v>22</v>
      </c>
    </row>
    <row r="37" spans="1:10" ht="30.75">
      <c r="A37" s="7" t="s">
        <v>23</v>
      </c>
      <c r="C37" s="15">
        <v>25</v>
      </c>
      <c r="D37" t="s">
        <v>24</v>
      </c>
      <c r="H37" s="8" t="s">
        <v>25</v>
      </c>
      <c r="I37" s="8" t="s">
        <v>26</v>
      </c>
      <c r="J37" s="9" t="s">
        <v>27</v>
      </c>
    </row>
    <row r="38" spans="1:10" ht="30.75">
      <c r="H38" s="8" t="s">
        <v>28</v>
      </c>
      <c r="I38" s="8" t="s">
        <v>29</v>
      </c>
      <c r="J38" s="9" t="s">
        <v>30</v>
      </c>
    </row>
    <row r="39" spans="1:10" ht="30.75">
      <c r="A39" s="7" t="s">
        <v>31</v>
      </c>
      <c r="C39" s="15">
        <f>C30/(C35*C37)</f>
        <v>9.1999999999999998E-2</v>
      </c>
      <c r="D39" s="14" t="s">
        <v>32</v>
      </c>
      <c r="H39" s="8" t="s">
        <v>33</v>
      </c>
      <c r="I39" s="8" t="s">
        <v>34</v>
      </c>
      <c r="J39" s="9" t="s">
        <v>35</v>
      </c>
    </row>
    <row r="40" spans="1:10" ht="30.75">
      <c r="C40" s="7">
        <f>C35*C39</f>
        <v>4.5999999999999996</v>
      </c>
      <c r="D40" t="s">
        <v>36</v>
      </c>
      <c r="H40" s="8" t="s">
        <v>37</v>
      </c>
      <c r="I40" s="8" t="s">
        <v>38</v>
      </c>
      <c r="J40" s="9" t="s">
        <v>39</v>
      </c>
    </row>
  </sheetData>
  <mergeCells count="2">
    <mergeCell ref="A1:G1"/>
    <mergeCell ref="H32:I32"/>
  </mergeCells>
  <pageMargins left="0.25" right="0.25" top="0.75" bottom="0.75" header="0.3" footer="0.3"/>
  <pageSetup scale="64" fitToHeight="0"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bendicion de Dios</dc:creator>
  <cp:keywords/>
  <dc:description/>
  <cp:lastModifiedBy/>
  <cp:revision/>
  <dcterms:created xsi:type="dcterms:W3CDTF">2021-07-27T19:17:22Z</dcterms:created>
  <dcterms:modified xsi:type="dcterms:W3CDTF">2022-08-04T16:28:58Z</dcterms:modified>
  <cp:category/>
  <cp:contentStatus/>
</cp:coreProperties>
</file>