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filterPrivacy="1" defaultThemeVersion="166925"/>
  <xr:revisionPtr revIDLastSave="0" documentId="8_{87B11C2D-9D8B-4C60-A489-F997CF498FCD}" xr6:coauthVersionLast="47" xr6:coauthVersionMax="47" xr10:uidLastSave="{00000000-0000-0000-0000-000000000000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E13" i="1"/>
  <c r="D15" i="1"/>
  <c r="F27" i="1"/>
  <c r="B24" i="1"/>
  <c r="B11" i="1"/>
  <c r="D11" i="1" s="1"/>
  <c r="B7" i="1"/>
  <c r="B12" i="1" s="1"/>
  <c r="D12" i="1" s="1"/>
  <c r="A7" i="1"/>
  <c r="B10" i="1" s="1"/>
  <c r="D10" i="1" s="1"/>
  <c r="J4" i="1"/>
  <c r="B23" i="1" s="1"/>
  <c r="I4" i="1"/>
  <c r="B22" i="1" s="1"/>
  <c r="H4" i="1"/>
  <c r="B21" i="1" s="1"/>
  <c r="G4" i="1"/>
  <c r="B20" i="1" s="1"/>
  <c r="F4" i="1"/>
  <c r="B19" i="1" l="1"/>
  <c r="B25" i="1" s="1"/>
  <c r="B27" i="1" s="1"/>
  <c r="I5" i="1"/>
  <c r="B13" i="1" s="1"/>
  <c r="D13" i="1" s="1"/>
  <c r="B28" i="1" l="1"/>
  <c r="D27" i="1"/>
  <c r="B29" i="1" l="1"/>
  <c r="D29" i="1" s="1"/>
  <c r="F28" i="1" s="1"/>
  <c r="F29" i="1" s="1"/>
  <c r="D28" i="1"/>
</calcChain>
</file>

<file path=xl/sharedStrings.xml><?xml version="1.0" encoding="utf-8"?>
<sst xmlns="http://schemas.openxmlformats.org/spreadsheetml/2006/main" count="48" uniqueCount="31">
  <si>
    <t>largo</t>
  </si>
  <si>
    <t>ancho</t>
  </si>
  <si>
    <t>alto</t>
  </si>
  <si>
    <t>area termica</t>
  </si>
  <si>
    <t>personas</t>
  </si>
  <si>
    <t>pc W</t>
  </si>
  <si>
    <t>moonnitor W</t>
  </si>
  <si>
    <t>data W</t>
  </si>
  <si>
    <t>router W</t>
  </si>
  <si>
    <t>lampara</t>
  </si>
  <si>
    <t xml:space="preserve">area </t>
  </si>
  <si>
    <t>persona</t>
  </si>
  <si>
    <t>potencia</t>
  </si>
  <si>
    <t>numero</t>
  </si>
  <si>
    <t>BTU</t>
  </si>
  <si>
    <t>W</t>
  </si>
  <si>
    <t>AIRE ACONDICIONADO 30000 BTU MENOR CONSUMO</t>
  </si>
  <si>
    <t>pc</t>
  </si>
  <si>
    <t>tarifa 1</t>
  </si>
  <si>
    <t>Monitor</t>
  </si>
  <si>
    <t>tarifa 2</t>
  </si>
  <si>
    <t>Data</t>
  </si>
  <si>
    <t>Router</t>
  </si>
  <si>
    <t>Lampara</t>
  </si>
  <si>
    <t xml:space="preserve"> </t>
  </si>
  <si>
    <t>AIRE</t>
  </si>
  <si>
    <t>dia</t>
  </si>
  <si>
    <t>KwH</t>
  </si>
  <si>
    <t>L</t>
  </si>
  <si>
    <t>semana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</si>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</sst>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.5"/>
      <name val="Arial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2" xfId="0" applyBorder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K29"/>
  <sheetViews>
    <sheetView tabSelected="1" workbookViewId="0">
      <selection activeCell="L10" sqref="L9:L10"/>
    </sheetView>
  </sheetViews>
  <sheetFormatPr defaultColWidth="11.42578125" defaultRowHeight="15"/>
  <cols>
    <col min="4" max="4" width="28.5703125" customWidth="1"/>
    <col min="5" max="5" width="26.5703125" customWidth="1"/>
  </cols>
  <sheetData>
    <row r="1" spans="1:11">
      <c r="A1" s="1"/>
      <c r="B1" s="1"/>
      <c r="C1" s="1"/>
      <c r="D1" s="1"/>
      <c r="E1" s="1"/>
      <c r="F1" s="1">
        <v>15</v>
      </c>
      <c r="G1" s="1">
        <v>15</v>
      </c>
      <c r="H1" s="1">
        <v>1</v>
      </c>
      <c r="I1" s="1">
        <v>1</v>
      </c>
      <c r="J1" s="1">
        <v>4</v>
      </c>
      <c r="K1">
        <v>36</v>
      </c>
    </row>
    <row r="2" spans="1:1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</row>
    <row r="3" spans="1:11">
      <c r="A3" s="5">
        <v>5</v>
      </c>
      <c r="B3" s="5">
        <v>5</v>
      </c>
      <c r="C3" s="5">
        <v>2.5</v>
      </c>
      <c r="D3" s="5">
        <v>1</v>
      </c>
      <c r="E3" s="5">
        <v>15</v>
      </c>
      <c r="F3" s="5">
        <v>250</v>
      </c>
      <c r="G3" s="5">
        <v>25</v>
      </c>
      <c r="H3" s="5">
        <v>160</v>
      </c>
      <c r="I3" s="5">
        <v>15</v>
      </c>
      <c r="J3" s="5">
        <v>15</v>
      </c>
    </row>
    <row r="4" spans="1:11">
      <c r="A4" s="5"/>
      <c r="B4" s="5"/>
      <c r="C4" s="5"/>
      <c r="D4" s="5"/>
      <c r="E4" s="5"/>
      <c r="F4" s="6">
        <f>F3*F1</f>
        <v>3750</v>
      </c>
      <c r="G4" s="7">
        <f>G3*G1</f>
        <v>375</v>
      </c>
      <c r="H4" s="7">
        <f>H3*H1</f>
        <v>160</v>
      </c>
      <c r="I4" s="7">
        <f>I3*I1</f>
        <v>15</v>
      </c>
      <c r="J4" s="8">
        <f>J1*J3</f>
        <v>60</v>
      </c>
    </row>
    <row r="5" spans="1:11">
      <c r="A5" s="5"/>
      <c r="B5" s="5"/>
      <c r="C5" s="5"/>
      <c r="D5" s="5"/>
      <c r="E5" s="5"/>
      <c r="F5" s="9"/>
      <c r="G5" s="10"/>
      <c r="H5" s="10"/>
      <c r="I5" s="10">
        <f>SUM(F4:J4)</f>
        <v>4360</v>
      </c>
      <c r="J5" s="11"/>
    </row>
    <row r="6" spans="1:11">
      <c r="A6" s="12" t="s">
        <v>10</v>
      </c>
      <c r="B6" s="13" t="s">
        <v>3</v>
      </c>
      <c r="C6" s="5"/>
      <c r="D6" s="5"/>
      <c r="E6" s="5"/>
      <c r="F6" s="5"/>
      <c r="G6" s="5"/>
      <c r="H6" s="5"/>
      <c r="I6" s="5"/>
      <c r="J6" s="5"/>
    </row>
    <row r="7" spans="1:11">
      <c r="A7" s="5">
        <f>A3*B3</f>
        <v>25</v>
      </c>
      <c r="B7" s="5">
        <f>D3*A3*C3</f>
        <v>12.5</v>
      </c>
      <c r="C7" s="5"/>
      <c r="D7" s="5"/>
      <c r="E7" s="5"/>
      <c r="F7" s="5"/>
      <c r="G7" s="5"/>
      <c r="H7" s="5"/>
      <c r="I7" s="5"/>
      <c r="J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1">
      <c r="A10" s="14" t="s">
        <v>10</v>
      </c>
      <c r="B10" s="5">
        <f>A7</f>
        <v>25</v>
      </c>
      <c r="C10" s="5">
        <v>500</v>
      </c>
      <c r="D10" s="5">
        <f>B10*C10</f>
        <v>12500</v>
      </c>
      <c r="E10" s="5"/>
      <c r="F10" s="5"/>
      <c r="G10" s="5"/>
      <c r="H10" s="5"/>
      <c r="I10" s="5"/>
      <c r="J10" s="5"/>
    </row>
    <row r="11" spans="1:11">
      <c r="A11" s="14" t="s">
        <v>11</v>
      </c>
      <c r="B11" s="5">
        <f>E3</f>
        <v>15</v>
      </c>
      <c r="C11" s="5">
        <v>500</v>
      </c>
      <c r="D11" s="5">
        <f>B11*C11</f>
        <v>7500</v>
      </c>
      <c r="E11" s="5"/>
      <c r="F11" s="5"/>
      <c r="G11" s="5"/>
      <c r="H11" s="5"/>
      <c r="I11" s="5"/>
      <c r="J11" s="5"/>
    </row>
    <row r="12" spans="1:11">
      <c r="A12" s="14" t="s">
        <v>3</v>
      </c>
      <c r="B12" s="5">
        <f>B7</f>
        <v>12.5</v>
      </c>
      <c r="C12" s="5">
        <v>500</v>
      </c>
      <c r="D12" s="5">
        <f>B12*C12</f>
        <v>6250</v>
      </c>
      <c r="E12" s="5"/>
      <c r="F12" s="5"/>
      <c r="G12" s="5"/>
      <c r="H12" s="5"/>
      <c r="I12" s="5"/>
      <c r="J12" s="5"/>
    </row>
    <row r="13" spans="1:11">
      <c r="A13" s="14" t="s">
        <v>12</v>
      </c>
      <c r="B13" s="5">
        <f>I5</f>
        <v>4360</v>
      </c>
      <c r="C13" s="5">
        <v>1.75</v>
      </c>
      <c r="D13" s="5">
        <f>B13*C13</f>
        <v>7630</v>
      </c>
      <c r="E13" s="5">
        <f>D13/B14</f>
        <v>211.94444444444446</v>
      </c>
      <c r="F13" s="5"/>
      <c r="G13" s="5"/>
      <c r="H13" s="5"/>
      <c r="I13" s="5"/>
      <c r="J13" s="5"/>
    </row>
    <row r="14" spans="1:11">
      <c r="A14" s="14" t="s">
        <v>13</v>
      </c>
      <c r="B14" s="5">
        <f>+K1</f>
        <v>36</v>
      </c>
      <c r="C14" s="5"/>
      <c r="D14" s="5"/>
      <c r="E14" s="5"/>
      <c r="F14" s="5"/>
      <c r="G14" s="5"/>
      <c r="H14" s="5"/>
      <c r="I14" s="5"/>
      <c r="J14" s="5"/>
    </row>
    <row r="15" spans="1:11">
      <c r="A15" s="5"/>
      <c r="B15" s="5"/>
      <c r="C15" s="5"/>
      <c r="D15" s="14">
        <f>D10+D11+D12+E13</f>
        <v>26461.944444444445</v>
      </c>
      <c r="E15" s="14" t="s">
        <v>14</v>
      </c>
      <c r="F15" s="15">
        <v>2405</v>
      </c>
      <c r="G15" s="5" t="s">
        <v>15</v>
      </c>
      <c r="H15" s="5"/>
      <c r="I15" s="5"/>
      <c r="J15" s="5"/>
    </row>
    <row r="16" spans="1:11">
      <c r="A16" s="5" t="s">
        <v>16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>
      <c r="A19" s="14" t="s">
        <v>17</v>
      </c>
      <c r="B19" s="5">
        <f>F4</f>
        <v>3750</v>
      </c>
      <c r="C19" s="5" t="s">
        <v>15</v>
      </c>
      <c r="D19" s="6" t="s">
        <v>18</v>
      </c>
      <c r="E19" s="8">
        <v>4.6360999999999999</v>
      </c>
      <c r="F19" s="5"/>
      <c r="G19" s="5"/>
      <c r="H19" s="5"/>
      <c r="I19" s="5"/>
      <c r="J19" s="5"/>
    </row>
    <row r="20" spans="1:10">
      <c r="A20" s="14" t="s">
        <v>19</v>
      </c>
      <c r="B20" s="5">
        <f>+G4</f>
        <v>375</v>
      </c>
      <c r="C20" s="5" t="s">
        <v>15</v>
      </c>
      <c r="D20" s="9" t="s">
        <v>20</v>
      </c>
      <c r="E20" s="11">
        <v>6.0327000000000002</v>
      </c>
      <c r="F20" s="5"/>
      <c r="G20" s="5"/>
      <c r="H20" s="5"/>
      <c r="I20" s="5"/>
      <c r="J20" s="5"/>
    </row>
    <row r="21" spans="1:10">
      <c r="A21" s="14" t="s">
        <v>21</v>
      </c>
      <c r="B21" s="5">
        <f>H4</f>
        <v>160</v>
      </c>
      <c r="C21" s="5" t="s">
        <v>15</v>
      </c>
      <c r="D21" s="5"/>
      <c r="E21" s="5"/>
      <c r="F21" s="5"/>
      <c r="G21" s="5"/>
      <c r="H21" s="5"/>
      <c r="I21" s="5"/>
      <c r="J21" s="5"/>
    </row>
    <row r="22" spans="1:10">
      <c r="A22" s="14" t="s">
        <v>22</v>
      </c>
      <c r="B22" s="5">
        <f>I4</f>
        <v>15</v>
      </c>
      <c r="C22" s="5" t="s">
        <v>15</v>
      </c>
      <c r="D22" s="5"/>
      <c r="E22" s="5"/>
      <c r="F22" s="5"/>
      <c r="G22" s="5"/>
      <c r="H22" s="5"/>
      <c r="I22" s="5"/>
      <c r="J22" s="5"/>
    </row>
    <row r="23" spans="1:10">
      <c r="A23" s="14" t="s">
        <v>23</v>
      </c>
      <c r="B23" s="5">
        <f>+J4</f>
        <v>60</v>
      </c>
      <c r="C23" s="5" t="s">
        <v>15</v>
      </c>
      <c r="D23" s="5"/>
      <c r="E23" s="5" t="s">
        <v>24</v>
      </c>
      <c r="F23" s="5"/>
      <c r="G23" s="5"/>
      <c r="H23" s="5"/>
      <c r="I23" s="5"/>
      <c r="J23" s="5"/>
    </row>
    <row r="24" spans="1:10">
      <c r="A24" s="14" t="s">
        <v>25</v>
      </c>
      <c r="B24" s="5">
        <f>F15</f>
        <v>2405</v>
      </c>
      <c r="C24" s="5" t="s">
        <v>15</v>
      </c>
      <c r="D24" s="5"/>
      <c r="E24" s="5"/>
      <c r="F24" s="5"/>
      <c r="G24" s="5"/>
      <c r="H24" s="5"/>
      <c r="I24" s="5"/>
      <c r="J24" s="5"/>
    </row>
    <row r="25" spans="1:10">
      <c r="A25" s="14"/>
      <c r="B25" s="12">
        <f>SUM(B19:B24)</f>
        <v>6765</v>
      </c>
      <c r="C25" s="16" t="s">
        <v>15</v>
      </c>
      <c r="D25" s="5"/>
      <c r="E25" s="5"/>
      <c r="F25" s="5"/>
      <c r="G25" s="5"/>
      <c r="H25" s="5"/>
      <c r="I25" s="5"/>
      <c r="J25" s="5"/>
    </row>
    <row r="26" spans="1:10">
      <c r="A26" s="14"/>
      <c r="B26" s="5"/>
      <c r="C26" s="5"/>
      <c r="D26" s="5"/>
      <c r="E26" s="5"/>
      <c r="F26" s="5"/>
      <c r="G26" s="5"/>
      <c r="H26" s="5"/>
      <c r="I26" s="5"/>
      <c r="J26" s="5"/>
    </row>
    <row r="27" spans="1:10">
      <c r="A27" s="14" t="s">
        <v>26</v>
      </c>
      <c r="B27" s="5">
        <f>B25*8</f>
        <v>54120</v>
      </c>
      <c r="C27" s="5" t="s">
        <v>15</v>
      </c>
      <c r="D27" s="5">
        <f>B27/1000</f>
        <v>54.12</v>
      </c>
      <c r="E27" s="5" t="s">
        <v>27</v>
      </c>
      <c r="F27" s="5">
        <f>50*E19</f>
        <v>231.80500000000001</v>
      </c>
      <c r="G27" s="5" t="s">
        <v>28</v>
      </c>
      <c r="H27" s="5"/>
      <c r="I27" s="5"/>
      <c r="J27" s="5"/>
    </row>
    <row r="28" spans="1:10">
      <c r="A28" s="14" t="s">
        <v>29</v>
      </c>
      <c r="B28" s="5">
        <f>+B27*4</f>
        <v>216480</v>
      </c>
      <c r="C28" s="5" t="s">
        <v>15</v>
      </c>
      <c r="D28" s="5">
        <f>B28/1000</f>
        <v>216.48</v>
      </c>
      <c r="E28" s="5" t="s">
        <v>27</v>
      </c>
      <c r="F28" s="5">
        <f>(D29-50)*E20</f>
        <v>4922.2005840000002</v>
      </c>
      <c r="G28" s="5" t="s">
        <v>28</v>
      </c>
      <c r="H28" s="5"/>
      <c r="I28" s="5"/>
      <c r="J28" s="5"/>
    </row>
    <row r="29" spans="1:10">
      <c r="A29" s="14" t="s">
        <v>30</v>
      </c>
      <c r="B29" s="5">
        <f>B28*4</f>
        <v>865920</v>
      </c>
      <c r="C29" s="5" t="s">
        <v>15</v>
      </c>
      <c r="D29" s="5">
        <f>B29/1000</f>
        <v>865.92</v>
      </c>
      <c r="E29" s="5" t="s">
        <v>27</v>
      </c>
      <c r="F29" s="17">
        <f>SUM(F27:F28)</f>
        <v>5154.0055840000005</v>
      </c>
      <c r="G29" s="14" t="s">
        <v>28</v>
      </c>
      <c r="H29" s="5"/>
      <c r="I29" s="5"/>
      <c r="J2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2022-03-25T01:42:28Z</dcterms:created>
  <dcterms:modified xsi:type="dcterms:W3CDTF">2022-03-25T01:44:48Z</dcterms:modified>
  <cp:category/>
  <cp:contentStatus/>
</cp:coreProperties>
</file>