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<sst xmlns="http://schemas.openxmlformats.org/spreadsheetml/2006/main" count="48" uniqueCount="31">
  <si>
    <t>largo</t>
  </si>
  <si>
    <t>ancho</t>
  </si>
  <si>
    <t>alto</t>
  </si>
  <si>
    <t>area termica</t>
  </si>
  <si>
    <t>personas</t>
  </si>
  <si>
    <t>pc W</t>
  </si>
  <si>
    <t>moonnitor W</t>
  </si>
  <si>
    <t>data W</t>
  </si>
  <si>
    <t>router W</t>
  </si>
  <si>
    <t>lampara</t>
  </si>
  <si>
    <t xml:space="preserve">area </t>
  </si>
  <si>
    <t>persona</t>
  </si>
  <si>
    <t>potencia</t>
  </si>
  <si>
    <t>numero</t>
  </si>
  <si>
    <t>BTU</t>
  </si>
  <si>
    <t>W</t>
  </si>
  <si>
    <t>AIRE ACONDICIONADO JAMES INVERTER 30000 BTU MENOR CONSUMO</t>
  </si>
  <si>
    <t>pc</t>
  </si>
  <si>
    <t>Monitor</t>
  </si>
  <si>
    <t>Data</t>
  </si>
  <si>
    <t>Router</t>
  </si>
  <si>
    <t>tarifa 1</t>
  </si>
  <si>
    <t>Lampara</t>
  </si>
  <si>
    <t xml:space="preserve"> </t>
  </si>
  <si>
    <t>tarifa 2</t>
  </si>
  <si>
    <t>AIRE</t>
  </si>
  <si>
    <t>dia</t>
  </si>
  <si>
    <t>KwH</t>
  </si>
  <si>
    <t>L</t>
  </si>
  <si>
    <t>semana</t>
  </si>
  <si>
    <t>mes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</si>
</sst>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6" formatCode="_-* #,##0\ &quot;€&quot;_-;\-* #,##0\ &quot;€&quot;_-;_-* &quot;-&quot;\ &quot;€&quot;_-;_-@_-"/>
    <numFmt numFmtId="43" formatCode="_-* #,##0.00_-;\-* #,##0.00_-;_-* &quot;-&quot;??_-;_-@_-"/>
    <numFmt numFmtId="177" formatCode="_-* #,##0.00\ &quot;€&quot;_-;\-* #,##0.00\ &quot;€&quot;_-;_-* \-??\ &quot;€&quot;_-;_-@_-"/>
    <numFmt numFmtId="178" formatCode="0.00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.5"/>
      <name val="Arial"/>
      <charset val="134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0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topLeftCell="A4" workbookViewId="0">
      <selection activeCell="C24" sqref="C24:C25"/>
    </sheetView>
  </sheetViews>
  <sheetFormatPr defaultColWidth="8.88888888888889" defaultRowHeight="14.4"/>
  <cols>
    <col min="1" max="2" width="12.2222222222222" customWidth="1"/>
    <col min="4" max="5" width="12.2222222222222" customWidth="1"/>
    <col min="6" max="6" width="12.8888888888889"/>
    <col min="7" max="7" width="12.8888888888889" customWidth="1"/>
  </cols>
  <sheetData>
    <row r="1" spans="1:11">
      <c r="A1" s="1"/>
      <c r="B1" s="1"/>
      <c r="C1" s="1"/>
      <c r="D1" s="1"/>
      <c r="E1" s="1"/>
      <c r="F1" s="1">
        <v>15</v>
      </c>
      <c r="G1" s="1">
        <v>15</v>
      </c>
      <c r="H1" s="1">
        <v>1</v>
      </c>
      <c r="I1" s="1">
        <v>1</v>
      </c>
      <c r="J1" s="8">
        <v>4</v>
      </c>
      <c r="K1" s="2">
        <f>SUM(F1:J1)</f>
        <v>36</v>
      </c>
    </row>
    <row r="2" spans="1:1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9" t="s">
        <v>9</v>
      </c>
    </row>
    <row r="3" spans="1:10">
      <c r="A3" s="1">
        <v>5</v>
      </c>
      <c r="B3" s="1">
        <v>5</v>
      </c>
      <c r="C3" s="1">
        <v>2.5</v>
      </c>
      <c r="D3" s="1">
        <v>1</v>
      </c>
      <c r="E3" s="1">
        <v>15</v>
      </c>
      <c r="F3" s="1">
        <v>250</v>
      </c>
      <c r="G3" s="1">
        <v>25</v>
      </c>
      <c r="H3" s="1">
        <v>160</v>
      </c>
      <c r="I3" s="1">
        <v>15</v>
      </c>
      <c r="J3" s="9">
        <v>15</v>
      </c>
    </row>
    <row r="4" spans="6:10">
      <c r="F4" s="1">
        <f>F3*F1</f>
        <v>3750</v>
      </c>
      <c r="G4" s="1">
        <f>G3*G1</f>
        <v>375</v>
      </c>
      <c r="H4" s="1">
        <f>H3*H1</f>
        <v>160</v>
      </c>
      <c r="I4" s="1">
        <f>I3*I1</f>
        <v>15</v>
      </c>
      <c r="J4" s="9">
        <f>J1*J3</f>
        <v>60</v>
      </c>
    </row>
    <row r="5" spans="9:9">
      <c r="I5" s="10">
        <f>SUM(F4:J4)</f>
        <v>4360</v>
      </c>
    </row>
    <row r="6" spans="1:2">
      <c r="A6" t="s">
        <v>10</v>
      </c>
      <c r="B6" t="s">
        <v>3</v>
      </c>
    </row>
    <row r="7" spans="1:2">
      <c r="A7">
        <f>A3*B3</f>
        <v>25</v>
      </c>
      <c r="B7">
        <f>D3*A3*C3</f>
        <v>12.5</v>
      </c>
    </row>
    <row r="10" spans="1:4">
      <c r="A10" t="s">
        <v>10</v>
      </c>
      <c r="B10">
        <f>A7</f>
        <v>25</v>
      </c>
      <c r="C10">
        <v>500</v>
      </c>
      <c r="D10">
        <f>B10*C10</f>
        <v>12500</v>
      </c>
    </row>
    <row r="11" spans="1:4">
      <c r="A11" t="s">
        <v>11</v>
      </c>
      <c r="B11">
        <f>E3</f>
        <v>15</v>
      </c>
      <c r="C11">
        <v>500</v>
      </c>
      <c r="D11">
        <f>B11*C11</f>
        <v>7500</v>
      </c>
    </row>
    <row r="12" spans="1:4">
      <c r="A12" t="s">
        <v>3</v>
      </c>
      <c r="B12">
        <f>B7</f>
        <v>12.5</v>
      </c>
      <c r="C12">
        <v>500</v>
      </c>
      <c r="D12">
        <f>B12*C12</f>
        <v>6250</v>
      </c>
    </row>
    <row r="13" spans="1:5">
      <c r="A13" t="s">
        <v>12</v>
      </c>
      <c r="B13">
        <f>I5</f>
        <v>4360</v>
      </c>
      <c r="C13">
        <v>1.75</v>
      </c>
      <c r="D13">
        <f>B13*C13</f>
        <v>7630</v>
      </c>
      <c r="E13">
        <f>D13/B14</f>
        <v>211.944444444444</v>
      </c>
    </row>
    <row r="14" spans="1:2">
      <c r="A14" t="s">
        <v>13</v>
      </c>
      <c r="B14" s="2">
        <f>+K1</f>
        <v>36</v>
      </c>
    </row>
    <row r="15" spans="4:7">
      <c r="D15" s="3">
        <f>D10+D11+D12+E13</f>
        <v>26461.9444444444</v>
      </c>
      <c r="E15" s="3" t="s">
        <v>14</v>
      </c>
      <c r="F15" s="4">
        <v>2405</v>
      </c>
      <c r="G15" t="s">
        <v>15</v>
      </c>
    </row>
    <row r="16" spans="1:1">
      <c r="A16" t="s">
        <v>16</v>
      </c>
    </row>
    <row r="19" spans="1:3">
      <c r="A19" t="s">
        <v>17</v>
      </c>
      <c r="B19">
        <f>F4</f>
        <v>3750</v>
      </c>
      <c r="C19" t="s">
        <v>15</v>
      </c>
    </row>
    <row r="20" spans="1:3">
      <c r="A20" t="s">
        <v>18</v>
      </c>
      <c r="B20" s="2">
        <f>+G4</f>
        <v>375</v>
      </c>
      <c r="C20" t="s">
        <v>15</v>
      </c>
    </row>
    <row r="21" spans="1:3">
      <c r="A21" t="s">
        <v>19</v>
      </c>
      <c r="B21">
        <f>H4</f>
        <v>160</v>
      </c>
      <c r="C21" t="s">
        <v>15</v>
      </c>
    </row>
    <row r="22" spans="1:7">
      <c r="A22" t="s">
        <v>20</v>
      </c>
      <c r="B22">
        <f>I4</f>
        <v>15</v>
      </c>
      <c r="C22" t="s">
        <v>15</v>
      </c>
      <c r="F22" t="s">
        <v>21</v>
      </c>
      <c r="G22">
        <v>4.6361</v>
      </c>
    </row>
    <row r="23" spans="1:7">
      <c r="A23" t="s">
        <v>22</v>
      </c>
      <c r="B23" s="2">
        <f>+J4</f>
        <v>60</v>
      </c>
      <c r="C23" t="s">
        <v>15</v>
      </c>
      <c r="E23" t="s">
        <v>23</v>
      </c>
      <c r="F23" t="s">
        <v>24</v>
      </c>
      <c r="G23">
        <v>6.0327</v>
      </c>
    </row>
    <row r="24" ht="15.15" spans="1:3">
      <c r="A24" t="s">
        <v>25</v>
      </c>
      <c r="B24" s="5">
        <f>F15</f>
        <v>2405</v>
      </c>
      <c r="C24" t="s">
        <v>15</v>
      </c>
    </row>
    <row r="25" spans="2:3">
      <c r="B25" s="6">
        <f>SUM(B19:B24)</f>
        <v>6765</v>
      </c>
      <c r="C25" t="s">
        <v>15</v>
      </c>
    </row>
    <row r="27" spans="1:7">
      <c r="A27" t="s">
        <v>26</v>
      </c>
      <c r="B27">
        <f>B25*8</f>
        <v>54120</v>
      </c>
      <c r="C27" t="s">
        <v>15</v>
      </c>
      <c r="D27">
        <f>B27/1000</f>
        <v>54.12</v>
      </c>
      <c r="E27" t="s">
        <v>27</v>
      </c>
      <c r="F27">
        <f>50*G22</f>
        <v>231.805</v>
      </c>
      <c r="G27" t="s">
        <v>28</v>
      </c>
    </row>
    <row r="28" spans="1:7">
      <c r="A28" t="s">
        <v>29</v>
      </c>
      <c r="B28">
        <f>+B27*4</f>
        <v>216480</v>
      </c>
      <c r="C28" t="s">
        <v>15</v>
      </c>
      <c r="D28">
        <f>B28/1000</f>
        <v>216.48</v>
      </c>
      <c r="E28" t="s">
        <v>27</v>
      </c>
      <c r="F28">
        <f>(D29-50)*G23</f>
        <v>4922.200584</v>
      </c>
      <c r="G28" t="s">
        <v>28</v>
      </c>
    </row>
    <row r="29" spans="1:7">
      <c r="A29" t="s">
        <v>30</v>
      </c>
      <c r="B29">
        <f>B28*4</f>
        <v>865920</v>
      </c>
      <c r="C29" t="s">
        <v>15</v>
      </c>
      <c r="D29">
        <f>B29/1000</f>
        <v>865.92</v>
      </c>
      <c r="E29" t="s">
        <v>27</v>
      </c>
      <c r="F29" s="7">
        <f>SUM(F27:F28)</f>
        <v>5154.005584</v>
      </c>
      <c r="G29" s="3" t="s">
        <v>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Ryuk</dc:creator>
  <cp:lastModifiedBy>Ryuk</cp:lastModifiedBy>
  <dcterms:created xsi:type="dcterms:W3CDTF">2022-03-24T01:18:00Z</dcterms:created>
  <dcterms:modified xsi:type="dcterms:W3CDTF">2022-03-25T01:34:34Z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CE0DB347591747208374A161A6C3CB46</vt:lpwstr>
  </property>
  <property fmtid="{D5CDD505-2E9C-101B-9397-08002B2CF9AE}" pid="3" name="KSOProductBuildVer">
    <vt:lpwstr>3082-11.2.0.11029</vt:lpwstr>
  </property>
</Properties>
</file>