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460" tabRatio="500"/>
  </bookViews>
  <sheets>
    <sheet name="For Sale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K4" i="1"/>
  <c r="L4" i="1"/>
  <c r="M4" i="1"/>
  <c r="J4" i="1"/>
  <c r="I4" i="1"/>
  <c r="O4" i="1"/>
  <c r="F3" i="1"/>
  <c r="J3" i="1"/>
  <c r="M3" i="1"/>
  <c r="M2" i="1"/>
  <c r="J2" i="1"/>
  <c r="K3" i="1"/>
  <c r="L3" i="1"/>
  <c r="I3" i="1"/>
  <c r="F4" i="1"/>
  <c r="F5" i="1"/>
  <c r="F6" i="1"/>
  <c r="F7" i="1"/>
  <c r="F8" i="1"/>
  <c r="F9" i="1"/>
  <c r="L2" i="1"/>
  <c r="K2" i="1"/>
  <c r="I2" i="1"/>
  <c r="F2" i="1"/>
</calcChain>
</file>

<file path=xl/comments1.xml><?xml version="1.0" encoding="utf-8"?>
<comments xmlns="http://schemas.openxmlformats.org/spreadsheetml/2006/main">
  <authors>
    <author>Robert Bowerman</author>
  </authors>
  <commentList>
    <comment ref="L1" authorId="0">
      <text>
        <r>
          <rPr>
            <b/>
            <sz val="9"/>
            <color indexed="81"/>
            <rFont val="Calibri"/>
            <family val="2"/>
          </rPr>
          <t>Robert Bowerman:</t>
        </r>
        <r>
          <rPr>
            <sz val="9"/>
            <color indexed="81"/>
            <rFont val="Calibri"/>
            <family val="2"/>
          </rPr>
          <t xml:space="preserve">
Assume car is 8m2
</t>
        </r>
      </text>
    </comment>
    <comment ref="J3" authorId="0">
      <text>
        <r>
          <rPr>
            <b/>
            <sz val="9"/>
            <color indexed="81"/>
            <rFont val="Calibri"/>
            <family val="2"/>
          </rPr>
          <t>Robert Bowerman:</t>
        </r>
        <r>
          <rPr>
            <sz val="9"/>
            <color indexed="81"/>
            <rFont val="Calibri"/>
            <family val="2"/>
          </rPr>
          <t xml:space="preserve">
Seems to be an error in the dimension statement</t>
        </r>
      </text>
    </comment>
    <comment ref="J4" authorId="0">
      <text>
        <r>
          <rPr>
            <b/>
            <sz val="9"/>
            <color indexed="81"/>
            <rFont val="Calibri"/>
            <family val="2"/>
          </rPr>
          <t>Robert Bowerman:</t>
        </r>
        <r>
          <rPr>
            <sz val="9"/>
            <color indexed="81"/>
            <rFont val="Calibri"/>
            <family val="2"/>
          </rPr>
          <t xml:space="preserve">
not very good</t>
        </r>
      </text>
    </comment>
  </commentList>
</comments>
</file>

<file path=xl/sharedStrings.xml><?xml version="1.0" encoding="utf-8"?>
<sst xmlns="http://schemas.openxmlformats.org/spreadsheetml/2006/main" count="39" uniqueCount="32">
  <si>
    <t>WebSite</t>
  </si>
  <si>
    <t>Amazon</t>
  </si>
  <si>
    <t>Watts</t>
  </si>
  <si>
    <t>Cost Per Watt</t>
  </si>
  <si>
    <t>Watt/M2</t>
  </si>
  <si>
    <t>Cost/M2</t>
  </si>
  <si>
    <t>Cost for Car</t>
  </si>
  <si>
    <t>Name on Website</t>
  </si>
  <si>
    <t>100W Flexible Solar Panel Premium Quality PV Photo-voltaic Panel</t>
  </si>
  <si>
    <t>By Vendor</t>
  </si>
  <si>
    <t>Lowenergie</t>
  </si>
  <si>
    <t>Reviews</t>
  </si>
  <si>
    <t>Stars</t>
  </si>
  <si>
    <t>None</t>
  </si>
  <si>
    <t>Area m2</t>
  </si>
  <si>
    <t>Width mm</t>
  </si>
  <si>
    <t>Length mm</t>
  </si>
  <si>
    <t>Price £</t>
  </si>
  <si>
    <t>Watts for Car</t>
  </si>
  <si>
    <t>30W Photonic Universe flexible solar panel</t>
  </si>
  <si>
    <t>Unit Weight</t>
  </si>
  <si>
    <t>Weight for Car</t>
  </si>
  <si>
    <t>Flexible</t>
  </si>
  <si>
    <t>eBay</t>
  </si>
  <si>
    <t>Auction</t>
  </si>
  <si>
    <t>Fixed</t>
  </si>
  <si>
    <t>Price Type</t>
  </si>
  <si>
    <t>1 Panel !!! 100w 319v dc rollup Flexible solar panel 100% flexible.  Fuji Fwave</t>
  </si>
  <si>
    <t>Rolls Up!</t>
  </si>
  <si>
    <t>1.88kg/m2</t>
  </si>
  <si>
    <t>Alibaba.com</t>
  </si>
  <si>
    <t>High efficiency flexible 100W 12V/24V monocrystalline solar cell panel with Sun power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</si>
</sst>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6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2" applyFont="1"/>
    <xf numFmtId="44" fontId="0" fillId="0" borderId="0" xfId="0" applyNumberFormat="1"/>
    <xf numFmtId="43" fontId="0" fillId="0" borderId="0" xfId="1" applyFont="1"/>
    <xf numFmtId="166" fontId="0" fillId="0" borderId="0" xfId="1" applyNumberFormat="1" applyFont="1"/>
    <xf numFmtId="0" fontId="2" fillId="0" borderId="0" xfId="0" applyFont="1"/>
    <xf numFmtId="44" fontId="2" fillId="0" borderId="0" xfId="2" applyFont="1"/>
    <xf numFmtId="43" fontId="2" fillId="0" borderId="0" xfId="1" applyFont="1"/>
  </cellXfs>
  <cellStyles count="5">
    <cellStyle name="Comma" xfId="1" builtinId="3"/>
    <cellStyle name="Currency" xfId="2" builtinId="4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G6" sqref="G6"/>
    </sheetView>
  </sheetViews>
  <sheetFormatPr baseColWidth="10" defaultRowHeight="15" x14ac:dyDescent="0"/>
  <cols>
    <col min="7" max="8" width="10.83203125" style="1"/>
    <col min="9" max="9" width="13" style="1" customWidth="1"/>
    <col min="11" max="11" width="12" customWidth="1"/>
    <col min="12" max="12" width="12.5" bestFit="1" customWidth="1"/>
    <col min="13" max="13" width="12.6640625" style="3" customWidth="1"/>
    <col min="14" max="14" width="11.6640625" style="3" customWidth="1"/>
    <col min="15" max="15" width="12.83203125" style="3" customWidth="1"/>
    <col min="16" max="16" width="54.6640625" customWidth="1"/>
  </cols>
  <sheetData>
    <row r="1" spans="1:19" s="5" customFormat="1">
      <c r="A1" s="5" t="s">
        <v>0</v>
      </c>
      <c r="B1" s="5" t="s">
        <v>22</v>
      </c>
      <c r="C1" s="5" t="s">
        <v>2</v>
      </c>
      <c r="D1" s="5" t="s">
        <v>15</v>
      </c>
      <c r="E1" s="5" t="s">
        <v>16</v>
      </c>
      <c r="F1" s="5" t="s">
        <v>14</v>
      </c>
      <c r="G1" s="6" t="s">
        <v>17</v>
      </c>
      <c r="H1" s="6" t="s">
        <v>26</v>
      </c>
      <c r="I1" s="6" t="s">
        <v>3</v>
      </c>
      <c r="J1" s="5" t="s">
        <v>4</v>
      </c>
      <c r="K1" s="5" t="s">
        <v>5</v>
      </c>
      <c r="L1" s="5" t="s">
        <v>6</v>
      </c>
      <c r="M1" s="7" t="s">
        <v>18</v>
      </c>
      <c r="N1" s="7" t="s">
        <v>20</v>
      </c>
      <c r="O1" s="7" t="s">
        <v>21</v>
      </c>
      <c r="P1" s="5" t="s">
        <v>7</v>
      </c>
      <c r="Q1" s="5" t="s">
        <v>9</v>
      </c>
      <c r="R1" s="5" t="s">
        <v>11</v>
      </c>
      <c r="S1" s="5" t="s">
        <v>12</v>
      </c>
    </row>
    <row r="2" spans="1:19">
      <c r="A2" t="s">
        <v>1</v>
      </c>
      <c r="C2">
        <v>100</v>
      </c>
      <c r="D2">
        <v>1100</v>
      </c>
      <c r="E2">
        <v>560</v>
      </c>
      <c r="F2">
        <f>E2*D2/1000000</f>
        <v>0.61599999999999999</v>
      </c>
      <c r="G2" s="1">
        <v>109.95</v>
      </c>
      <c r="H2" s="1" t="s">
        <v>25</v>
      </c>
      <c r="I2" s="1">
        <f>G2/C2</f>
        <v>1.0994999999999999</v>
      </c>
      <c r="J2">
        <f>C2/F2</f>
        <v>162.33766233766235</v>
      </c>
      <c r="K2" s="2">
        <f>G2/F2</f>
        <v>178.49025974025975</v>
      </c>
      <c r="L2" s="2">
        <f>8*K2</f>
        <v>1427.922077922078</v>
      </c>
      <c r="M2" s="4">
        <f>8*J2</f>
        <v>1298.7012987012988</v>
      </c>
      <c r="N2" s="4"/>
      <c r="O2" s="4"/>
      <c r="P2" t="s">
        <v>8</v>
      </c>
      <c r="Q2" t="s">
        <v>10</v>
      </c>
      <c r="R2" t="s">
        <v>13</v>
      </c>
    </row>
    <row r="3" spans="1:19">
      <c r="A3" t="s">
        <v>1</v>
      </c>
      <c r="C3">
        <v>30</v>
      </c>
      <c r="D3">
        <v>53.5</v>
      </c>
      <c r="E3">
        <v>38.799999999999997</v>
      </c>
      <c r="F3">
        <f>(E3*D3)/1000000</f>
        <v>2.0757999999999996E-3</v>
      </c>
      <c r="G3" s="1">
        <v>59.99</v>
      </c>
      <c r="H3" s="1" t="s">
        <v>25</v>
      </c>
      <c r="I3" s="1">
        <f>G3/C3</f>
        <v>1.9996666666666667</v>
      </c>
      <c r="J3">
        <f>C3/F3</f>
        <v>14452.259369881494</v>
      </c>
      <c r="K3" s="2">
        <f>G3/F3</f>
        <v>28899.701319973028</v>
      </c>
      <c r="L3" s="2">
        <f>8*K3</f>
        <v>231197.61055978423</v>
      </c>
      <c r="M3" s="4">
        <f>8*J3</f>
        <v>115618.07495905196</v>
      </c>
      <c r="N3" s="4">
        <v>760</v>
      </c>
      <c r="P3" t="s">
        <v>19</v>
      </c>
    </row>
    <row r="4" spans="1:19">
      <c r="A4" t="s">
        <v>23</v>
      </c>
      <c r="B4" t="s">
        <v>28</v>
      </c>
      <c r="C4">
        <v>100</v>
      </c>
      <c r="D4">
        <v>484</v>
      </c>
      <c r="E4">
        <v>3511</v>
      </c>
      <c r="F4">
        <f t="shared" ref="F4:F9" si="0">E4*D4/1000000</f>
        <v>1.6993240000000001</v>
      </c>
      <c r="G4" s="1">
        <v>32</v>
      </c>
      <c r="H4" s="1" t="s">
        <v>24</v>
      </c>
      <c r="I4" s="1">
        <f>G4/C4</f>
        <v>0.32</v>
      </c>
      <c r="J4">
        <f>C4/F4</f>
        <v>58.84692972028877</v>
      </c>
      <c r="K4" s="2">
        <f>G4/F4</f>
        <v>18.831017510492408</v>
      </c>
      <c r="L4" s="2">
        <f>8*K4</f>
        <v>150.64814008393927</v>
      </c>
      <c r="M4" s="4">
        <f>8*J4</f>
        <v>470.77543776231016</v>
      </c>
      <c r="N4" s="3" t="s">
        <v>29</v>
      </c>
      <c r="O4" s="3">
        <f>8*1.88</f>
        <v>15.04</v>
      </c>
      <c r="P4" t="s">
        <v>27</v>
      </c>
    </row>
    <row r="5" spans="1:19">
      <c r="A5" t="s">
        <v>30</v>
      </c>
      <c r="C5">
        <v>100</v>
      </c>
      <c r="D5">
        <v>1050</v>
      </c>
      <c r="E5">
        <v>535</v>
      </c>
      <c r="F5">
        <f t="shared" si="0"/>
        <v>0.56174999999999997</v>
      </c>
      <c r="G5" s="1">
        <f>1.35</f>
        <v>1.35</v>
      </c>
      <c r="P5" t="s">
        <v>31</v>
      </c>
    </row>
    <row r="6" spans="1:19">
      <c r="A6" t="s">
        <v>1</v>
      </c>
      <c r="F6">
        <f t="shared" si="0"/>
        <v>0</v>
      </c>
    </row>
    <row r="7" spans="1:19">
      <c r="A7" t="s">
        <v>1</v>
      </c>
      <c r="F7">
        <f t="shared" si="0"/>
        <v>0</v>
      </c>
    </row>
    <row r="8" spans="1:19">
      <c r="A8" t="s">
        <v>1</v>
      </c>
      <c r="F8">
        <f t="shared" si="0"/>
        <v>0</v>
      </c>
    </row>
    <row r="9" spans="1:19">
      <c r="A9" t="s">
        <v>1</v>
      </c>
      <c r="F9">
        <f t="shared" si="0"/>
        <v>0</v>
      </c>
    </row>
    <row r="10" spans="1:19">
      <c r="A10" t="s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Sale</vt:lpstr>
      <vt:lpstr>Sheet2</vt:lpstr>
    </vt:vector>
  </TitlesOfParts>
  <Company>Better Judgement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Bowerman</dc:creator>
  <cp:lastModifiedBy>Robert Bowerman</cp:lastModifiedBy>
  <dcterms:created xsi:type="dcterms:W3CDTF">2015-12-23T13:25:06Z</dcterms:created>
  <dcterms:modified xsi:type="dcterms:W3CDTF">2015-12-26T16:20:27Z</dcterms:modified>
</cp:coreProperties>
</file>