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<sst xmlns="http://schemas.openxmlformats.org/spreadsheetml/2006/main" count="63" uniqueCount="16">
  <si>
    <t>v1</t>
  </si>
  <si>
    <t>v2</t>
  </si>
  <si>
    <t>v3</t>
  </si>
  <si>
    <t>mask</t>
  </si>
  <si>
    <t>Vetor 1</t>
  </si>
  <si>
    <t>Vetor 2</t>
  </si>
  <si>
    <t>Média 3x3</t>
  </si>
  <si>
    <t>Dif</t>
  </si>
  <si>
    <t>Média 5x5</t>
  </si>
  <si>
    <t>Média 7x7</t>
  </si>
  <si>
    <t>Mediana 3x3</t>
  </si>
  <si>
    <t>Mediana 5x5</t>
  </si>
  <si>
    <t>Mediana 7x7</t>
  </si>
  <si>
    <t>Média P. 3x3</t>
  </si>
  <si>
    <t>Média P. 5x5</t>
  </si>
  <si>
    <t>Média P. 7x7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</si>
</sst>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2" fillId="2" fontId="1" numFmtId="0" xfId="0" applyAlignment="1" applyBorder="1" applyFill="1" applyFont="1">
      <alignment horizontal="center" readingOrder="0"/>
    </xf>
    <xf borderId="3" fillId="0" fontId="1" numFmtId="0" xfId="0" applyBorder="1" applyFont="1"/>
    <xf borderId="4" fillId="0" fontId="1" numFmtId="0" xfId="0" applyBorder="1" applyFont="1"/>
    <xf borderId="0" fillId="0" fontId="1" numFmtId="0" xfId="0" applyAlignment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vertical="bottom"/>
    </xf>
    <xf borderId="1" fillId="0" fontId="1" numFmtId="0" xfId="0" applyBorder="1" applyFont="1"/>
    <xf borderId="1" fillId="0" fontId="1" numFmtId="1" xfId="0" applyBorder="1" applyFont="1" applyNumberFormat="1"/>
    <xf borderId="1" fillId="3" fontId="3" numFmtId="1" xfId="0" applyBorder="1" applyFill="1" applyFont="1" applyNumberFormat="1"/>
    <xf borderId="0" fillId="0" fontId="1" numFmtId="2" xfId="0" applyFont="1" applyNumberFormat="1"/>
    <xf borderId="1" fillId="0" fontId="1" numFmtId="1" xfId="0" applyAlignment="1" applyBorder="1" applyFont="1" applyNumberFormat="1">
      <alignment readingOrder="0"/>
    </xf>
    <xf borderId="0" fillId="0" fontId="1" numFmtId="1" xfId="0" applyAlignment="1" applyFont="1" applyNumberFormat="1">
      <alignment readingOrder="0"/>
    </xf>
    <xf borderId="5" fillId="0" fontId="2" numFmtId="1" xfId="0" applyAlignment="1" applyBorder="1" applyFont="1" applyNumberFormat="1">
      <alignment horizontal="right" vertical="bottom"/>
    </xf>
    <xf borderId="0" fillId="0" fontId="2" numFmtId="0" xfId="0" applyAlignment="1" applyFont="1">
      <alignment vertical="bottom"/>
    </xf>
    <xf borderId="1" fillId="3" fontId="3" numFmtId="0" xfId="0" applyBorder="1" applyFont="1"/>
    <xf borderId="5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center" vertical="bottom"/>
    </xf>
    <xf borderId="5" fillId="0" fontId="2" numFmtId="2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4.71"/>
    <col customWidth="1" min="3" max="11" width="3.14"/>
    <col customWidth="1" min="12" max="12" width="4.71"/>
    <col customWidth="1" min="13" max="13" width="3.14"/>
    <col customWidth="1" min="14" max="14" width="4.71"/>
    <col customWidth="1" min="15" max="21" width="3.14"/>
    <col customWidth="1" min="22" max="23" width="9.71"/>
    <col customWidth="1" min="24" max="43" width="4.71"/>
    <col customWidth="1" min="44" max="45" width="9.71"/>
    <col customWidth="1" min="46" max="65" width="4.71"/>
    <col customWidth="1" min="66" max="66" width="9.71"/>
  </cols>
  <sheetData>
    <row r="1">
      <c r="A1" s="1" t="s">
        <v>0</v>
      </c>
      <c r="B1" s="2">
        <v>5.0</v>
      </c>
      <c r="C1" s="2">
        <v>5.0</v>
      </c>
      <c r="D1" s="2">
        <v>5.0</v>
      </c>
      <c r="E1" s="2">
        <v>6.0</v>
      </c>
      <c r="F1" s="2">
        <v>4.0</v>
      </c>
      <c r="G1" s="2">
        <v>5.0</v>
      </c>
      <c r="H1" s="2">
        <v>5.0</v>
      </c>
      <c r="I1" s="2">
        <v>18.0</v>
      </c>
      <c r="J1" s="2">
        <v>22.0</v>
      </c>
      <c r="K1" s="2">
        <v>20.0</v>
      </c>
      <c r="L1" s="2">
        <v>20.0</v>
      </c>
      <c r="M1" s="2">
        <v>21.0</v>
      </c>
      <c r="N1" s="2">
        <v>19.0</v>
      </c>
      <c r="O1" s="2">
        <v>4.0</v>
      </c>
      <c r="P1" s="2">
        <v>4.0</v>
      </c>
      <c r="Q1" s="2">
        <v>3.0</v>
      </c>
      <c r="R1" s="2">
        <v>4.0</v>
      </c>
      <c r="S1" s="2">
        <v>4.0</v>
      </c>
      <c r="T1" s="2">
        <v>5.0</v>
      </c>
      <c r="U1" s="2">
        <v>7.0</v>
      </c>
      <c r="W1" s="1" t="s">
        <v>1</v>
      </c>
      <c r="X1" s="2">
        <v>2.0</v>
      </c>
      <c r="Y1" s="2">
        <v>4.0</v>
      </c>
      <c r="Z1" s="2">
        <v>6.0</v>
      </c>
      <c r="AA1" s="2">
        <v>8.0</v>
      </c>
      <c r="AB1" s="2">
        <v>10.0</v>
      </c>
      <c r="AC1" s="2">
        <v>12.0</v>
      </c>
      <c r="AD1" s="2">
        <v>14.0</v>
      </c>
      <c r="AE1" s="2">
        <v>16.0</v>
      </c>
      <c r="AF1" s="2">
        <v>18.0</v>
      </c>
      <c r="AG1" s="2">
        <v>18.0</v>
      </c>
      <c r="AH1" s="2">
        <v>18.0</v>
      </c>
      <c r="AI1" s="2">
        <v>16.0</v>
      </c>
      <c r="AJ1" s="2">
        <v>14.0</v>
      </c>
      <c r="AK1" s="2">
        <v>12.0</v>
      </c>
      <c r="AL1" s="2">
        <v>10.0</v>
      </c>
      <c r="AM1" s="2">
        <v>8.0</v>
      </c>
      <c r="AN1" s="2">
        <v>6.0</v>
      </c>
      <c r="AO1" s="2">
        <v>4.0</v>
      </c>
      <c r="AP1" s="2">
        <v>2.0</v>
      </c>
      <c r="AQ1" s="2">
        <v>2.0</v>
      </c>
      <c r="AR1" s="1"/>
      <c r="AS1" s="1" t="s">
        <v>2</v>
      </c>
      <c r="AT1" s="2">
        <v>10.0</v>
      </c>
      <c r="AU1" s="2">
        <v>10.0</v>
      </c>
      <c r="AV1" s="2">
        <v>10.0</v>
      </c>
      <c r="AW1" s="2">
        <v>10.0</v>
      </c>
      <c r="AX1" s="2">
        <v>20.0</v>
      </c>
      <c r="AY1" s="2">
        <v>20.0</v>
      </c>
      <c r="AZ1" s="2">
        <v>20.0</v>
      </c>
      <c r="BA1" s="2">
        <v>20.0</v>
      </c>
      <c r="BB1" s="2">
        <v>10.0</v>
      </c>
      <c r="BC1" s="2">
        <v>10.0</v>
      </c>
      <c r="BD1" s="2">
        <v>10.0</v>
      </c>
      <c r="BE1" s="2">
        <v>10.0</v>
      </c>
      <c r="BF1" s="2">
        <v>20.0</v>
      </c>
      <c r="BG1" s="2">
        <v>20.0</v>
      </c>
      <c r="BH1" s="2">
        <v>20.0</v>
      </c>
      <c r="BI1" s="2">
        <v>20.0</v>
      </c>
      <c r="BJ1" s="2">
        <v>10.0</v>
      </c>
      <c r="BK1" s="2">
        <v>10.0</v>
      </c>
      <c r="BL1" s="2">
        <v>10.0</v>
      </c>
      <c r="BM1" s="2">
        <v>10.0</v>
      </c>
      <c r="BN1" s="1"/>
    </row>
    <row r="2">
      <c r="A2" s="1" t="s">
        <v>3</v>
      </c>
      <c r="B2" s="2">
        <v>1.0</v>
      </c>
      <c r="C2" s="2">
        <v>1.0</v>
      </c>
      <c r="D2" s="2">
        <v>1.0</v>
      </c>
      <c r="E2" s="2">
        <v>1.0</v>
      </c>
      <c r="F2" s="2">
        <v>1.0</v>
      </c>
      <c r="G2" s="2">
        <v>1.0</v>
      </c>
      <c r="H2" s="2">
        <v>1.0</v>
      </c>
      <c r="I2" s="2">
        <v>1.0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1.0</v>
      </c>
      <c r="R2" s="2">
        <v>1.0</v>
      </c>
      <c r="S2" s="2">
        <v>1.0</v>
      </c>
      <c r="T2" s="2">
        <v>1.0</v>
      </c>
      <c r="U2" s="2">
        <v>1.0</v>
      </c>
      <c r="W2" s="1" t="s">
        <v>3</v>
      </c>
      <c r="X2" s="2">
        <v>1.0</v>
      </c>
      <c r="Y2" s="2">
        <v>1.0</v>
      </c>
      <c r="Z2" s="2">
        <v>1.0</v>
      </c>
      <c r="AA2" s="2">
        <v>1.0</v>
      </c>
      <c r="AB2" s="2">
        <v>1.0</v>
      </c>
      <c r="AC2" s="2">
        <v>1.0</v>
      </c>
      <c r="AD2" s="2">
        <v>1.0</v>
      </c>
      <c r="AE2" s="2">
        <v>1.0</v>
      </c>
      <c r="AF2" s="2">
        <v>1.0</v>
      </c>
      <c r="AG2" s="2">
        <v>1.0</v>
      </c>
      <c r="AH2" s="2">
        <v>1.0</v>
      </c>
      <c r="AI2" s="2">
        <v>1.0</v>
      </c>
      <c r="AJ2" s="2">
        <v>1.0</v>
      </c>
      <c r="AK2" s="2">
        <v>1.0</v>
      </c>
      <c r="AL2" s="2">
        <v>1.0</v>
      </c>
      <c r="AM2" s="2">
        <v>1.0</v>
      </c>
      <c r="AN2" s="2">
        <v>1.0</v>
      </c>
      <c r="AO2" s="2">
        <v>1.0</v>
      </c>
      <c r="AP2" s="2">
        <v>1.0</v>
      </c>
      <c r="AQ2" s="2">
        <v>1.0</v>
      </c>
      <c r="AR2" s="1"/>
      <c r="AS2" s="1" t="s">
        <v>3</v>
      </c>
      <c r="AT2" s="2">
        <v>1.0</v>
      </c>
      <c r="AU2" s="2">
        <v>1.0</v>
      </c>
      <c r="AV2" s="2">
        <v>1.0</v>
      </c>
      <c r="AW2" s="2">
        <v>1.0</v>
      </c>
      <c r="AX2" s="2">
        <v>1.0</v>
      </c>
      <c r="AY2" s="2">
        <v>1.0</v>
      </c>
      <c r="AZ2" s="2">
        <v>1.0</v>
      </c>
      <c r="BA2" s="2">
        <v>1.0</v>
      </c>
      <c r="BB2" s="2">
        <v>1.0</v>
      </c>
      <c r="BC2" s="2">
        <v>1.0</v>
      </c>
      <c r="BD2" s="2">
        <v>1.0</v>
      </c>
      <c r="BE2" s="2">
        <v>1.0</v>
      </c>
      <c r="BF2" s="2">
        <v>1.0</v>
      </c>
      <c r="BG2" s="2">
        <v>1.0</v>
      </c>
      <c r="BH2" s="2">
        <v>1.0</v>
      </c>
      <c r="BI2" s="2">
        <v>1.0</v>
      </c>
      <c r="BJ2" s="2">
        <v>1.0</v>
      </c>
      <c r="BK2" s="2">
        <v>1.0</v>
      </c>
      <c r="BL2" s="2">
        <v>1.0</v>
      </c>
      <c r="BM2" s="2">
        <v>1.0</v>
      </c>
      <c r="BN2" s="1"/>
    </row>
    <row r="3">
      <c r="W3" s="3"/>
      <c r="X3" s="4"/>
      <c r="Y3" s="4"/>
    </row>
    <row r="4">
      <c r="B4" s="5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  <c r="W4" s="3"/>
      <c r="X4" s="5" t="s">
        <v>5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7"/>
      <c r="AR4" s="8"/>
      <c r="AS4" s="8"/>
      <c r="AT4" s="5" t="s">
        <v>5</v>
      </c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7"/>
      <c r="BN4" s="8"/>
    </row>
    <row r="5">
      <c r="B5" s="9" t="s">
        <v>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  <c r="V5" s="8" t="s">
        <v>7</v>
      </c>
      <c r="W5" s="3"/>
      <c r="X5" s="9" t="s">
        <v>6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  <c r="AR5" s="8" t="s">
        <v>7</v>
      </c>
      <c r="AS5" s="8"/>
      <c r="AT5" s="9" t="s">
        <v>6</v>
      </c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7"/>
      <c r="BN5" s="10" t="s">
        <v>7</v>
      </c>
    </row>
    <row r="6">
      <c r="B6" s="2">
        <f>$B1</f>
        <v>5</v>
      </c>
      <c r="C6" s="11">
        <f t="shared" ref="C6:T6" si="1">AVERAGE(B1,C1,D1)</f>
        <v>5</v>
      </c>
      <c r="D6" s="12">
        <f t="shared" si="1"/>
        <v>5.333333333</v>
      </c>
      <c r="E6" s="11">
        <f t="shared" si="1"/>
        <v>5</v>
      </c>
      <c r="F6" s="11">
        <f t="shared" si="1"/>
        <v>5</v>
      </c>
      <c r="G6" s="12">
        <f t="shared" si="1"/>
        <v>4.666666667</v>
      </c>
      <c r="H6" s="12">
        <f t="shared" si="1"/>
        <v>9.333333333</v>
      </c>
      <c r="I6" s="11">
        <f t="shared" si="1"/>
        <v>15</v>
      </c>
      <c r="J6" s="11">
        <f t="shared" si="1"/>
        <v>20</v>
      </c>
      <c r="K6" s="12">
        <f t="shared" si="1"/>
        <v>20.66666667</v>
      </c>
      <c r="L6" s="12">
        <f t="shared" si="1"/>
        <v>20.33333333</v>
      </c>
      <c r="M6" s="11">
        <f t="shared" si="1"/>
        <v>20</v>
      </c>
      <c r="N6" s="12">
        <f t="shared" si="1"/>
        <v>14.66666667</v>
      </c>
      <c r="O6" s="11">
        <f t="shared" si="1"/>
        <v>9</v>
      </c>
      <c r="P6" s="12">
        <f t="shared" si="1"/>
        <v>3.666666667</v>
      </c>
      <c r="Q6" s="12">
        <f t="shared" si="1"/>
        <v>3.666666667</v>
      </c>
      <c r="R6" s="12">
        <f t="shared" si="1"/>
        <v>3.666666667</v>
      </c>
      <c r="S6" s="12">
        <f t="shared" si="1"/>
        <v>4.333333333</v>
      </c>
      <c r="T6" s="12">
        <f t="shared" si="1"/>
        <v>5.333333333</v>
      </c>
      <c r="U6" s="13">
        <f>$U1</f>
        <v>7</v>
      </c>
      <c r="V6" s="14">
        <f>ABS(SUM(B1:U1)-SUM(B6:U6))</f>
        <v>0.6666666667</v>
      </c>
      <c r="X6" s="2">
        <f>$X1</f>
        <v>2</v>
      </c>
      <c r="Y6" s="12">
        <f t="shared" ref="Y6:AP6" si="2">AVERAGE(X1,Y1,Z1)</f>
        <v>4</v>
      </c>
      <c r="Z6" s="12">
        <f t="shared" si="2"/>
        <v>6</v>
      </c>
      <c r="AA6" s="12">
        <f t="shared" si="2"/>
        <v>8</v>
      </c>
      <c r="AB6" s="12">
        <f t="shared" si="2"/>
        <v>10</v>
      </c>
      <c r="AC6" s="12">
        <f t="shared" si="2"/>
        <v>12</v>
      </c>
      <c r="AD6" s="12">
        <f t="shared" si="2"/>
        <v>14</v>
      </c>
      <c r="AE6" s="12">
        <f t="shared" si="2"/>
        <v>16</v>
      </c>
      <c r="AF6" s="12">
        <f t="shared" si="2"/>
        <v>17.33333333</v>
      </c>
      <c r="AG6" s="12">
        <f t="shared" si="2"/>
        <v>18</v>
      </c>
      <c r="AH6" s="12">
        <f t="shared" si="2"/>
        <v>17.33333333</v>
      </c>
      <c r="AI6" s="12">
        <f t="shared" si="2"/>
        <v>16</v>
      </c>
      <c r="AJ6" s="12">
        <f t="shared" si="2"/>
        <v>14</v>
      </c>
      <c r="AK6" s="12">
        <f t="shared" si="2"/>
        <v>12</v>
      </c>
      <c r="AL6" s="12">
        <f t="shared" si="2"/>
        <v>10</v>
      </c>
      <c r="AM6" s="12">
        <f t="shared" si="2"/>
        <v>8</v>
      </c>
      <c r="AN6" s="12">
        <f t="shared" si="2"/>
        <v>6</v>
      </c>
      <c r="AO6" s="12">
        <f t="shared" si="2"/>
        <v>4</v>
      </c>
      <c r="AP6" s="12">
        <f t="shared" si="2"/>
        <v>2.666666667</v>
      </c>
      <c r="AQ6" s="15">
        <f>$AQ1</f>
        <v>2</v>
      </c>
      <c r="AR6" s="14">
        <f>ABS(SUM(X1:AQ1)-SUM(X6:AQ6))</f>
        <v>0.6666666667</v>
      </c>
      <c r="AS6" s="16"/>
      <c r="AT6" s="2">
        <f>$AT1</f>
        <v>10</v>
      </c>
      <c r="AU6" s="12">
        <f t="shared" ref="AU6:BL6" si="3">AVERAGE(AT1,AU1,AV1)</f>
        <v>10</v>
      </c>
      <c r="AV6" s="12">
        <f t="shared" si="3"/>
        <v>10</v>
      </c>
      <c r="AW6" s="12">
        <f t="shared" si="3"/>
        <v>13.33333333</v>
      </c>
      <c r="AX6" s="12">
        <f t="shared" si="3"/>
        <v>16.66666667</v>
      </c>
      <c r="AY6" s="12">
        <f t="shared" si="3"/>
        <v>20</v>
      </c>
      <c r="AZ6" s="12">
        <f t="shared" si="3"/>
        <v>20</v>
      </c>
      <c r="BA6" s="12">
        <f t="shared" si="3"/>
        <v>16.66666667</v>
      </c>
      <c r="BB6" s="12">
        <f t="shared" si="3"/>
        <v>13.33333333</v>
      </c>
      <c r="BC6" s="12">
        <f t="shared" si="3"/>
        <v>10</v>
      </c>
      <c r="BD6" s="12">
        <f t="shared" si="3"/>
        <v>10</v>
      </c>
      <c r="BE6" s="12">
        <f t="shared" si="3"/>
        <v>13.33333333</v>
      </c>
      <c r="BF6" s="12">
        <f t="shared" si="3"/>
        <v>16.66666667</v>
      </c>
      <c r="BG6" s="12">
        <f t="shared" si="3"/>
        <v>20</v>
      </c>
      <c r="BH6" s="12">
        <f t="shared" si="3"/>
        <v>20</v>
      </c>
      <c r="BI6" s="12">
        <f t="shared" si="3"/>
        <v>16.66666667</v>
      </c>
      <c r="BJ6" s="12">
        <f t="shared" si="3"/>
        <v>13.33333333</v>
      </c>
      <c r="BK6" s="12">
        <f t="shared" si="3"/>
        <v>10</v>
      </c>
      <c r="BL6" s="12">
        <f t="shared" si="3"/>
        <v>10</v>
      </c>
      <c r="BM6" s="15">
        <f>$BM1</f>
        <v>10</v>
      </c>
      <c r="BN6" s="17">
        <f>ABS(SUM(AT1:BM1)-SUM(AT6:BM6))</f>
        <v>0</v>
      </c>
    </row>
    <row r="7">
      <c r="BN7" s="18"/>
    </row>
    <row r="8">
      <c r="B8" s="9" t="s">
        <v>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/>
      <c r="V8" s="8" t="s">
        <v>7</v>
      </c>
      <c r="X8" s="9" t="s">
        <v>8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  <c r="AR8" s="8" t="s">
        <v>7</v>
      </c>
      <c r="AS8" s="8"/>
      <c r="AT8" s="9" t="s">
        <v>8</v>
      </c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7"/>
      <c r="BN8" s="10" t="s">
        <v>7</v>
      </c>
    </row>
    <row r="9">
      <c r="B9" s="2">
        <f>$B1</f>
        <v>5</v>
      </c>
      <c r="C9" s="15">
        <f>$C1</f>
        <v>5</v>
      </c>
      <c r="D9" s="12">
        <f t="shared" ref="D9:S9" si="4">AVERAGE(B1:F1)</f>
        <v>5</v>
      </c>
      <c r="E9" s="12">
        <f t="shared" si="4"/>
        <v>5</v>
      </c>
      <c r="F9" s="12">
        <f t="shared" si="4"/>
        <v>5</v>
      </c>
      <c r="G9" s="12">
        <f t="shared" si="4"/>
        <v>7.6</v>
      </c>
      <c r="H9" s="12">
        <f t="shared" si="4"/>
        <v>10.8</v>
      </c>
      <c r="I9" s="12">
        <f t="shared" si="4"/>
        <v>14</v>
      </c>
      <c r="J9" s="12">
        <f t="shared" si="4"/>
        <v>17</v>
      </c>
      <c r="K9" s="12">
        <f t="shared" si="4"/>
        <v>20.2</v>
      </c>
      <c r="L9" s="12">
        <f t="shared" si="4"/>
        <v>20.4</v>
      </c>
      <c r="M9" s="12">
        <f t="shared" si="4"/>
        <v>16.8</v>
      </c>
      <c r="N9" s="12">
        <f t="shared" si="4"/>
        <v>13.6</v>
      </c>
      <c r="O9" s="12">
        <f t="shared" si="4"/>
        <v>10.2</v>
      </c>
      <c r="P9" s="12">
        <f t="shared" si="4"/>
        <v>6.8</v>
      </c>
      <c r="Q9" s="12">
        <f t="shared" si="4"/>
        <v>3.8</v>
      </c>
      <c r="R9" s="12">
        <f t="shared" si="4"/>
        <v>4</v>
      </c>
      <c r="S9" s="12">
        <f t="shared" si="4"/>
        <v>4.6</v>
      </c>
      <c r="T9" s="15">
        <f>$T1</f>
        <v>5</v>
      </c>
      <c r="U9" s="13">
        <f>$U1</f>
        <v>7</v>
      </c>
      <c r="V9">
        <f>ABS(SUM(B1:U1)-SUM(B9:U9))</f>
        <v>0.8</v>
      </c>
      <c r="X9" s="13">
        <f>$X1</f>
        <v>2</v>
      </c>
      <c r="Y9" s="13">
        <f>$Y1</f>
        <v>4</v>
      </c>
      <c r="Z9" s="12">
        <f t="shared" ref="Z9:AO9" si="5">AVERAGE(X1:AB1)</f>
        <v>6</v>
      </c>
      <c r="AA9" s="12">
        <f t="shared" si="5"/>
        <v>8</v>
      </c>
      <c r="AB9" s="12">
        <f t="shared" si="5"/>
        <v>10</v>
      </c>
      <c r="AC9" s="12">
        <f t="shared" si="5"/>
        <v>12</v>
      </c>
      <c r="AD9" s="12">
        <f t="shared" si="5"/>
        <v>14</v>
      </c>
      <c r="AE9" s="12">
        <f t="shared" si="5"/>
        <v>15.6</v>
      </c>
      <c r="AF9" s="12">
        <f t="shared" si="5"/>
        <v>16.8</v>
      </c>
      <c r="AG9" s="12">
        <f t="shared" si="5"/>
        <v>17.2</v>
      </c>
      <c r="AH9" s="12">
        <f t="shared" si="5"/>
        <v>16.8</v>
      </c>
      <c r="AI9" s="12">
        <f t="shared" si="5"/>
        <v>15.6</v>
      </c>
      <c r="AJ9" s="12">
        <f t="shared" si="5"/>
        <v>14</v>
      </c>
      <c r="AK9" s="12">
        <f t="shared" si="5"/>
        <v>12</v>
      </c>
      <c r="AL9" s="12">
        <f t="shared" si="5"/>
        <v>10</v>
      </c>
      <c r="AM9" s="12">
        <f t="shared" si="5"/>
        <v>8</v>
      </c>
      <c r="AN9" s="12">
        <f t="shared" si="5"/>
        <v>6</v>
      </c>
      <c r="AO9" s="12">
        <f t="shared" si="5"/>
        <v>4.4</v>
      </c>
      <c r="AP9" s="13">
        <f>$AP1</f>
        <v>2</v>
      </c>
      <c r="AQ9" s="13">
        <f>$AQ1</f>
        <v>2</v>
      </c>
      <c r="AR9">
        <f>ABS(SUM(X1:AQ1)-SUM(X9:AQ9))</f>
        <v>3.6</v>
      </c>
      <c r="AS9" s="16"/>
      <c r="AT9" s="13">
        <f>$AT1</f>
        <v>10</v>
      </c>
      <c r="AU9" s="13">
        <f>$AU1</f>
        <v>10</v>
      </c>
      <c r="AV9" s="12">
        <f t="shared" ref="AV9:BK9" si="6">AVERAGE(AT1:AX1)</f>
        <v>12</v>
      </c>
      <c r="AW9" s="12">
        <f t="shared" si="6"/>
        <v>14</v>
      </c>
      <c r="AX9" s="12">
        <f t="shared" si="6"/>
        <v>16</v>
      </c>
      <c r="AY9" s="12">
        <f t="shared" si="6"/>
        <v>18</v>
      </c>
      <c r="AZ9" s="12">
        <f t="shared" si="6"/>
        <v>18</v>
      </c>
      <c r="BA9" s="12">
        <f t="shared" si="6"/>
        <v>16</v>
      </c>
      <c r="BB9" s="12">
        <f t="shared" si="6"/>
        <v>14</v>
      </c>
      <c r="BC9" s="12">
        <f t="shared" si="6"/>
        <v>12</v>
      </c>
      <c r="BD9" s="12">
        <f t="shared" si="6"/>
        <v>12</v>
      </c>
      <c r="BE9" s="12">
        <f t="shared" si="6"/>
        <v>14</v>
      </c>
      <c r="BF9" s="12">
        <f t="shared" si="6"/>
        <v>16</v>
      </c>
      <c r="BG9" s="12">
        <f t="shared" si="6"/>
        <v>18</v>
      </c>
      <c r="BH9" s="12">
        <f t="shared" si="6"/>
        <v>18</v>
      </c>
      <c r="BI9" s="12">
        <f t="shared" si="6"/>
        <v>16</v>
      </c>
      <c r="BJ9" s="12">
        <f t="shared" si="6"/>
        <v>14</v>
      </c>
      <c r="BK9" s="12">
        <f t="shared" si="6"/>
        <v>12</v>
      </c>
      <c r="BL9" s="13">
        <f>$BL1</f>
        <v>10</v>
      </c>
      <c r="BM9" s="13">
        <f>$BM1</f>
        <v>10</v>
      </c>
      <c r="BN9" s="17">
        <f>ABS(SUM(AT1:BM1)-SUM(AT9:BM9))</f>
        <v>0</v>
      </c>
    </row>
    <row r="10">
      <c r="BN10" s="18"/>
    </row>
    <row r="11">
      <c r="B11" s="9" t="s">
        <v>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/>
      <c r="V11" s="8" t="s">
        <v>7</v>
      </c>
      <c r="X11" s="9" t="s">
        <v>9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/>
      <c r="AR11" s="8" t="s">
        <v>7</v>
      </c>
      <c r="AS11" s="8"/>
      <c r="AT11" s="9" t="s">
        <v>9</v>
      </c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7"/>
      <c r="BN11" s="10" t="s">
        <v>7</v>
      </c>
    </row>
    <row r="12">
      <c r="B12" s="13">
        <f>$B1</f>
        <v>5</v>
      </c>
      <c r="C12" s="13">
        <f>$C1</f>
        <v>5</v>
      </c>
      <c r="D12" s="13">
        <f>$D1</f>
        <v>5</v>
      </c>
      <c r="E12" s="12">
        <f t="shared" ref="E12:R12" si="7">AVERAGE(B1,C1,D1,E1,F1,G1,H1)</f>
        <v>5</v>
      </c>
      <c r="F12" s="12">
        <f t="shared" si="7"/>
        <v>6.857142857</v>
      </c>
      <c r="G12" s="12">
        <f t="shared" si="7"/>
        <v>9.285714286</v>
      </c>
      <c r="H12" s="12">
        <f t="shared" si="7"/>
        <v>11.42857143</v>
      </c>
      <c r="I12" s="12">
        <f t="shared" si="7"/>
        <v>13.42857143</v>
      </c>
      <c r="J12" s="12">
        <f t="shared" si="7"/>
        <v>15.85714286</v>
      </c>
      <c r="K12" s="12">
        <f t="shared" si="7"/>
        <v>17.85714286</v>
      </c>
      <c r="L12" s="12">
        <f t="shared" si="7"/>
        <v>17.71428571</v>
      </c>
      <c r="M12" s="12">
        <f t="shared" si="7"/>
        <v>15.71428571</v>
      </c>
      <c r="N12" s="12">
        <f t="shared" si="7"/>
        <v>13</v>
      </c>
      <c r="O12" s="12">
        <f t="shared" si="7"/>
        <v>10.71428571</v>
      </c>
      <c r="P12" s="12">
        <f t="shared" si="7"/>
        <v>8.428571429</v>
      </c>
      <c r="Q12" s="12">
        <f t="shared" si="7"/>
        <v>6.142857143</v>
      </c>
      <c r="R12" s="12">
        <f t="shared" si="7"/>
        <v>4.428571429</v>
      </c>
      <c r="S12" s="13">
        <f>$S1</f>
        <v>4</v>
      </c>
      <c r="T12" s="13">
        <f>$T1</f>
        <v>5</v>
      </c>
      <c r="U12" s="15">
        <f>$U1</f>
        <v>7</v>
      </c>
      <c r="V12" s="14">
        <f>ABS(SUM(B1:U1)-SUM(B12:U12))</f>
        <v>0.8571428571</v>
      </c>
      <c r="X12" s="13">
        <f>$X1</f>
        <v>2</v>
      </c>
      <c r="Y12" s="13">
        <f>$Y1</f>
        <v>4</v>
      </c>
      <c r="Z12" s="15">
        <f>$Z1</f>
        <v>6</v>
      </c>
      <c r="AA12" s="12">
        <f t="shared" ref="AA12:AN12" si="8">AVERAGE(X1,Y1,Z1,AA1,AB1,AC1,AD1)</f>
        <v>8</v>
      </c>
      <c r="AB12" s="12">
        <f t="shared" si="8"/>
        <v>10</v>
      </c>
      <c r="AC12" s="12">
        <f t="shared" si="8"/>
        <v>12</v>
      </c>
      <c r="AD12" s="12">
        <f t="shared" si="8"/>
        <v>13.71428571</v>
      </c>
      <c r="AE12" s="12">
        <f t="shared" si="8"/>
        <v>15.14285714</v>
      </c>
      <c r="AF12" s="12">
        <f t="shared" si="8"/>
        <v>16</v>
      </c>
      <c r="AG12" s="12">
        <f t="shared" si="8"/>
        <v>16.28571429</v>
      </c>
      <c r="AH12" s="12">
        <f t="shared" si="8"/>
        <v>16</v>
      </c>
      <c r="AI12" s="12">
        <f t="shared" si="8"/>
        <v>15.14285714</v>
      </c>
      <c r="AJ12" s="12">
        <f t="shared" si="8"/>
        <v>13.71428571</v>
      </c>
      <c r="AK12" s="12">
        <f t="shared" si="8"/>
        <v>12</v>
      </c>
      <c r="AL12" s="12">
        <f t="shared" si="8"/>
        <v>10</v>
      </c>
      <c r="AM12" s="12">
        <f t="shared" si="8"/>
        <v>8</v>
      </c>
      <c r="AN12" s="12">
        <f t="shared" si="8"/>
        <v>6.285714286</v>
      </c>
      <c r="AO12" s="15">
        <f>$AO1</f>
        <v>4</v>
      </c>
      <c r="AP12" s="13">
        <f>$AP1</f>
        <v>2</v>
      </c>
      <c r="AQ12" s="13">
        <f>$AQ1</f>
        <v>2</v>
      </c>
      <c r="AR12" s="14">
        <f>ABS(SUM(X1:AQ1)-SUM(X12:AQ12))</f>
        <v>7.714285714</v>
      </c>
      <c r="AS12" s="16"/>
      <c r="AT12" s="13">
        <f>$AT1</f>
        <v>10</v>
      </c>
      <c r="AU12" s="13">
        <f>$AU1</f>
        <v>10</v>
      </c>
      <c r="AV12" s="13">
        <f>$AV1</f>
        <v>10</v>
      </c>
      <c r="AW12" s="12">
        <f t="shared" ref="AW12:BJ12" si="9">AVERAGE(AT1,AU1,AV1,AW1,AX1,AY1,AZ1)</f>
        <v>14.28571429</v>
      </c>
      <c r="AX12" s="12">
        <f t="shared" si="9"/>
        <v>15.71428571</v>
      </c>
      <c r="AY12" s="12">
        <f t="shared" si="9"/>
        <v>15.71428571</v>
      </c>
      <c r="AZ12" s="12">
        <f t="shared" si="9"/>
        <v>15.71428571</v>
      </c>
      <c r="BA12" s="12">
        <f t="shared" si="9"/>
        <v>15.71428571</v>
      </c>
      <c r="BB12" s="12">
        <f t="shared" si="9"/>
        <v>14.28571429</v>
      </c>
      <c r="BC12" s="12">
        <f t="shared" si="9"/>
        <v>14.28571429</v>
      </c>
      <c r="BD12" s="12">
        <f t="shared" si="9"/>
        <v>14.28571429</v>
      </c>
      <c r="BE12" s="12">
        <f t="shared" si="9"/>
        <v>14.28571429</v>
      </c>
      <c r="BF12" s="12">
        <f t="shared" si="9"/>
        <v>15.71428571</v>
      </c>
      <c r="BG12" s="12">
        <f t="shared" si="9"/>
        <v>15.71428571</v>
      </c>
      <c r="BH12" s="12">
        <f t="shared" si="9"/>
        <v>15.71428571</v>
      </c>
      <c r="BI12" s="12">
        <f t="shared" si="9"/>
        <v>15.71428571</v>
      </c>
      <c r="BJ12" s="12">
        <f t="shared" si="9"/>
        <v>14.28571429</v>
      </c>
      <c r="BK12" s="13">
        <f>$BK1</f>
        <v>10</v>
      </c>
      <c r="BL12" s="13">
        <f>$BL1</f>
        <v>10</v>
      </c>
      <c r="BM12" s="13">
        <f>$BM1</f>
        <v>10</v>
      </c>
      <c r="BN12" s="17">
        <f>ABS(SUM(AT1:BM1)-SUM(AT12:BM12))</f>
        <v>8.571428571</v>
      </c>
    </row>
    <row r="13">
      <c r="BN13" s="18"/>
    </row>
    <row r="14">
      <c r="B14" s="9" t="s">
        <v>10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7"/>
      <c r="V14" s="8" t="s">
        <v>7</v>
      </c>
      <c r="X14" s="9" t="s">
        <v>10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  <c r="AR14" s="8" t="s">
        <v>7</v>
      </c>
      <c r="AS14" s="8"/>
      <c r="AT14" s="9" t="s">
        <v>10</v>
      </c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7"/>
      <c r="BN14" s="10" t="s">
        <v>7</v>
      </c>
    </row>
    <row r="15">
      <c r="B15" s="19">
        <f>$B1</f>
        <v>5</v>
      </c>
      <c r="C15" s="2">
        <f t="shared" ref="C15:T15" si="10">MEDIAN(SORT(B1:D1,1, TRUE))</f>
        <v>5</v>
      </c>
      <c r="D15" s="2">
        <f t="shared" si="10"/>
        <v>5</v>
      </c>
      <c r="E15" s="2">
        <f t="shared" si="10"/>
        <v>5</v>
      </c>
      <c r="F15" s="2">
        <f t="shared" si="10"/>
        <v>5</v>
      </c>
      <c r="G15" s="2">
        <f t="shared" si="10"/>
        <v>5</v>
      </c>
      <c r="H15" s="2">
        <f t="shared" si="10"/>
        <v>5</v>
      </c>
      <c r="I15" s="2">
        <f t="shared" si="10"/>
        <v>18</v>
      </c>
      <c r="J15" s="2">
        <f t="shared" si="10"/>
        <v>20</v>
      </c>
      <c r="K15" s="2">
        <f t="shared" si="10"/>
        <v>20</v>
      </c>
      <c r="L15" s="2">
        <f t="shared" si="10"/>
        <v>20</v>
      </c>
      <c r="M15" s="2">
        <f t="shared" si="10"/>
        <v>20</v>
      </c>
      <c r="N15" s="2">
        <f t="shared" si="10"/>
        <v>19</v>
      </c>
      <c r="O15" s="2">
        <f t="shared" si="10"/>
        <v>4</v>
      </c>
      <c r="P15" s="2">
        <f t="shared" si="10"/>
        <v>4</v>
      </c>
      <c r="Q15" s="2">
        <f t="shared" si="10"/>
        <v>4</v>
      </c>
      <c r="R15" s="2">
        <f t="shared" si="10"/>
        <v>4</v>
      </c>
      <c r="S15" s="2">
        <f t="shared" si="10"/>
        <v>4</v>
      </c>
      <c r="T15" s="2">
        <f t="shared" si="10"/>
        <v>5</v>
      </c>
      <c r="U15" s="2">
        <v>7.0</v>
      </c>
      <c r="V15">
        <f>ABS(SUM(B1:U1)-SUM(B15:U15))</f>
        <v>2</v>
      </c>
      <c r="X15" s="19">
        <f>$X1</f>
        <v>2</v>
      </c>
      <c r="Y15" s="2">
        <f t="shared" ref="Y15:AP15" si="11">MEDIAN(SORT(X1:Z1,1, TRUE))</f>
        <v>4</v>
      </c>
      <c r="Z15" s="2">
        <f t="shared" si="11"/>
        <v>6</v>
      </c>
      <c r="AA15" s="2">
        <f t="shared" si="11"/>
        <v>8</v>
      </c>
      <c r="AB15" s="2">
        <f t="shared" si="11"/>
        <v>10</v>
      </c>
      <c r="AC15" s="2">
        <f t="shared" si="11"/>
        <v>12</v>
      </c>
      <c r="AD15" s="2">
        <f t="shared" si="11"/>
        <v>14</v>
      </c>
      <c r="AE15" s="2">
        <f t="shared" si="11"/>
        <v>16</v>
      </c>
      <c r="AF15" s="2">
        <f t="shared" si="11"/>
        <v>18</v>
      </c>
      <c r="AG15" s="2">
        <f t="shared" si="11"/>
        <v>18</v>
      </c>
      <c r="AH15" s="2">
        <f t="shared" si="11"/>
        <v>18</v>
      </c>
      <c r="AI15" s="2">
        <f t="shared" si="11"/>
        <v>16</v>
      </c>
      <c r="AJ15" s="2">
        <f t="shared" si="11"/>
        <v>14</v>
      </c>
      <c r="AK15" s="2">
        <f t="shared" si="11"/>
        <v>12</v>
      </c>
      <c r="AL15" s="2">
        <f t="shared" si="11"/>
        <v>10</v>
      </c>
      <c r="AM15" s="2">
        <f t="shared" si="11"/>
        <v>8</v>
      </c>
      <c r="AN15" s="2">
        <f t="shared" si="11"/>
        <v>6</v>
      </c>
      <c r="AO15" s="2">
        <f t="shared" si="11"/>
        <v>4</v>
      </c>
      <c r="AP15" s="2">
        <f t="shared" si="11"/>
        <v>2</v>
      </c>
      <c r="AQ15" s="19">
        <f>$AQ1</f>
        <v>2</v>
      </c>
      <c r="AR15">
        <f>ABS(SUM(X1:AQ1)-SUM(X15:AQ15))</f>
        <v>0</v>
      </c>
      <c r="AS15" s="1"/>
      <c r="AT15" s="19">
        <f>$AT1</f>
        <v>10</v>
      </c>
      <c r="AU15" s="2">
        <f t="shared" ref="AU15:BL15" si="12">MEDIAN(SORT(AT1:AV1,1, TRUE))</f>
        <v>10</v>
      </c>
      <c r="AV15" s="2">
        <f t="shared" si="12"/>
        <v>10</v>
      </c>
      <c r="AW15" s="2">
        <f t="shared" si="12"/>
        <v>10</v>
      </c>
      <c r="AX15" s="2">
        <f t="shared" si="12"/>
        <v>20</v>
      </c>
      <c r="AY15" s="2">
        <f t="shared" si="12"/>
        <v>20</v>
      </c>
      <c r="AZ15" s="2">
        <f t="shared" si="12"/>
        <v>20</v>
      </c>
      <c r="BA15" s="2">
        <f t="shared" si="12"/>
        <v>20</v>
      </c>
      <c r="BB15" s="2">
        <f t="shared" si="12"/>
        <v>10</v>
      </c>
      <c r="BC15" s="2">
        <f t="shared" si="12"/>
        <v>10</v>
      </c>
      <c r="BD15" s="2">
        <f t="shared" si="12"/>
        <v>10</v>
      </c>
      <c r="BE15" s="2">
        <f t="shared" si="12"/>
        <v>10</v>
      </c>
      <c r="BF15" s="2">
        <f t="shared" si="12"/>
        <v>20</v>
      </c>
      <c r="BG15" s="2">
        <f t="shared" si="12"/>
        <v>20</v>
      </c>
      <c r="BH15" s="2">
        <f t="shared" si="12"/>
        <v>20</v>
      </c>
      <c r="BI15" s="2">
        <f t="shared" si="12"/>
        <v>20</v>
      </c>
      <c r="BJ15" s="2">
        <f t="shared" si="12"/>
        <v>10</v>
      </c>
      <c r="BK15" s="2">
        <f t="shared" si="12"/>
        <v>10</v>
      </c>
      <c r="BL15" s="2">
        <f t="shared" si="12"/>
        <v>10</v>
      </c>
      <c r="BM15" s="19">
        <f>$BM1</f>
        <v>10</v>
      </c>
      <c r="BN15" s="20">
        <f>ABS(SUM(AT1:BM1)-SUM(AT15:BM15))</f>
        <v>0</v>
      </c>
    </row>
    <row r="16">
      <c r="BN16" s="18"/>
    </row>
    <row r="17">
      <c r="B17" s="9" t="s">
        <v>11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/>
      <c r="V17" s="8" t="s">
        <v>7</v>
      </c>
      <c r="X17" s="9" t="s">
        <v>11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7"/>
      <c r="AR17" s="8" t="s">
        <v>7</v>
      </c>
      <c r="AS17" s="8"/>
      <c r="AT17" s="9" t="s">
        <v>11</v>
      </c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7"/>
      <c r="BN17" s="10" t="s">
        <v>7</v>
      </c>
    </row>
    <row r="18">
      <c r="B18" s="19">
        <f>$B1</f>
        <v>5</v>
      </c>
      <c r="C18" s="19">
        <f>$C1</f>
        <v>5</v>
      </c>
      <c r="D18" s="2">
        <f t="shared" ref="D18:S18" si="13">MEDIAN(SORT(B1:F1,1, TRUE))</f>
        <v>5</v>
      </c>
      <c r="E18" s="2">
        <f t="shared" si="13"/>
        <v>5</v>
      </c>
      <c r="F18" s="2">
        <f t="shared" si="13"/>
        <v>5</v>
      </c>
      <c r="G18" s="2">
        <f t="shared" si="13"/>
        <v>5</v>
      </c>
      <c r="H18" s="2">
        <f t="shared" si="13"/>
        <v>5</v>
      </c>
      <c r="I18" s="2">
        <f t="shared" si="13"/>
        <v>18</v>
      </c>
      <c r="J18" s="2">
        <f t="shared" si="13"/>
        <v>20</v>
      </c>
      <c r="K18" s="2">
        <f t="shared" si="13"/>
        <v>20</v>
      </c>
      <c r="L18" s="2">
        <f t="shared" si="13"/>
        <v>20</v>
      </c>
      <c r="M18" s="2">
        <f t="shared" si="13"/>
        <v>20</v>
      </c>
      <c r="N18" s="2">
        <f t="shared" si="13"/>
        <v>19</v>
      </c>
      <c r="O18" s="2">
        <f t="shared" si="13"/>
        <v>4</v>
      </c>
      <c r="P18" s="2">
        <f t="shared" si="13"/>
        <v>4</v>
      </c>
      <c r="Q18" s="2">
        <f t="shared" si="13"/>
        <v>4</v>
      </c>
      <c r="R18" s="2">
        <f t="shared" si="13"/>
        <v>4</v>
      </c>
      <c r="S18" s="2">
        <f t="shared" si="13"/>
        <v>4</v>
      </c>
      <c r="T18" s="19">
        <f>$T1</f>
        <v>5</v>
      </c>
      <c r="U18" s="19">
        <f>$U1</f>
        <v>7</v>
      </c>
      <c r="V18">
        <f>ABS(SUM(B1:U1)-SUM(B18:U18))</f>
        <v>2</v>
      </c>
      <c r="X18" s="19">
        <f>$X1</f>
        <v>2</v>
      </c>
      <c r="Y18" s="19">
        <f>$Y1</f>
        <v>4</v>
      </c>
      <c r="Z18" s="2">
        <f t="shared" ref="Z18:AO18" si="14">MEDIAN(SORT(X1:AB1,1, TRUE))</f>
        <v>6</v>
      </c>
      <c r="AA18" s="2">
        <f t="shared" si="14"/>
        <v>8</v>
      </c>
      <c r="AB18" s="2">
        <f t="shared" si="14"/>
        <v>10</v>
      </c>
      <c r="AC18" s="2">
        <f t="shared" si="14"/>
        <v>12</v>
      </c>
      <c r="AD18" s="2">
        <f t="shared" si="14"/>
        <v>14</v>
      </c>
      <c r="AE18" s="2">
        <f t="shared" si="14"/>
        <v>16</v>
      </c>
      <c r="AF18" s="2">
        <f t="shared" si="14"/>
        <v>18</v>
      </c>
      <c r="AG18" s="2">
        <f t="shared" si="14"/>
        <v>18</v>
      </c>
      <c r="AH18" s="2">
        <f t="shared" si="14"/>
        <v>18</v>
      </c>
      <c r="AI18" s="2">
        <f t="shared" si="14"/>
        <v>16</v>
      </c>
      <c r="AJ18" s="2">
        <f t="shared" si="14"/>
        <v>14</v>
      </c>
      <c r="AK18" s="2">
        <f t="shared" si="14"/>
        <v>12</v>
      </c>
      <c r="AL18" s="2">
        <f t="shared" si="14"/>
        <v>10</v>
      </c>
      <c r="AM18" s="2">
        <f t="shared" si="14"/>
        <v>8</v>
      </c>
      <c r="AN18" s="2">
        <f t="shared" si="14"/>
        <v>6</v>
      </c>
      <c r="AO18" s="2">
        <f t="shared" si="14"/>
        <v>4</v>
      </c>
      <c r="AP18" s="19">
        <f>$AP1</f>
        <v>2</v>
      </c>
      <c r="AQ18" s="19">
        <f>$AQ1</f>
        <v>2</v>
      </c>
      <c r="AR18">
        <f>ABS(SUM(X1:AQ1)-SUM(X18:AQ18))</f>
        <v>0</v>
      </c>
      <c r="AS18" s="1"/>
      <c r="AT18" s="19">
        <f>$AT1</f>
        <v>10</v>
      </c>
      <c r="AU18" s="19">
        <f>$AU1</f>
        <v>10</v>
      </c>
      <c r="AV18" s="2">
        <f t="shared" ref="AV18:BK18" si="15">MEDIAN(SORT(AT1:AX1,1, TRUE))</f>
        <v>10</v>
      </c>
      <c r="AW18" s="2">
        <f t="shared" si="15"/>
        <v>10</v>
      </c>
      <c r="AX18" s="2">
        <f t="shared" si="15"/>
        <v>20</v>
      </c>
      <c r="AY18" s="2">
        <f t="shared" si="15"/>
        <v>20</v>
      </c>
      <c r="AZ18" s="2">
        <f t="shared" si="15"/>
        <v>20</v>
      </c>
      <c r="BA18" s="2">
        <f t="shared" si="15"/>
        <v>20</v>
      </c>
      <c r="BB18" s="2">
        <f t="shared" si="15"/>
        <v>10</v>
      </c>
      <c r="BC18" s="2">
        <f t="shared" si="15"/>
        <v>10</v>
      </c>
      <c r="BD18" s="2">
        <f t="shared" si="15"/>
        <v>10</v>
      </c>
      <c r="BE18" s="2">
        <f t="shared" si="15"/>
        <v>10</v>
      </c>
      <c r="BF18" s="2">
        <f t="shared" si="15"/>
        <v>20</v>
      </c>
      <c r="BG18" s="2">
        <f t="shared" si="15"/>
        <v>20</v>
      </c>
      <c r="BH18" s="2">
        <f t="shared" si="15"/>
        <v>20</v>
      </c>
      <c r="BI18" s="2">
        <f t="shared" si="15"/>
        <v>20</v>
      </c>
      <c r="BJ18" s="2">
        <f t="shared" si="15"/>
        <v>10</v>
      </c>
      <c r="BK18" s="2">
        <f t="shared" si="15"/>
        <v>10</v>
      </c>
      <c r="BL18" s="19">
        <f>$BL1</f>
        <v>10</v>
      </c>
      <c r="BM18" s="19">
        <f>$BM1</f>
        <v>10</v>
      </c>
      <c r="BN18" s="20">
        <f>ABS(SUM(AT1:BM1)-SUM(AT18:BM18))</f>
        <v>0</v>
      </c>
    </row>
    <row r="19">
      <c r="BN19" s="18"/>
    </row>
    <row r="20">
      <c r="B20" s="9" t="s">
        <v>12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  <c r="V20" s="8" t="s">
        <v>7</v>
      </c>
      <c r="X20" s="9" t="s">
        <v>12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7"/>
      <c r="AR20" s="8" t="s">
        <v>7</v>
      </c>
      <c r="AS20" s="8"/>
      <c r="AT20" s="9" t="s">
        <v>12</v>
      </c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7"/>
      <c r="BN20" s="10" t="s">
        <v>7</v>
      </c>
    </row>
    <row r="21">
      <c r="B21" s="19">
        <f>$B1</f>
        <v>5</v>
      </c>
      <c r="C21" s="19">
        <f>$C1</f>
        <v>5</v>
      </c>
      <c r="D21" s="19">
        <f>$D1</f>
        <v>5</v>
      </c>
      <c r="E21" s="2">
        <f t="shared" ref="E21:R21" si="16">MEDIAN(SORT(B1:H1,1, TRUE))</f>
        <v>5</v>
      </c>
      <c r="F21" s="2">
        <f t="shared" si="16"/>
        <v>5</v>
      </c>
      <c r="G21" s="2">
        <f t="shared" si="16"/>
        <v>5</v>
      </c>
      <c r="H21" s="2">
        <f t="shared" si="16"/>
        <v>6</v>
      </c>
      <c r="I21" s="2">
        <f t="shared" si="16"/>
        <v>18</v>
      </c>
      <c r="J21" s="2">
        <f t="shared" si="16"/>
        <v>20</v>
      </c>
      <c r="K21" s="2">
        <f t="shared" si="16"/>
        <v>20</v>
      </c>
      <c r="L21" s="2">
        <f t="shared" si="16"/>
        <v>20</v>
      </c>
      <c r="M21" s="2">
        <f t="shared" si="16"/>
        <v>20</v>
      </c>
      <c r="N21" s="2">
        <f t="shared" si="16"/>
        <v>19</v>
      </c>
      <c r="O21" s="2">
        <f t="shared" si="16"/>
        <v>4</v>
      </c>
      <c r="P21" s="2">
        <f t="shared" si="16"/>
        <v>4</v>
      </c>
      <c r="Q21" s="2">
        <f t="shared" si="16"/>
        <v>4</v>
      </c>
      <c r="R21" s="2">
        <f t="shared" si="16"/>
        <v>4</v>
      </c>
      <c r="S21" s="19">
        <f>$S1</f>
        <v>4</v>
      </c>
      <c r="T21" s="19">
        <f>$T1</f>
        <v>5</v>
      </c>
      <c r="U21" s="19">
        <f>$U1</f>
        <v>7</v>
      </c>
      <c r="V21">
        <f>ABS(SUM(B1:U1)-SUM(B21:U21))</f>
        <v>1</v>
      </c>
      <c r="X21" s="19">
        <f>$X1</f>
        <v>2</v>
      </c>
      <c r="Y21" s="19">
        <f>$Y1</f>
        <v>4</v>
      </c>
      <c r="Z21" s="19">
        <f>$Z1</f>
        <v>6</v>
      </c>
      <c r="AA21" s="2">
        <f t="shared" ref="AA21:AN21" si="17">MEDIAN(SORT(X1:AD1,1, TRUE))</f>
        <v>8</v>
      </c>
      <c r="AB21" s="2">
        <f t="shared" si="17"/>
        <v>10</v>
      </c>
      <c r="AC21" s="2">
        <f t="shared" si="17"/>
        <v>12</v>
      </c>
      <c r="AD21" s="2">
        <f t="shared" si="17"/>
        <v>14</v>
      </c>
      <c r="AE21" s="2">
        <f t="shared" si="17"/>
        <v>16</v>
      </c>
      <c r="AF21" s="2">
        <f t="shared" si="17"/>
        <v>16</v>
      </c>
      <c r="AG21" s="2">
        <f t="shared" si="17"/>
        <v>16</v>
      </c>
      <c r="AH21" s="2">
        <f t="shared" si="17"/>
        <v>16</v>
      </c>
      <c r="AI21" s="2">
        <f t="shared" si="17"/>
        <v>16</v>
      </c>
      <c r="AJ21" s="2">
        <f t="shared" si="17"/>
        <v>14</v>
      </c>
      <c r="AK21" s="2">
        <f t="shared" si="17"/>
        <v>12</v>
      </c>
      <c r="AL21" s="2">
        <f t="shared" si="17"/>
        <v>10</v>
      </c>
      <c r="AM21" s="2">
        <f t="shared" si="17"/>
        <v>8</v>
      </c>
      <c r="AN21" s="2">
        <f t="shared" si="17"/>
        <v>6</v>
      </c>
      <c r="AO21" s="19">
        <f>$AO1</f>
        <v>4</v>
      </c>
      <c r="AP21" s="19">
        <f>$AP1</f>
        <v>2</v>
      </c>
      <c r="AQ21" s="19">
        <f>$AQ1</f>
        <v>2</v>
      </c>
      <c r="AR21">
        <f>ABS(SUM(X1:AQ1)-SUM(X21:AQ21))</f>
        <v>6</v>
      </c>
      <c r="AS21" s="1"/>
      <c r="AT21" s="19">
        <f>$AT1</f>
        <v>10</v>
      </c>
      <c r="AU21" s="19">
        <f>$AU1</f>
        <v>10</v>
      </c>
      <c r="AV21" s="19">
        <f>$AV1</f>
        <v>10</v>
      </c>
      <c r="AW21" s="2">
        <f t="shared" ref="AW21:BJ21" si="18">MEDIAN(SORT(AT1:AZ1,1, TRUE))</f>
        <v>10</v>
      </c>
      <c r="AX21" s="2">
        <f t="shared" si="18"/>
        <v>20</v>
      </c>
      <c r="AY21" s="2">
        <f t="shared" si="18"/>
        <v>20</v>
      </c>
      <c r="AZ21" s="2">
        <f t="shared" si="18"/>
        <v>20</v>
      </c>
      <c r="BA21" s="2">
        <f t="shared" si="18"/>
        <v>20</v>
      </c>
      <c r="BB21" s="2">
        <f t="shared" si="18"/>
        <v>10</v>
      </c>
      <c r="BC21" s="2">
        <f t="shared" si="18"/>
        <v>10</v>
      </c>
      <c r="BD21" s="2">
        <f t="shared" si="18"/>
        <v>10</v>
      </c>
      <c r="BE21" s="2">
        <f t="shared" si="18"/>
        <v>10</v>
      </c>
      <c r="BF21" s="2">
        <f t="shared" si="18"/>
        <v>20</v>
      </c>
      <c r="BG21" s="2">
        <f t="shared" si="18"/>
        <v>20</v>
      </c>
      <c r="BH21" s="2">
        <f t="shared" si="18"/>
        <v>20</v>
      </c>
      <c r="BI21" s="2">
        <f t="shared" si="18"/>
        <v>20</v>
      </c>
      <c r="BJ21" s="2">
        <f t="shared" si="18"/>
        <v>10</v>
      </c>
      <c r="BK21" s="19">
        <f>$BK1</f>
        <v>10</v>
      </c>
      <c r="BL21" s="19">
        <f>$BL1</f>
        <v>10</v>
      </c>
      <c r="BM21" s="19">
        <f>$BM1</f>
        <v>10</v>
      </c>
      <c r="BN21" s="20">
        <f>ABS(SUM(AT1:BM1)-SUM(AT21:BM21))</f>
        <v>0</v>
      </c>
    </row>
    <row r="22">
      <c r="BN22" s="18"/>
    </row>
    <row r="23">
      <c r="B23" s="9" t="s">
        <v>13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/>
      <c r="V23" s="8" t="s">
        <v>7</v>
      </c>
      <c r="X23" s="9" t="s">
        <v>13</v>
      </c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8" t="s">
        <v>7</v>
      </c>
      <c r="AT23" s="9" t="s">
        <v>13</v>
      </c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21" t="s">
        <v>7</v>
      </c>
    </row>
    <row r="24">
      <c r="B24" s="13">
        <f>$B1</f>
        <v>5</v>
      </c>
      <c r="C24" s="12">
        <f t="shared" ref="C24:T24" si="19">IFERROR(__xludf.DUMMYFUNCTION("AVERAGE.WEIGHTED(B1:D1,B2:D2)"),5.0)</f>
        <v>5</v>
      </c>
      <c r="D24" s="12">
        <f t="shared" si="19"/>
        <v>5.333333333</v>
      </c>
      <c r="E24" s="12">
        <f t="shared" si="19"/>
        <v>5</v>
      </c>
      <c r="F24" s="12">
        <f t="shared" si="19"/>
        <v>5</v>
      </c>
      <c r="G24" s="12">
        <f t="shared" si="19"/>
        <v>4.666666667</v>
      </c>
      <c r="H24" s="12">
        <f t="shared" si="19"/>
        <v>9.333333333</v>
      </c>
      <c r="I24" s="12">
        <f t="shared" si="19"/>
        <v>15</v>
      </c>
      <c r="J24" s="12">
        <f t="shared" si="19"/>
        <v>20</v>
      </c>
      <c r="K24" s="12">
        <f t="shared" si="19"/>
        <v>20.66666667</v>
      </c>
      <c r="L24" s="12">
        <f t="shared" si="19"/>
        <v>20.33333333</v>
      </c>
      <c r="M24" s="12">
        <f t="shared" si="19"/>
        <v>20</v>
      </c>
      <c r="N24" s="12">
        <f t="shared" si="19"/>
        <v>14.66666667</v>
      </c>
      <c r="O24" s="12">
        <f t="shared" si="19"/>
        <v>9</v>
      </c>
      <c r="P24" s="12">
        <f t="shared" si="19"/>
        <v>3.666666667</v>
      </c>
      <c r="Q24" s="12">
        <f t="shared" si="19"/>
        <v>3.666666667</v>
      </c>
      <c r="R24" s="12">
        <f t="shared" si="19"/>
        <v>3.666666667</v>
      </c>
      <c r="S24" s="12">
        <f t="shared" si="19"/>
        <v>4.333333333</v>
      </c>
      <c r="T24" s="12">
        <f t="shared" si="19"/>
        <v>5.333333333</v>
      </c>
      <c r="U24" s="13">
        <f>$U1</f>
        <v>7</v>
      </c>
      <c r="V24" s="14">
        <f>ABS(SUM(B1:U1)-SUM(B24:U24))</f>
        <v>0.6666666667</v>
      </c>
      <c r="X24" s="13">
        <f>$X1</f>
        <v>2</v>
      </c>
      <c r="Y24" s="12">
        <f t="shared" ref="Y24:AP24" si="20">IFERROR(__xludf.DUMMYFUNCTION("AVERAGE.WEIGHTED(X1:Z1,X2:Z2)"),4.0)</f>
        <v>4</v>
      </c>
      <c r="Z24" s="12">
        <f t="shared" si="20"/>
        <v>6</v>
      </c>
      <c r="AA24" s="12">
        <f t="shared" si="20"/>
        <v>8</v>
      </c>
      <c r="AB24" s="12">
        <f t="shared" si="20"/>
        <v>10</v>
      </c>
      <c r="AC24" s="12">
        <f t="shared" si="20"/>
        <v>12</v>
      </c>
      <c r="AD24" s="12">
        <f t="shared" si="20"/>
        <v>14</v>
      </c>
      <c r="AE24" s="12">
        <f t="shared" si="20"/>
        <v>16</v>
      </c>
      <c r="AF24" s="12">
        <f t="shared" si="20"/>
        <v>17.33333333</v>
      </c>
      <c r="AG24" s="12">
        <f t="shared" si="20"/>
        <v>18</v>
      </c>
      <c r="AH24" s="12">
        <f t="shared" si="20"/>
        <v>17.33333333</v>
      </c>
      <c r="AI24" s="12">
        <f t="shared" si="20"/>
        <v>16</v>
      </c>
      <c r="AJ24" s="12">
        <f t="shared" si="20"/>
        <v>14</v>
      </c>
      <c r="AK24" s="12">
        <f t="shared" si="20"/>
        <v>12</v>
      </c>
      <c r="AL24" s="12">
        <f t="shared" si="20"/>
        <v>10</v>
      </c>
      <c r="AM24" s="12">
        <f t="shared" si="20"/>
        <v>8</v>
      </c>
      <c r="AN24" s="12">
        <f t="shared" si="20"/>
        <v>6</v>
      </c>
      <c r="AO24" s="12">
        <f t="shared" si="20"/>
        <v>4</v>
      </c>
      <c r="AP24" s="12">
        <f t="shared" si="20"/>
        <v>2.666666667</v>
      </c>
      <c r="AQ24" s="19">
        <f>$AQ1</f>
        <v>2</v>
      </c>
      <c r="AR24" s="14">
        <f>ABS(SUM(X1:AQ1)-SUM(X24:AQ24))</f>
        <v>0.6666666667</v>
      </c>
      <c r="AS24" s="1"/>
      <c r="AT24" s="13">
        <f>$AT1</f>
        <v>10</v>
      </c>
      <c r="AU24" s="12">
        <f t="shared" ref="AU24:BL24" si="21">IFERROR(__xludf.DUMMYFUNCTION("AVERAGE.WEIGHTED(AT1:AV1,AT2:AV2)"),10.0)</f>
        <v>10</v>
      </c>
      <c r="AV24" s="12">
        <f t="shared" si="21"/>
        <v>10</v>
      </c>
      <c r="AW24" s="12">
        <f t="shared" si="21"/>
        <v>13.33333333</v>
      </c>
      <c r="AX24" s="12">
        <f t="shared" si="21"/>
        <v>16.66666667</v>
      </c>
      <c r="AY24" s="12">
        <f t="shared" si="21"/>
        <v>20</v>
      </c>
      <c r="AZ24" s="12">
        <f t="shared" si="21"/>
        <v>20</v>
      </c>
      <c r="BA24" s="12">
        <f t="shared" si="21"/>
        <v>16.66666667</v>
      </c>
      <c r="BB24" s="12">
        <f t="shared" si="21"/>
        <v>13.33333333</v>
      </c>
      <c r="BC24" s="12">
        <f t="shared" si="21"/>
        <v>10</v>
      </c>
      <c r="BD24" s="12">
        <f t="shared" si="21"/>
        <v>10</v>
      </c>
      <c r="BE24" s="12">
        <f t="shared" si="21"/>
        <v>13.33333333</v>
      </c>
      <c r="BF24" s="12">
        <f t="shared" si="21"/>
        <v>16.66666667</v>
      </c>
      <c r="BG24" s="12">
        <f t="shared" si="21"/>
        <v>20</v>
      </c>
      <c r="BH24" s="12">
        <f t="shared" si="21"/>
        <v>20</v>
      </c>
      <c r="BI24" s="12">
        <f t="shared" si="21"/>
        <v>16.66666667</v>
      </c>
      <c r="BJ24" s="12">
        <f t="shared" si="21"/>
        <v>13.33333333</v>
      </c>
      <c r="BK24" s="12">
        <f t="shared" si="21"/>
        <v>10</v>
      </c>
      <c r="BL24" s="12">
        <f t="shared" si="21"/>
        <v>10</v>
      </c>
      <c r="BM24" s="19">
        <f>$BM1</f>
        <v>10</v>
      </c>
      <c r="BN24" s="20">
        <f>ABS(SUM(AT1:BM1)-SUM(AT24:BM24))</f>
        <v>0</v>
      </c>
    </row>
    <row r="25">
      <c r="BN25" s="18"/>
    </row>
    <row r="26">
      <c r="B26" s="9" t="s">
        <v>14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7"/>
      <c r="V26" s="8" t="s">
        <v>7</v>
      </c>
      <c r="X26" s="9" t="s">
        <v>14</v>
      </c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7"/>
      <c r="AR26" s="8" t="s">
        <v>7</v>
      </c>
      <c r="AS26" s="8"/>
      <c r="AT26" s="9" t="s">
        <v>14</v>
      </c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7"/>
      <c r="BN26" s="10" t="s">
        <v>7</v>
      </c>
    </row>
    <row r="27">
      <c r="B27" s="19">
        <f>$B1</f>
        <v>5</v>
      </c>
      <c r="C27" s="19">
        <f>$C1</f>
        <v>5</v>
      </c>
      <c r="D27" s="12">
        <f t="shared" ref="D27:S27" si="22">IFERROR(__xludf.DUMMYFUNCTION("AVERAGE.WEIGHTED(B1:F1,B2:F2)"),5.0)</f>
        <v>5</v>
      </c>
      <c r="E27" s="12">
        <f t="shared" si="22"/>
        <v>5</v>
      </c>
      <c r="F27" s="12">
        <f t="shared" si="22"/>
        <v>5</v>
      </c>
      <c r="G27" s="12">
        <f t="shared" si="22"/>
        <v>7.6</v>
      </c>
      <c r="H27" s="12">
        <f t="shared" si="22"/>
        <v>10.8</v>
      </c>
      <c r="I27" s="12">
        <f t="shared" si="22"/>
        <v>14</v>
      </c>
      <c r="J27" s="12">
        <f t="shared" si="22"/>
        <v>17</v>
      </c>
      <c r="K27" s="12">
        <f t="shared" si="22"/>
        <v>20.2</v>
      </c>
      <c r="L27" s="12">
        <f t="shared" si="22"/>
        <v>20.4</v>
      </c>
      <c r="M27" s="12">
        <f t="shared" si="22"/>
        <v>16.8</v>
      </c>
      <c r="N27" s="12">
        <f t="shared" si="22"/>
        <v>13.6</v>
      </c>
      <c r="O27" s="12">
        <f t="shared" si="22"/>
        <v>10.2</v>
      </c>
      <c r="P27" s="12">
        <f t="shared" si="22"/>
        <v>6.8</v>
      </c>
      <c r="Q27" s="12">
        <f t="shared" si="22"/>
        <v>3.8</v>
      </c>
      <c r="R27" s="12">
        <f t="shared" si="22"/>
        <v>4</v>
      </c>
      <c r="S27" s="12">
        <f t="shared" si="22"/>
        <v>4.6</v>
      </c>
      <c r="T27" s="19">
        <f>$T1</f>
        <v>5</v>
      </c>
      <c r="U27" s="19">
        <f>$U1</f>
        <v>7</v>
      </c>
      <c r="V27">
        <f>ABS(SUM(B1:U1)-SUM(B27:U27))</f>
        <v>0.8</v>
      </c>
      <c r="X27" s="19">
        <f>$X1</f>
        <v>2</v>
      </c>
      <c r="Y27" s="19">
        <f>$Y1</f>
        <v>4</v>
      </c>
      <c r="Z27" s="12">
        <f t="shared" ref="Z27:AO27" si="23">IFERROR(__xludf.DUMMYFUNCTION("AVERAGE.WEIGHTED(X1:AB1,X2:AB2)"),6.0)</f>
        <v>6</v>
      </c>
      <c r="AA27" s="12">
        <f t="shared" si="23"/>
        <v>8</v>
      </c>
      <c r="AB27" s="12">
        <f t="shared" si="23"/>
        <v>10</v>
      </c>
      <c r="AC27" s="12">
        <f t="shared" si="23"/>
        <v>12</v>
      </c>
      <c r="AD27" s="12">
        <f t="shared" si="23"/>
        <v>14</v>
      </c>
      <c r="AE27" s="12">
        <f t="shared" si="23"/>
        <v>15.6</v>
      </c>
      <c r="AF27" s="12">
        <f t="shared" si="23"/>
        <v>16.8</v>
      </c>
      <c r="AG27" s="12">
        <f t="shared" si="23"/>
        <v>17.2</v>
      </c>
      <c r="AH27" s="12">
        <f t="shared" si="23"/>
        <v>16.8</v>
      </c>
      <c r="AI27" s="12">
        <f t="shared" si="23"/>
        <v>15.6</v>
      </c>
      <c r="AJ27" s="12">
        <f t="shared" si="23"/>
        <v>14</v>
      </c>
      <c r="AK27" s="12">
        <f t="shared" si="23"/>
        <v>12</v>
      </c>
      <c r="AL27" s="12">
        <f t="shared" si="23"/>
        <v>10</v>
      </c>
      <c r="AM27" s="12">
        <f t="shared" si="23"/>
        <v>8</v>
      </c>
      <c r="AN27" s="12">
        <f t="shared" si="23"/>
        <v>6</v>
      </c>
      <c r="AO27" s="12">
        <f t="shared" si="23"/>
        <v>4.4</v>
      </c>
      <c r="AP27" s="19">
        <f>$AP1</f>
        <v>2</v>
      </c>
      <c r="AQ27" s="19">
        <f>$AQ1</f>
        <v>2</v>
      </c>
      <c r="AR27">
        <f>ABS(SUM(X1:AQ1)-SUM(X27:AQ27))</f>
        <v>3.6</v>
      </c>
      <c r="AS27" s="1"/>
      <c r="AT27" s="19">
        <f>$AT1</f>
        <v>10</v>
      </c>
      <c r="AU27" s="19">
        <f>$AU1</f>
        <v>10</v>
      </c>
      <c r="AV27" s="12">
        <f t="shared" ref="AV27:BK27" si="24">IFERROR(__xludf.DUMMYFUNCTION("AVERAGE.WEIGHTED(AT1:AX1,AT2:AX2)"),12.0)</f>
        <v>12</v>
      </c>
      <c r="AW27" s="12">
        <f t="shared" si="24"/>
        <v>14</v>
      </c>
      <c r="AX27" s="12">
        <f t="shared" si="24"/>
        <v>16</v>
      </c>
      <c r="AY27" s="12">
        <f t="shared" si="24"/>
        <v>18</v>
      </c>
      <c r="AZ27" s="12">
        <f t="shared" si="24"/>
        <v>18</v>
      </c>
      <c r="BA27" s="12">
        <f t="shared" si="24"/>
        <v>16</v>
      </c>
      <c r="BB27" s="12">
        <f t="shared" si="24"/>
        <v>14</v>
      </c>
      <c r="BC27" s="12">
        <f t="shared" si="24"/>
        <v>12</v>
      </c>
      <c r="BD27" s="12">
        <f t="shared" si="24"/>
        <v>12</v>
      </c>
      <c r="BE27" s="12">
        <f t="shared" si="24"/>
        <v>14</v>
      </c>
      <c r="BF27" s="12">
        <f t="shared" si="24"/>
        <v>16</v>
      </c>
      <c r="BG27" s="12">
        <f t="shared" si="24"/>
        <v>18</v>
      </c>
      <c r="BH27" s="12">
        <f t="shared" si="24"/>
        <v>18</v>
      </c>
      <c r="BI27" s="12">
        <f t="shared" si="24"/>
        <v>16</v>
      </c>
      <c r="BJ27" s="12">
        <f t="shared" si="24"/>
        <v>14</v>
      </c>
      <c r="BK27" s="12">
        <f t="shared" si="24"/>
        <v>12</v>
      </c>
      <c r="BL27" s="19">
        <f>$BL1</f>
        <v>10</v>
      </c>
      <c r="BM27" s="19">
        <f>$BM1</f>
        <v>10</v>
      </c>
      <c r="BN27" s="20">
        <f>ABS(SUM(AT1:BM1)-SUM(AT27:BM27))</f>
        <v>0</v>
      </c>
    </row>
    <row r="28">
      <c r="BN28" s="18"/>
    </row>
    <row r="29">
      <c r="B29" s="9" t="s">
        <v>15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7"/>
      <c r="V29" s="8" t="s">
        <v>7</v>
      </c>
      <c r="X29" s="9" t="s">
        <v>15</v>
      </c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7"/>
      <c r="AR29" s="8" t="s">
        <v>7</v>
      </c>
      <c r="AS29" s="8"/>
      <c r="AT29" s="9" t="s">
        <v>15</v>
      </c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7"/>
      <c r="BN29" s="10" t="s">
        <v>7</v>
      </c>
    </row>
    <row r="30">
      <c r="B30" s="19">
        <f>$B1</f>
        <v>5</v>
      </c>
      <c r="C30" s="19">
        <f>$C1</f>
        <v>5</v>
      </c>
      <c r="D30" s="2">
        <f>$D1</f>
        <v>5</v>
      </c>
      <c r="E30" s="12">
        <f t="shared" ref="E30:R30" si="25">IFERROR(__xludf.DUMMYFUNCTION("AVERAGE.WEIGHTED(B1:H1,B2:H2)"),5.0)</f>
        <v>5</v>
      </c>
      <c r="F30" s="12">
        <f t="shared" si="25"/>
        <v>6.857142857</v>
      </c>
      <c r="G30" s="12">
        <f t="shared" si="25"/>
        <v>9.285714286</v>
      </c>
      <c r="H30" s="12">
        <f t="shared" si="25"/>
        <v>11.42857143</v>
      </c>
      <c r="I30" s="12">
        <f t="shared" si="25"/>
        <v>13.42857143</v>
      </c>
      <c r="J30" s="12">
        <f t="shared" si="25"/>
        <v>15.85714286</v>
      </c>
      <c r="K30" s="12">
        <f t="shared" si="25"/>
        <v>17.85714286</v>
      </c>
      <c r="L30" s="12">
        <f t="shared" si="25"/>
        <v>17.71428571</v>
      </c>
      <c r="M30" s="12">
        <f t="shared" si="25"/>
        <v>15.71428571</v>
      </c>
      <c r="N30" s="12">
        <f t="shared" si="25"/>
        <v>13</v>
      </c>
      <c r="O30" s="12">
        <f t="shared" si="25"/>
        <v>10.71428571</v>
      </c>
      <c r="P30" s="12">
        <f t="shared" si="25"/>
        <v>8.428571429</v>
      </c>
      <c r="Q30" s="12">
        <f t="shared" si="25"/>
        <v>6.142857143</v>
      </c>
      <c r="R30" s="12">
        <f t="shared" si="25"/>
        <v>4.428571429</v>
      </c>
      <c r="S30" s="2">
        <f>$S1</f>
        <v>4</v>
      </c>
      <c r="T30" s="19">
        <f>$T1</f>
        <v>5</v>
      </c>
      <c r="U30" s="19">
        <f>$U1</f>
        <v>7</v>
      </c>
      <c r="V30" s="14">
        <f>ABS(SUM(B1:U1)-SUM(B30:U30))</f>
        <v>0.8571428571</v>
      </c>
      <c r="X30" s="19">
        <f>$X1</f>
        <v>2</v>
      </c>
      <c r="Y30" s="2">
        <f>$Y1</f>
        <v>4</v>
      </c>
      <c r="Z30" s="19">
        <f>$Z1</f>
        <v>6</v>
      </c>
      <c r="AA30" s="12">
        <f t="shared" ref="AA30:AN30" si="26">IFERROR(__xludf.DUMMYFUNCTION("AVERAGE.WEIGHTED(X1:AD1,X2:AD2)"),8.0)</f>
        <v>8</v>
      </c>
      <c r="AB30" s="12">
        <f t="shared" si="26"/>
        <v>10</v>
      </c>
      <c r="AC30" s="12">
        <f t="shared" si="26"/>
        <v>12</v>
      </c>
      <c r="AD30" s="12">
        <f t="shared" si="26"/>
        <v>13.71428571</v>
      </c>
      <c r="AE30" s="12">
        <f t="shared" si="26"/>
        <v>15.14285714</v>
      </c>
      <c r="AF30" s="12">
        <f t="shared" si="26"/>
        <v>16</v>
      </c>
      <c r="AG30" s="12">
        <f t="shared" si="26"/>
        <v>16.28571429</v>
      </c>
      <c r="AH30" s="12">
        <f t="shared" si="26"/>
        <v>16</v>
      </c>
      <c r="AI30" s="12">
        <f t="shared" si="26"/>
        <v>15.14285714</v>
      </c>
      <c r="AJ30" s="12">
        <f t="shared" si="26"/>
        <v>13.71428571</v>
      </c>
      <c r="AK30" s="12">
        <f t="shared" si="26"/>
        <v>12</v>
      </c>
      <c r="AL30" s="12">
        <f t="shared" si="26"/>
        <v>10</v>
      </c>
      <c r="AM30" s="12">
        <f t="shared" si="26"/>
        <v>8</v>
      </c>
      <c r="AN30" s="12">
        <f t="shared" si="26"/>
        <v>6.285714286</v>
      </c>
      <c r="AO30" s="19">
        <f>$AO1</f>
        <v>4</v>
      </c>
      <c r="AP30" s="2">
        <f>$AP1</f>
        <v>2</v>
      </c>
      <c r="AQ30" s="19">
        <f>$AQ1</f>
        <v>2</v>
      </c>
      <c r="AR30" s="14">
        <f>ABS(SUM(X1:AQ1)-SUM(X30:AQ30))</f>
        <v>7.714285714</v>
      </c>
      <c r="AS30" s="1"/>
      <c r="AT30" s="19">
        <f>$AT1</f>
        <v>10</v>
      </c>
      <c r="AU30" s="19">
        <f>$AU1</f>
        <v>10</v>
      </c>
      <c r="AV30" s="19">
        <f>$AV1</f>
        <v>10</v>
      </c>
      <c r="AW30" s="12">
        <f t="shared" ref="AW30:BJ30" si="27">IFERROR(__xludf.DUMMYFUNCTION("AVERAGE.WEIGHTED(AT1:AZ1,AT2:AZ2)"),14.285714285714286)</f>
        <v>14.28571429</v>
      </c>
      <c r="AX30" s="12">
        <f t="shared" si="27"/>
        <v>15.71428571</v>
      </c>
      <c r="AY30" s="12">
        <f t="shared" si="27"/>
        <v>15.71428571</v>
      </c>
      <c r="AZ30" s="12">
        <f t="shared" si="27"/>
        <v>15.71428571</v>
      </c>
      <c r="BA30" s="12">
        <f t="shared" si="27"/>
        <v>15.71428571</v>
      </c>
      <c r="BB30" s="12">
        <f t="shared" si="27"/>
        <v>14.28571429</v>
      </c>
      <c r="BC30" s="12">
        <f t="shared" si="27"/>
        <v>14.28571429</v>
      </c>
      <c r="BD30" s="12">
        <f t="shared" si="27"/>
        <v>14.28571429</v>
      </c>
      <c r="BE30" s="12">
        <f t="shared" si="27"/>
        <v>14.28571429</v>
      </c>
      <c r="BF30" s="12">
        <f t="shared" si="27"/>
        <v>15.71428571</v>
      </c>
      <c r="BG30" s="12">
        <f t="shared" si="27"/>
        <v>15.71428571</v>
      </c>
      <c r="BH30" s="12">
        <f t="shared" si="27"/>
        <v>15.71428571</v>
      </c>
      <c r="BI30" s="12">
        <f t="shared" si="27"/>
        <v>15.71428571</v>
      </c>
      <c r="BJ30" s="12">
        <f t="shared" si="27"/>
        <v>14.28571429</v>
      </c>
      <c r="BK30" s="19">
        <f>$BK1</f>
        <v>10</v>
      </c>
      <c r="BL30" s="19">
        <f>$BL1</f>
        <v>10</v>
      </c>
      <c r="BM30" s="19">
        <f>$BM1</f>
        <v>10</v>
      </c>
      <c r="BN30" s="22">
        <f>ABS(SUM(AT1:BM1)-SUM(AT30:BM30))</f>
        <v>8.571428571</v>
      </c>
    </row>
    <row r="31"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</row>
    <row r="32"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</sheetData>
  <mergeCells count="30">
    <mergeCell ref="X14:AQ14"/>
    <mergeCell ref="X17:AQ17"/>
    <mergeCell ref="X26:AQ26"/>
    <mergeCell ref="X29:AQ29"/>
    <mergeCell ref="X20:AQ20"/>
    <mergeCell ref="X23:AQ23"/>
    <mergeCell ref="X8:AQ8"/>
    <mergeCell ref="B8:U8"/>
    <mergeCell ref="AT8:BM8"/>
    <mergeCell ref="B17:U17"/>
    <mergeCell ref="B20:U20"/>
    <mergeCell ref="B26:U26"/>
    <mergeCell ref="B29:U29"/>
    <mergeCell ref="B23:U23"/>
    <mergeCell ref="X11:AQ11"/>
    <mergeCell ref="X4:AQ4"/>
    <mergeCell ref="X5:AQ5"/>
    <mergeCell ref="B5:U5"/>
    <mergeCell ref="B11:U11"/>
    <mergeCell ref="B4:U4"/>
    <mergeCell ref="B14:U14"/>
    <mergeCell ref="AT4:BM4"/>
    <mergeCell ref="AT5:BM5"/>
    <mergeCell ref="AT14:BM14"/>
    <mergeCell ref="AT17:BM17"/>
    <mergeCell ref="AT26:BM26"/>
    <mergeCell ref="AT29:BM29"/>
    <mergeCell ref="AT20:BM20"/>
    <mergeCell ref="AT23:BM23"/>
    <mergeCell ref="AT11:BM11"/>
  </mergeCells>
  <conditionalFormatting sqref="B4:U30 X4:AP30 AT4:BM30">
    <cfRule type="colorScale" priority="1">
      <colorScale>
        <cfvo type="min"/>
        <cfvo type="max"/>
        <color rgb="FFFAFDFB"/>
        <color rgb="FF57BB8A"/>
      </colorScale>
    </cfRule>
  </conditionalFormatting>
  <drawing r:id="rId1"/>
</worksheet>
</file>