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38400" windowHeight="21160" tabRatio="500" activeTab="2"/>
  </bookViews>
  <sheets>
    <sheet name="Sheet1" sheetId="1" r:id="rId1"/>
    <sheet name="Sheet2" sheetId="2" r:id="rId2"/>
    <sheet name="budget_data.csv" sheetId="3" r:id="rId3"/>
    <sheet name="Sheet4" sheetId="4" r:id="rId4"/>
  </sheets>
  <calcPr calcId="140001" calcMode="autoNoTable" concurrentCalc="0"/>
  <extLst>
    <ext xmlns:mx="http://schemas.microsoft.com/office/mac/excel/2008/main" uri="{7523E5D3-25F3-A5E0-1632-64F254C22452}">
      <mx:CRTarget Flags="-1"/>
      <mx:ArchID Flags="2"/>
    </ext>
  </extLst>
</workbook>
</file>

<file path=xl/calcChain.xml><?xml version="1.0" encoding="utf-8"?>
<calcChain xmlns="http://schemas.openxmlformats.org/spreadsheetml/2006/main">
  <c r="F262" i="3" l="1"/>
  <c r="F271" i="3"/>
  <c r="F311" i="3"/>
  <c r="F315" i="3"/>
  <c r="F329" i="3"/>
  <c r="F407" i="3"/>
  <c r="G262" i="3"/>
  <c r="G271" i="3"/>
  <c r="G311" i="3"/>
  <c r="G315" i="3"/>
  <c r="G329" i="3"/>
  <c r="G407" i="3"/>
  <c r="C10" i="2"/>
  <c r="K27" i="1"/>
  <c r="K29" i="1"/>
  <c r="J27" i="1"/>
  <c r="I27" i="1"/>
  <c r="H27" i="1"/>
  <c r="G27" i="1"/>
  <c r="F27" i="1"/>
  <c r="E27" i="1"/>
  <c r="D27" i="1"/>
  <c r="C27" i="1"/>
  <c r="B27" i="1"/>
</calcChain>
</file>

<file path=xl/comments1.xml><?xml version="1.0" encoding="utf-8"?>
<comments xmlns="http://schemas.openxmlformats.org/spreadsheetml/2006/main">
  <authors>
    <author>Robert d'Apice</author>
  </authors>
  <commentList>
    <comment ref="B121"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2"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3"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4"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5"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6"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List>
</comments>
</file>

<file path=xl/comments2.xml><?xml version="1.0" encoding="utf-8"?>
<comments xmlns="http://schemas.openxmlformats.org/spreadsheetml/2006/main">
  <authors>
    <author>Robert d'Apice</author>
  </authors>
  <commentList>
    <comment ref="B121"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2"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3"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4"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5"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6"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List>
</comments>
</file>

<file path=xl/sharedStrings.xml><?xml version="1.0" encoding="utf-8"?>
<sst xmlns="http://schemas.openxmlformats.org/spreadsheetml/2006/main" count="3792" uniqueCount="570">
  <si>
    <t>-</t>
  </si>
  <si>
    <t>Defence portfolio</t>
  </si>
  <si>
    <t>Climate change</t>
  </si>
  <si>
    <t>Broadband</t>
  </si>
  <si>
    <t>Attorney General</t>
  </si>
  <si>
    <t>Agriculture fisheries &amp; forrestry</t>
  </si>
  <si>
    <t>Parliament</t>
  </si>
  <si>
    <t>Education, Employment, workplace relations</t>
  </si>
  <si>
    <t>FAMILIES, HOUSING, COMMUNITY SERVICES AND INDIGENOUS AFFAIRS</t>
  </si>
  <si>
    <t>Finance &amp; Deregulation</t>
  </si>
  <si>
    <t>Foreign Affairs and trade</t>
  </si>
  <si>
    <t>Health and Ageing</t>
  </si>
  <si>
    <t>Human Services</t>
  </si>
  <si>
    <t>Immigration &amp; citizenship</t>
  </si>
  <si>
    <t>INDUSTRY, INNOVATION, SCIENCE, RESEARCH AND TERTIARY EDUCATION</t>
  </si>
  <si>
    <t>Infrastructure &amp; Transport</t>
  </si>
  <si>
    <t>Prime minister &amp; Cabinet</t>
  </si>
  <si>
    <t>REGIONAL AUSTRALIA, LOCAL GOVERNMENT, ARTS AND SPORT</t>
  </si>
  <si>
    <t>Resources, Energy &amp; Tourism</t>
  </si>
  <si>
    <t>SUSTAINABILITY, ENVIRONMENT, WATER, POPULATION AND COMMUNITIES</t>
  </si>
  <si>
    <t>Treasury</t>
  </si>
  <si>
    <t>Departmental</t>
  </si>
  <si>
    <t>Administered</t>
  </si>
  <si>
    <t>Appropriation Bill No. 2</t>
  </si>
  <si>
    <t>Appropriation</t>
  </si>
  <si>
    <t>Bill No. 1</t>
  </si>
  <si>
    <t>Bill No. 2</t>
  </si>
  <si>
    <t>Agency/CAC</t>
  </si>
  <si>
    <t>receipts (a)</t>
  </si>
  <si>
    <t>Special</t>
  </si>
  <si>
    <t>Accounts (b)</t>
  </si>
  <si>
    <t>SPPs</t>
  </si>
  <si>
    <t>Other (c)</t>
  </si>
  <si>
    <t>Total</t>
  </si>
  <si>
    <t>TOTAL</t>
  </si>
  <si>
    <t>Social security and welfare</t>
  </si>
  <si>
    <t>Health</t>
  </si>
  <si>
    <t>Education</t>
  </si>
  <si>
    <t>General Public Services</t>
  </si>
  <si>
    <t>Defence</t>
  </si>
  <si>
    <t>Other purposes</t>
  </si>
  <si>
    <t>All other functions</t>
  </si>
  <si>
    <t>Safe Work Australia</t>
  </si>
  <si>
    <t>Office of the Fair Work Building Industry Inspectorate</t>
  </si>
  <si>
    <t>Office of the Australian Building and Construction Commissioner</t>
  </si>
  <si>
    <t>Fair Work Ombudsman</t>
  </si>
  <si>
    <t>Fair Work Australia</t>
  </si>
  <si>
    <t>Australian Institute for Teaching and School Leadership</t>
  </si>
  <si>
    <t>Australian Curriculum, Assessment and Reporting Authority</t>
  </si>
  <si>
    <t>Jobs Education and Training Child Care Fee Assistance  (JETCCFA)</t>
  </si>
  <si>
    <t>Child Care Services Support</t>
  </si>
  <si>
    <t>Child Care Benefit</t>
  </si>
  <si>
    <t>Child Care Rebate</t>
  </si>
  <si>
    <t>Early Childhood Education - Universal Access</t>
  </si>
  <si>
    <t>Schools Assistance Act 2008</t>
  </si>
  <si>
    <t>ndigenous Education (Targeted Assistance) Act</t>
  </si>
  <si>
    <t>Teach Next</t>
  </si>
  <si>
    <t>National Trade Cadetship</t>
  </si>
  <si>
    <t>Online Diagnostic Tools</t>
  </si>
  <si>
    <t>Australian Baccalaureate</t>
  </si>
  <si>
    <t>Indigenous Ranger Cadetships</t>
  </si>
  <si>
    <t>National Asian Languages in Schools</t>
  </si>
  <si>
    <t>Grants and Aw ards</t>
  </si>
  <si>
    <t>National School Chaplaincy Program</t>
  </si>
  <si>
    <t>Helping Children w ith Autism</t>
  </si>
  <si>
    <t>Quality Outcomes</t>
  </si>
  <si>
    <t>Framework for Open Learning</t>
  </si>
  <si>
    <t>Local Schools Working Together</t>
  </si>
  <si>
    <t>Student Resilience and Wellbeing</t>
  </si>
  <si>
    <t>Review of School Funding</t>
  </si>
  <si>
    <t>One Laptop Per Child</t>
  </si>
  <si>
    <t>Maths and Science Participation</t>
  </si>
  <si>
    <t>Indigenous Education</t>
  </si>
  <si>
    <t>Trade Training Centres (Non-Government)</t>
  </si>
  <si>
    <t>Digtal Education Revolution Project Pool</t>
  </si>
  <si>
    <t>Digital Education Revolution (Non-Government)</t>
  </si>
  <si>
    <t>National Action Plan on Literacy and Numeracy</t>
  </si>
  <si>
    <t>Program 2.7 Education Infrastructure</t>
  </si>
  <si>
    <t>Building the Education Revolution (Non-Government)</t>
  </si>
  <si>
    <t>Teacher Quality</t>
  </si>
  <si>
    <t>Program 2.10 More Support for Students with Disabilities</t>
  </si>
  <si>
    <t>Students w ith Disabilities (COPE)</t>
  </si>
  <si>
    <t>Students w ith Disabilities (Non-Government)</t>
  </si>
  <si>
    <t>Youth Attainment and Transitions National Partnership</t>
  </si>
  <si>
    <t>Youth Engagement</t>
  </si>
  <si>
    <t>National Youth Affairs Research Component</t>
  </si>
  <si>
    <t>ABSTUDY - Secondary</t>
  </si>
  <si>
    <t>ABSTUDY - Tertiary</t>
  </si>
  <si>
    <t>Assistance for Isolated Children</t>
  </si>
  <si>
    <t>Superannuation payments for ATAS</t>
  </si>
  <si>
    <t>Empowering Local Schools (Non-Government)</t>
  </si>
  <si>
    <t>Empowering Local Schools</t>
  </si>
  <si>
    <t>Rew ards for School Improvement</t>
  </si>
  <si>
    <t>Rew ards for School Improvement (Non- Government)</t>
  </si>
  <si>
    <t>National Rew ards for Great Teachers</t>
  </si>
  <si>
    <t>Job Services Australia</t>
  </si>
  <si>
    <t>Productive Ageing Package</t>
  </si>
  <si>
    <t>Mature Age Participation - job seeker assistance</t>
  </si>
  <si>
    <t>Regional Education, Skills and Jobs Plans</t>
  </si>
  <si>
    <t>Productivity Education and Training Fund</t>
  </si>
  <si>
    <t>Pacific Seasonal Workers Program</t>
  </si>
  <si>
    <t>National Green Jobs Corps</t>
  </si>
  <si>
    <t>Jobs Fund</t>
  </si>
  <si>
    <t>Indigenous Employment Program</t>
  </si>
  <si>
    <t>Disability Employment Services</t>
  </si>
  <si>
    <t>Employment Assistance and Other Services</t>
  </si>
  <si>
    <t>Remote Participation and Employment Services</t>
  </si>
  <si>
    <t>Remote Youth Leadership and Development Corp</t>
  </si>
  <si>
    <t>Compensation and Debt Relief</t>
  </si>
  <si>
    <t>Youth Allow ance (Other)</t>
  </si>
  <si>
    <t>Widow Allowance</t>
  </si>
  <si>
    <t>Utilities Allow ance</t>
  </si>
  <si>
    <t>Sickness Allow ance</t>
  </si>
  <si>
    <t>Pensioner Education Supplement</t>
  </si>
  <si>
    <t>Partner Allow ance Pension</t>
  </si>
  <si>
    <t>Partner Allow ance Benefit</t>
  </si>
  <si>
    <t>Parenting Payment Partnered</t>
  </si>
  <si>
    <t>Parenting Payment Single</t>
  </si>
  <si>
    <t>New start Allow ance</t>
  </si>
  <si>
    <t>Mobility Allow ance</t>
  </si>
  <si>
    <t>General Employee Entitlements and Redundancy Scheme</t>
  </si>
  <si>
    <t>Coal Mining Industry Commission</t>
  </si>
  <si>
    <t>Protected Action Ballots Scheme</t>
  </si>
  <si>
    <t>Home Workers Code of Practice Program</t>
  </si>
  <si>
    <t>International Labour Organisation Subscription</t>
  </si>
  <si>
    <t>Social and Community Workers Education and Information Program</t>
  </si>
  <si>
    <t>Comcare</t>
  </si>
  <si>
    <t>Asbestos Compensation Payments</t>
  </si>
  <si>
    <t>Workers Compensation Payments</t>
  </si>
  <si>
    <t>Tertiary Education Quality and Standards Agency</t>
  </si>
  <si>
    <t>Indigenous Higher Education Advisory Council</t>
  </si>
  <si>
    <t>Higher Education Special Projects</t>
  </si>
  <si>
    <t>Commonw ealth Grants Scheme</t>
  </si>
  <si>
    <t>Higher Education Participation and Partnerships Program</t>
  </si>
  <si>
    <t>Disability Support Program</t>
  </si>
  <si>
    <t>Indigenous Support Program</t>
  </si>
  <si>
    <t>Diversity and Structural Adjustment</t>
  </si>
  <si>
    <t>Quality Initiatives</t>
  </si>
  <si>
    <t>Open Learning Initiatives</t>
  </si>
  <si>
    <t>National Institutes</t>
  </si>
  <si>
    <t>Commonw ealth Scholarships</t>
  </si>
  <si>
    <t>Higher Education Special Projects (Capital Development Pool)</t>
  </si>
  <si>
    <t>Education Investment Fund</t>
  </si>
  <si>
    <t>Higher Education Loan Program</t>
  </si>
  <si>
    <t>YouthAllowanceCommunication</t>
  </si>
  <si>
    <t>Austudy</t>
  </si>
  <si>
    <t>National Centre for Vocational Education Research</t>
  </si>
  <si>
    <t>Australian Apprenticeship Centres</t>
  </si>
  <si>
    <t>Support for Australian Apprenticeships</t>
  </si>
  <si>
    <t>Australian Apprenticeship Workforce Skills Development</t>
  </si>
  <si>
    <t>Australian Apprenticeship Access Program</t>
  </si>
  <si>
    <t>Workplace English Language and Literacy</t>
  </si>
  <si>
    <t>Language, Literacy and Numeracy</t>
  </si>
  <si>
    <t>Critical Skills Investment Fund</t>
  </si>
  <si>
    <t>National Foundation Skills Strategy</t>
  </si>
  <si>
    <t>Trade Apprentice Mentoring Initiative</t>
  </si>
  <si>
    <t>Support for Competency Based Progression</t>
  </si>
  <si>
    <t>The Right Trade for You</t>
  </si>
  <si>
    <t>More Help for Mature Age Workers</t>
  </si>
  <si>
    <t>National Workforce Development Fund</t>
  </si>
  <si>
    <t>International Education and Training</t>
  </si>
  <si>
    <t>Assessment Subsidy for Overseas Trained Professionals</t>
  </si>
  <si>
    <t>Education Services for Overseas Student Assurance Fund</t>
  </si>
  <si>
    <t>Promoting worker health, wellbeing and resilience in federal workplaces</t>
  </si>
  <si>
    <t>Supporting injured federal workers</t>
  </si>
  <si>
    <t>SRC Act Regulation</t>
  </si>
  <si>
    <t>Management of Premium Claims</t>
  </si>
  <si>
    <t>Management of Pre Premium Grants from Portfolio Agencies</t>
  </si>
  <si>
    <t>Provide support to the Seafarers Safety Rehabilitation and Compensation Authority</t>
  </si>
  <si>
    <t>Payment of claims is funded from premium revenue paid to Comcare</t>
  </si>
  <si>
    <t>Access to compensation for people with asbestos-related diseases where the Commonwealth has a liability through management of claims.</t>
  </si>
  <si>
    <t>National Curriculum</t>
  </si>
  <si>
    <t>National Data Collection and Reporting</t>
  </si>
  <si>
    <t>National Assessment</t>
  </si>
  <si>
    <t>Enforce workplace relations laws in the building and construction industry and ensure compliance with those laws by all participants in the building and construction industry through the provision of education, assistance and advice.</t>
  </si>
  <si>
    <t>Education, Employment &amp; Workplace Relations</t>
  </si>
  <si>
    <t>Early Childhood learning &amp; Care</t>
  </si>
  <si>
    <t>Teaching &amp; Learning for school students</t>
  </si>
  <si>
    <t>Employment &amp; Training services</t>
  </si>
  <si>
    <t xml:space="preserve">Safer, fairer and more productive workplaces </t>
  </si>
  <si>
    <t>Tertiary education</t>
  </si>
  <si>
    <t>Support for the Child Care System</t>
  </si>
  <si>
    <t>Child Care Fee Assistance</t>
  </si>
  <si>
    <t>Early Childhood Education</t>
  </si>
  <si>
    <t>Non-Government Schools National Support</t>
  </si>
  <si>
    <t>Schools Support</t>
  </si>
  <si>
    <t>Digital Education Revolution</t>
  </si>
  <si>
    <t>Youth Support</t>
  </si>
  <si>
    <t>Student Assistance</t>
  </si>
  <si>
    <t>Rewards for School Improvement</t>
  </si>
  <si>
    <t>National Rewards for Great Teachers</t>
  </si>
  <si>
    <t>Employment Services</t>
  </si>
  <si>
    <t>Indigenous Employment</t>
  </si>
  <si>
    <t>Remote Jobs and Communities Program</t>
  </si>
  <si>
    <t>Working Age Payments</t>
  </si>
  <si>
    <t>Employee Assistance</t>
  </si>
  <si>
    <t>Workplace Assistance</t>
  </si>
  <si>
    <t>Higher Education Support</t>
  </si>
  <si>
    <t>Tertiary Student Assistance</t>
  </si>
  <si>
    <t>VET National Support</t>
  </si>
  <si>
    <t>International Education Support</t>
  </si>
  <si>
    <t>Youth Allowance</t>
  </si>
  <si>
    <t>Fares Allowance</t>
  </si>
  <si>
    <t>Families, Housing, Community Services and indigenous affairs</t>
  </si>
  <si>
    <t>Industry Innovation, Science, Research &amp; Tertiary Education</t>
  </si>
  <si>
    <t>Regional Australia, Local Government, Arts &amp; Sport</t>
  </si>
  <si>
    <t>Sustainability, Environment, Water, Population &amp; Communities</t>
  </si>
  <si>
    <t>Cat_1</t>
  </si>
  <si>
    <t>Cat_2</t>
  </si>
  <si>
    <t>Cat_3</t>
  </si>
  <si>
    <t>Cat_4</t>
  </si>
  <si>
    <t>Cat_5</t>
  </si>
  <si>
    <t>value12_13</t>
  </si>
  <si>
    <t>value11_12</t>
  </si>
  <si>
    <t>description</t>
  </si>
  <si>
    <t>source_name</t>
  </si>
  <si>
    <t>source_url</t>
  </si>
  <si>
    <t>http://www.deewr.gov.au/Department/Budget/Documents/201213/2012-2013_DEEWR_PBS_01_Portfolio_Overview.pdf</t>
  </si>
  <si>
    <t xml:space="preserve">DEEWR Portfolio Budget Statement </t>
  </si>
  <si>
    <t>Smarter Schools: Improving Teacher Quality National Partnership</t>
  </si>
  <si>
    <r>
      <rPr>
        <b/>
        <sz val="11"/>
        <color rgb="FF000000"/>
        <rFont val="Verdana Bold"/>
      </rPr>
      <t>Entity/Outcome/Reporting agency</t>
    </r>
  </si>
  <si>
    <t>General Employee Entitlements and Redundancy Scheme safety net payment scheme established to assist employees who have lost their employment due to the liquidation or bankruptcy of their employer and who are owed certain employee entitlements.</t>
  </si>
  <si>
    <t>Coal Mining Industry (Long Service Leave) Administration Act 1992 financing arrangements under this Act the cost of portable long service leave entitlements is managed through a central fund administered by the Coal Mining Industry (Long Service Leave Funding) Corporation. Monthly levy collection transfers are made from the consolidated revenue fund to the central fund.</t>
  </si>
  <si>
    <t>Population Health</t>
  </si>
  <si>
    <t>Prevention, early detection and service improvement</t>
  </si>
  <si>
    <t xml:space="preserve">Communicable disease control </t>
  </si>
  <si>
    <t>Drug strategy</t>
  </si>
  <si>
    <t>Reduce the harmful effects of tobacco use, Reduce harm to individuals and communities from excessive alcohol consumption, &amp; Combat illicit drug use</t>
  </si>
  <si>
    <t>Regulatory policy</t>
  </si>
  <si>
    <t>Provide direction and national leadership in food and gene technology regulatory policy issues, maintain and improve the therapeutic goods regulatory framework, and provide for the safe and sustainable use of industrial chemicals.</t>
  </si>
  <si>
    <t>Immunisation</t>
  </si>
  <si>
    <t xml:space="preserve">Strengthen immunisation coverage &amp; Improve the efficiency of the National Immunisation Program </t>
  </si>
  <si>
    <t>Public health</t>
  </si>
  <si>
    <t xml:space="preserve">Increase the evidence base for the development of targeted health programs, Improve child and youth health, Promote healthy lifestyle choices </t>
  </si>
  <si>
    <t>Access to Pharmaceutical Services</t>
  </si>
  <si>
    <t>Community pharmacy and pharmaceutical aw areness</t>
  </si>
  <si>
    <t>Pharmaceuticals and pharmaceutical services</t>
  </si>
  <si>
    <t>Targeted assistance - pharmaceuticals</t>
  </si>
  <si>
    <t>Targeted assistance - aids and appliances</t>
  </si>
  <si>
    <t>Access to Medical Services</t>
  </si>
  <si>
    <t>Medicare services</t>
  </si>
  <si>
    <t xml:space="preserve">Targeted assistance - medical </t>
  </si>
  <si>
    <t xml:space="preserve">Diagnostic imaging services </t>
  </si>
  <si>
    <t>Pathology services</t>
  </si>
  <si>
    <t>Chronic disease - radiation oncology</t>
  </si>
  <si>
    <t>Aged Care and Population Ageing</t>
  </si>
  <si>
    <t>Access and Information</t>
  </si>
  <si>
    <t>Home Support</t>
  </si>
  <si>
    <t>Home Care</t>
  </si>
  <si>
    <t>Residential and Flexible Care</t>
  </si>
  <si>
    <t>Workforce and Quality</t>
  </si>
  <si>
    <t>Ageing and Service Improvement</t>
  </si>
  <si>
    <t>Primary Care</t>
  </si>
  <si>
    <t>Primary care education and training</t>
  </si>
  <si>
    <t>Primary care practice incentives</t>
  </si>
  <si>
    <t>Primary care financing, quality and access</t>
  </si>
  <si>
    <t>http://www.health.gov.au/internet/budget/publishing.nsf/content/2012-13_Health_PBS_sup1/$File/2.05_Outcome_5.pdf</t>
  </si>
  <si>
    <t>Rural Health</t>
  </si>
  <si>
    <t>Hearing Services</t>
  </si>
  <si>
    <t xml:space="preserve">A reduction in the incidence and consequence of hearing loss, including through research and prevention activities, and access to hearing services and devices for eligible people </t>
  </si>
  <si>
    <t>http://www.health.gov.au/internet/budget/publishing.nsf/content/2012-13_Health_PBS_sup1/$File/2.07_Outcome_7.pdf</t>
  </si>
  <si>
    <t>http://www.health.gov.au/internet/budget/publishing.nsf/content/2012-13_Health_PBS_sup1/$File/2.06_Outcome_6.pdf</t>
  </si>
  <si>
    <t>Indigenous Health</t>
  </si>
  <si>
    <t>Closing the gap in life expectancy and child mortality rates for Indigenous Australians, including through primary health care, child and maternal health, and substance use services</t>
  </si>
  <si>
    <t>http://www.health.gov.au/internet/budget/publishing.nsf/content/2012-13_Health_PBS_sup1/$File/2.08_Outcome_8.pdf</t>
  </si>
  <si>
    <t>Private Health</t>
  </si>
  <si>
    <t>Improved choice in health services by supporting affordable quality private health care, including through private health insurance rebates and a regulatory framework</t>
  </si>
  <si>
    <t>http://www.health.gov.au/internet/budget/publishing.nsf/content/2012-13_Health_PBS_sup2/$File/2.09_Outcome_9.pdf</t>
  </si>
  <si>
    <t>Health System Capacity And Quality</t>
  </si>
  <si>
    <t xml:space="preserve"> e-Health implementation </t>
  </si>
  <si>
    <t>Health information</t>
  </si>
  <si>
    <t>International policy engagement</t>
  </si>
  <si>
    <t>Research capacity and quality</t>
  </si>
  <si>
    <t>Health infrastructure</t>
  </si>
  <si>
    <t>Chronic disease – treatment</t>
  </si>
  <si>
    <t>http://www.health.gov.au/internet/budget/publishing.nsf/content/2012-13_Health_PBS_sup2/$File/2.10_Outcome_10.pdf</t>
  </si>
  <si>
    <t>Mental Health</t>
  </si>
  <si>
    <t>http://www.health.gov.au/internet/budget/publishing.nsf/content/2012-13_Health_PBS_sup2/$File/2.11_Outcome_11.pdf</t>
  </si>
  <si>
    <t>Health Workforce Capacity</t>
  </si>
  <si>
    <t>Workforce and rural distribution</t>
  </si>
  <si>
    <t>Workforce development and innovation</t>
  </si>
  <si>
    <t>http://www.health.gov.au/internet/budget/publishing.nsf/content/2012-13_Health_PBS_sup2/$File/2.12_Outcome_12.pdf</t>
  </si>
  <si>
    <t>Acute Care</t>
  </si>
  <si>
    <t>Blood and organ donation services</t>
  </si>
  <si>
    <t xml:space="preserve">Medical indemnity </t>
  </si>
  <si>
    <t xml:space="preserve">Public hospitals and information </t>
  </si>
  <si>
    <t>http://www.health.gov.au/internet/budget/publishing.nsf/content/2012-13_Health_PBS_sup2/$File/2.13_Outcome_13.pdf</t>
  </si>
  <si>
    <t>http://www.health.gov.au/internet/budget/publishing.nsf/content/2012-13_Health_PBS_sup1/$File/2.01_Outcome_1.pdf</t>
  </si>
  <si>
    <t>http://www.health.gov.au/internet/budget/publishing.nsf/content/2012-13_Health_PBS_sup1/$File/2.02_Outcome_2.pdf</t>
  </si>
  <si>
    <t>http://www.health.gov.au/internet/budget/publishing.nsf/content/2012-13_Health_PBS_sup1/$File/2.03_Outcome_3.pdf</t>
  </si>
  <si>
    <t>http://www.health.gov.au/internet/budget/publishing.nsf/content/2012-13_Health_PBS_sup1/$File/2.04_Outcome_4.pdf</t>
  </si>
  <si>
    <t>Australian Government 2012-13 Health and Ageing Portfolio Budget Statements</t>
  </si>
  <si>
    <t>Biosecurity and Emergency Response</t>
  </si>
  <si>
    <t xml:space="preserve">Preparedness to respond to national health emergencies and risks, including through surveillance, regulation, prevention, detection and leadership in national health coordination </t>
  </si>
  <si>
    <t>http://www.health.gov.au/internet/budget/publishing.nsf/content/2012-13_Health_PBS_sup2/$File/2.14_Outcome_14.pdf</t>
  </si>
  <si>
    <t>Aged Care Standards and Accreditation Agency</t>
  </si>
  <si>
    <t>Australian Commission on Safety and Quality in Healthcare</t>
  </si>
  <si>
    <t>Australian Institute of Health and Welfare</t>
  </si>
  <si>
    <t>Develop, collect, analyse and report high quality national health and welfare information and statistics for governments and the community</t>
  </si>
  <si>
    <t>http://www.health.gov.au/internet/budget/publishing.nsf/content/2012-13_Health_PBS_sup2/$File/4.03_AIHW.pdf</t>
  </si>
  <si>
    <t>AUSTRALIAN INSTITUTE OF HEALTH AND WELFARE: Agency Resources &amp; Planned Performance</t>
  </si>
  <si>
    <t>http://www.health.gov.au/internet/budget/publishing.nsf/content/2012-13_Health_PBS_sup2/$File/4.04_ANPHA.pdf</t>
  </si>
  <si>
    <t>AUSTRALIAN NATIONAL PREVENTIVE HEALTH AGENCY: Agency Resources and Planned Performance</t>
  </si>
  <si>
    <t>A reduction in the prevalence of preventable disease, including through research and evaluation to build the evidence base for future action, and by managing lifestyle education campaigns and developing partnerships with non-government sectors</t>
  </si>
  <si>
    <t>Australian National Preventative Health Agency</t>
  </si>
  <si>
    <t>Comcare payments</t>
  </si>
  <si>
    <t>Australian Organ and Tissue Donation and Transplantation Authority</t>
  </si>
  <si>
    <t xml:space="preserve">Improved access to organ and tissue transplants, including through a nationally coordinated and consistent approach and system </t>
  </si>
  <si>
    <t>http://www.health.gov.au/internet/budget/publishing.nsf/content/2012-13_Health_PBS_sup2/$File/4.05_AOTDTA.pdf</t>
  </si>
  <si>
    <t>AOTDTA - Agency Budget Statements</t>
  </si>
  <si>
    <t>Australian Radiation Protection and Nuclear Safety Agency</t>
  </si>
  <si>
    <t>http://www.health.gov.au/internet/budget/publishing.nsf/content/2012-13_Health_PBS_sup3/$File/4.06_ARPANSA.pdf</t>
  </si>
  <si>
    <t>ARPANSA – Agency Budget Statements</t>
  </si>
  <si>
    <t>Protection of people and the environment through radiation protection and nuclear safety research, policy, advice, codes, standards, services and regulation</t>
  </si>
  <si>
    <t>Cancer Australia</t>
  </si>
  <si>
    <t>http://www.health.gov.au/internet/budget/publishing.nsf/content/2012-13_Health_PBS_sup3/$File/4.07_CA.pdf</t>
  </si>
  <si>
    <t>Minimised impacts of cancer, including through national leadership in cancer control with targeted research, cancer service development,  education and consumer support</t>
  </si>
  <si>
    <t xml:space="preserve">Cancer Australia – Agency Budget Statements </t>
  </si>
  <si>
    <t>Food Standard Australia New Zealand</t>
  </si>
  <si>
    <t>http://www.health.gov.au/internet/budget/publishing.nsf/content/2012-13_Health_PBS_sup3/$File/4.08_FSANZ.pdf</t>
  </si>
  <si>
    <t xml:space="preserve">A safe food supply and well-informed consumers in Australia and New Zealand, including through the development of food regulatory measures and the promotion of their consistent implementation, coordination of food recall activities and the monitoring of consumer and industry food practices </t>
  </si>
  <si>
    <t>General Practice Education and Training</t>
  </si>
  <si>
    <t>http://www.health.gov.au/internet/budget/publishing.nsf/content/2012-13_Health_PBS_sup3/$File/4.09_GPET.pdf</t>
  </si>
  <si>
    <t>Health Workface Australia</t>
  </si>
  <si>
    <t>Improved health workforce capacity, including through a national approach to workforce policy and planning across all health disciplines,  which effectively integrates research, education and training</t>
  </si>
  <si>
    <t>http://www.health.gov.au/internet/budget/publishing.nsf/content/2012-13_Health_PBS_sup3/$File/4.10_HWA.pdf</t>
  </si>
  <si>
    <t>Independent Hospital Pricing Authority</t>
  </si>
  <si>
    <t>http://www.health.gov.au/internet/budget/publishing.nsf/content/2012-13_Health_PBS_sup3/$File/4.11_IHPA.pdf</t>
  </si>
  <si>
    <t>National Blood Authority</t>
  </si>
  <si>
    <t>http://www.health.gov.au/internet/budget/publishing.nsf/content/2012-13_Health_PBS_sup3/$File/4.12_NBA.pdf</t>
  </si>
  <si>
    <t>National Health and Medical Research Council</t>
  </si>
  <si>
    <t>Private Health Insurance Administration Council</t>
  </si>
  <si>
    <t>http://www.health.gov.au/internet/budget/publishing.nsf/content/2012-13_Health_PBS_sup3/$File/4.15_PHIAC.pdf</t>
  </si>
  <si>
    <t>http://www.health.gov.au/internet/budget/publishing.nsf/content/2012-13_Health_PBS_sup3/$File/4.13_NHMRC.pdf</t>
  </si>
  <si>
    <t>Private Health Insurance Ombudsman</t>
  </si>
  <si>
    <t>http://www.health.gov.au/internet/budget/publishing.nsf/content/2012-13_Health_PBS_sup3/$File/4.16_PHIO.pdf</t>
  </si>
  <si>
    <t>Professional Services Review</t>
  </si>
  <si>
    <t>http://www.health.gov.au/internet/budget/publishing.nsf/content/2012-13_Health_PBS_sup3/$File/4.17_PSR.pdf</t>
  </si>
  <si>
    <t>Australian Bureau of Statistics</t>
  </si>
  <si>
    <t>Department of the Treasury</t>
  </si>
  <si>
    <t>Payments to International Financial Institutions</t>
  </si>
  <si>
    <t>Support for Markets and Business</t>
  </si>
  <si>
    <t>General Revenue Assistance</t>
  </si>
  <si>
    <t>Assistance to the States for Healthcare Services</t>
  </si>
  <si>
    <t>Assistance to the States for Government Schools</t>
  </si>
  <si>
    <t>Payments to States</t>
  </si>
  <si>
    <t>Assistance to the States for Skills and Workforce Development</t>
  </si>
  <si>
    <t>Assistance to the States for Disabilities Services</t>
  </si>
  <si>
    <t>Assistance to the States for Affordable Housing</t>
  </si>
  <si>
    <t>National Partnership Payments to the States</t>
  </si>
  <si>
    <t>Treasury &amp; Related Departments</t>
  </si>
  <si>
    <t>Australian Competition and Consumer Commission</t>
  </si>
  <si>
    <t>Australian Office of Financial Management</t>
  </si>
  <si>
    <t>Department expenses</t>
  </si>
  <si>
    <t>Servicing Australia's Debt</t>
  </si>
  <si>
    <t>Australian Prudential Regulation Authority</t>
  </si>
  <si>
    <t>Australian Security and Investments Commission</t>
  </si>
  <si>
    <t>Administration of unclaimed money</t>
  </si>
  <si>
    <t>Australian Taxation Office</t>
  </si>
  <si>
    <t>Tax Practitioners Board</t>
  </si>
  <si>
    <t>Australian Business Register</t>
  </si>
  <si>
    <t>Australian Valuation Office</t>
  </si>
  <si>
    <t>Australian Charities and Not-for-profits Commission</t>
  </si>
  <si>
    <t>Product Stewardship for Oil</t>
  </si>
  <si>
    <t>Cleaner Fuels Grant Scheme</t>
  </si>
  <si>
    <t>Australian Screen Production Incentive</t>
  </si>
  <si>
    <t>Research and Development Tax Offset</t>
  </si>
  <si>
    <t>Private Health Insurance Rebate</t>
  </si>
  <si>
    <t>Superannuation Co-contribution Scheme</t>
  </si>
  <si>
    <t>Superannuation Guarantee Scheme</t>
  </si>
  <si>
    <t>Fuel Tax Credits Scheme</t>
  </si>
  <si>
    <t>National Rental Affordability Scheme</t>
  </si>
  <si>
    <t>Interest on Overpayments and Early Payments</t>
  </si>
  <si>
    <t>Bad and Doubtful Debts and Remissions</t>
  </si>
  <si>
    <t>Low Income Superannuation Contribution (LISC)</t>
  </si>
  <si>
    <t>Other Administered</t>
  </si>
  <si>
    <t>First Home Saver Accounts</t>
  </si>
  <si>
    <t>Commonwealth Grants Commission</t>
  </si>
  <si>
    <t>Corporations and Markets Advisory Committee</t>
  </si>
  <si>
    <t>Inspector General of Taxation</t>
  </si>
  <si>
    <t>http://www.treasury.gov.au/~/media/Treasury/Publications%20and%20Media/Publications/2012/Portfolio%20Budget%20Statements%202012%2013/Downloads/Treasury_PBS_consolidated.ashx</t>
  </si>
  <si>
    <t>Treasury Portfolio Budget Statements</t>
  </si>
  <si>
    <t>National Competition Council</t>
  </si>
  <si>
    <t>Office of the Auditing &amp; Assurance Standards Board</t>
  </si>
  <si>
    <t>Office of the Australian Accounting Standards Board</t>
  </si>
  <si>
    <t>Productivity Commission</t>
  </si>
  <si>
    <t>Royal Australian Mint</t>
  </si>
  <si>
    <t>Other</t>
  </si>
  <si>
    <t>As yet unaccounted</t>
  </si>
  <si>
    <t>Department of Defence</t>
  </si>
  <si>
    <t>Office of the Secretary and CDF</t>
  </si>
  <si>
    <t>Navy Capabilities</t>
  </si>
  <si>
    <t>Army Capabilities</t>
  </si>
  <si>
    <t xml:space="preserve"> Air Force Capabilities</t>
  </si>
  <si>
    <t>Intelligence Capabilities</t>
  </si>
  <si>
    <t>Chief Information Officer</t>
  </si>
  <si>
    <t>People Strategies and Policy</t>
  </si>
  <si>
    <t>Defence Science and Technology</t>
  </si>
  <si>
    <t>Vice Chief of the Defence Force</t>
  </si>
  <si>
    <t>Joint Operations Command</t>
  </si>
  <si>
    <t>Capability Development</t>
  </si>
  <si>
    <t>Chief Finance Officer</t>
  </si>
  <si>
    <t>Defence Force Superannuation Benefits</t>
  </si>
  <si>
    <t>Defence Force Superannuation Nominal Interest</t>
  </si>
  <si>
    <t>Housing Assistance</t>
  </si>
  <si>
    <t>Defence Support</t>
  </si>
  <si>
    <t>Operations Contributing to the Security of the Immediate Neighbourhood</t>
  </si>
  <si>
    <t>Military Operations</t>
  </si>
  <si>
    <t>Military Capability</t>
  </si>
  <si>
    <t>Operations Supporting Wider Interests</t>
  </si>
  <si>
    <t>Defence Contribution to National Support Tasks in Australia</t>
  </si>
  <si>
    <t>Defence Material Organisation</t>
  </si>
  <si>
    <t>Management of Capability Acquisition</t>
  </si>
  <si>
    <t>Management of Capability Sustainment</t>
  </si>
  <si>
    <t>Provision of Policy Advice and Management Services</t>
  </si>
  <si>
    <t>Air to Air Refuelling Capability</t>
  </si>
  <si>
    <t>Battlespace Communications System (LAND)</t>
  </si>
  <si>
    <t>Next Generation Satellite Communications System</t>
  </si>
  <si>
    <t>Multi Role Helicopter</t>
  </si>
  <si>
    <t>Future Naval Aviation Combat System Helicopter</t>
  </si>
  <si>
    <t>Air Warfare Destroyer Build</t>
  </si>
  <si>
    <t>Amphibious Deployment and Sustainment</t>
  </si>
  <si>
    <t>Airborne Early Warning and Control Aircraft</t>
  </si>
  <si>
    <t>Field Vehicles and Trailers - Overlander Program</t>
  </si>
  <si>
    <t>Joint Strike Fighter Aircraft</t>
  </si>
  <si>
    <t>Explosive Ordnance - Navy, Army, Air Force</t>
  </si>
  <si>
    <t>Airborne Early Warning &amp; Control</t>
  </si>
  <si>
    <t>Fuels and Lubricants - Navy, Army, Air Force</t>
  </si>
  <si>
    <t>Colins Class Submarine</t>
  </si>
  <si>
    <t>Adelaide class frigate</t>
  </si>
  <si>
    <t>Anzac  class  frigate</t>
  </si>
  <si>
    <t>F/A-18F Block II Super Hornet Weapons System</t>
  </si>
  <si>
    <t>P-3C/AP-3C Orion Weapons System</t>
  </si>
  <si>
    <t>Defence Housing Australia</t>
  </si>
  <si>
    <t>To contribute to Defence outcomes by providing total housing services that meet Defence operational and client needs through a strong customer and business focus</t>
  </si>
  <si>
    <t>http://www.defence.gov.au/budget/12-13/pbs/2012-2013_Defence_PBS_05_dha.pdf</t>
  </si>
  <si>
    <t>Defence Housing Australia PBS</t>
  </si>
  <si>
    <t>http://www.defence.gov.au/budget/12-13/pbs/2012-2013_Defence_PBS_04_dmo.pdf</t>
  </si>
  <si>
    <t>Defence Material Organisation PBS</t>
  </si>
  <si>
    <t>http://www.defence.gov.au/budget/12-13/pbs/2012-2013_Defence_PBS_03_department.pdf</t>
  </si>
  <si>
    <t>Depayment of Defence PBS</t>
  </si>
  <si>
    <t>Families &amp; Children</t>
  </si>
  <si>
    <t>Family Support</t>
  </si>
  <si>
    <t>Parent and Baby Payments</t>
  </si>
  <si>
    <t>Family Tax Benefit</t>
  </si>
  <si>
    <t>Housing</t>
  </si>
  <si>
    <t>Housing Assistance and Homelessness Prevention</t>
  </si>
  <si>
    <t>Affordable Housing</t>
  </si>
  <si>
    <t>Community Capability and the Vulnerable</t>
  </si>
  <si>
    <t>Financial Management</t>
  </si>
  <si>
    <t>Community Investment</t>
  </si>
  <si>
    <t>Income Support for Vulnerable People</t>
  </si>
  <si>
    <t>Support for People in Special Circumstances</t>
  </si>
  <si>
    <t>To improve the financial knowledge, skills, capabilities and financial  resilience of vulnerable individuals and families to alleviate the immediate impact of financial stress, and to progress initiatives in relation to problem gambling.</t>
  </si>
  <si>
    <t>Supplementary Payments and Support for Income Support Recipients</t>
  </si>
  <si>
    <t>Seniors</t>
  </si>
  <si>
    <t>Income Support for Seniors</t>
  </si>
  <si>
    <t>Allow ances, Concessions and Services for seniors</t>
  </si>
  <si>
    <t>Disability and Carers</t>
  </si>
  <si>
    <t>Targeted Community Care</t>
  </si>
  <si>
    <t>Disability Support Pension</t>
  </si>
  <si>
    <t>Income Support for Carers</t>
  </si>
  <si>
    <t>Support for Carers</t>
  </si>
  <si>
    <t>National Disability Insurance Scheme</t>
  </si>
  <si>
    <t>Early Intervention Services for Children with Disability</t>
  </si>
  <si>
    <t>Services and Support for People with Disability</t>
  </si>
  <si>
    <t>Women</t>
  </si>
  <si>
    <t>To implement strategies in priority areas to achieve gender equality. The priority areas include reducing violence against women, improving economic outcomes for women, and ensuring women’s equal place in society</t>
  </si>
  <si>
    <t>Indigenous</t>
  </si>
  <si>
    <t>Economic Development and Participation</t>
  </si>
  <si>
    <t>Indigenous Housing and Infrastructure</t>
  </si>
  <si>
    <t>Indigenous Capability and Development</t>
  </si>
  <si>
    <t>Stronger Futures in the Northern Territory</t>
  </si>
  <si>
    <t>Native Title and Land Rights</t>
  </si>
  <si>
    <t>Aboriginal Hostels Limited</t>
  </si>
  <si>
    <t>Families, Housing, Community Services and indigenous affairs portfolio</t>
  </si>
  <si>
    <t>Department of Families, Housing, Community Services and indigenous affairs</t>
  </si>
  <si>
    <t>Community Operated Hostels</t>
  </si>
  <si>
    <t>Company Operated Hostels</t>
  </si>
  <si>
    <t>Australian Institute of Family Studies</t>
  </si>
  <si>
    <t>Equal Opportunity for Women in the workplace</t>
  </si>
  <si>
    <t>Indigenous Business Australia</t>
  </si>
  <si>
    <t>Equities and Investments</t>
  </si>
  <si>
    <t>Business Development and Assistance</t>
  </si>
  <si>
    <t>Indigenous Home Ownership</t>
  </si>
  <si>
    <t>Indigenous Land Corporation</t>
  </si>
  <si>
    <t>Torres Strait Regional Authority</t>
  </si>
  <si>
    <t>http://resources.fahcsia.gov.au/budget/2012-13/FaHCSIA_PBS_2012-13.pdf</t>
  </si>
  <si>
    <t>Families, Housing, Community Services and Indigenous Affairs Portfolio Budget Statement</t>
  </si>
  <si>
    <t>Data not yet collected</t>
  </si>
  <si>
    <t>Industry Innovation, Science, Research &amp; Tertiary Education Portfolio</t>
  </si>
  <si>
    <t>Department of Industry, Innovation, Science, Research and Tertiary Education</t>
  </si>
  <si>
    <t>Australian industry support</t>
  </si>
  <si>
    <t>Industry Development and Investment</t>
  </si>
  <si>
    <t>Program Support</t>
  </si>
  <si>
    <t>Innovative Industry</t>
  </si>
  <si>
    <t>Automotive Transformation Scheme</t>
  </si>
  <si>
    <t>Clean Technol ogy Investment</t>
  </si>
  <si>
    <t>Liquefied Petroleum Gas Vehicle Scheme</t>
  </si>
  <si>
    <t>Cooperati ve Resear ch Centres Program</t>
  </si>
  <si>
    <t>Green Car Innovation Fund</t>
  </si>
  <si>
    <t>Commercialisation Australia</t>
  </si>
  <si>
    <t>Science &amp; Research</t>
  </si>
  <si>
    <t>Investment in Higher Education Research</t>
  </si>
  <si>
    <t>Science &amp;  Research Capacity</t>
  </si>
  <si>
    <t>Joint Research Engagement Program</t>
  </si>
  <si>
    <t>International Postgraduate Research Scholarship Scheme</t>
  </si>
  <si>
    <t>Research Infrastructure Block Grants</t>
  </si>
  <si>
    <t>Research Training Scheme</t>
  </si>
  <si>
    <t>Sustainable Research Excellence in Universities</t>
  </si>
  <si>
    <t>The Australian Postgraduate Awards</t>
  </si>
  <si>
    <t>The Commercialisation Training Scheme</t>
  </si>
  <si>
    <t>Immigration and Citizenship portfolio</t>
  </si>
  <si>
    <t xml:space="preserve">Visa and Migration - Service Delivery </t>
  </si>
  <si>
    <t xml:space="preserve">Visa and Migration - Policy Advice and Program Design </t>
  </si>
  <si>
    <t>Visa and Migration - Office of the MARA</t>
  </si>
  <si>
    <t xml:space="preserve">Visa and Migration </t>
  </si>
  <si>
    <t xml:space="preserve">Refugee and Humanitarian Assistance </t>
  </si>
  <si>
    <t>Administration</t>
  </si>
  <si>
    <t>Service Delivery</t>
  </si>
  <si>
    <t xml:space="preserve">Policy Advice and Program Design </t>
  </si>
  <si>
    <t>Border Management</t>
  </si>
  <si>
    <t xml:space="preserve">Visa Compliance and Status Resolution </t>
  </si>
  <si>
    <t xml:space="preserve">Onshore Detention Network </t>
  </si>
  <si>
    <t xml:space="preserve">Offshore Asylum Seeker Management </t>
  </si>
  <si>
    <t xml:space="preserve">Refugee Status Determination </t>
  </si>
  <si>
    <t xml:space="preserve">Implementation of Offshore Processing Solutions and Regional Cooperation Framework Solution </t>
  </si>
  <si>
    <t xml:space="preserve">Foreign Fishers </t>
  </si>
  <si>
    <t xml:space="preserve">Regional Cooperation and Associated Activities </t>
  </si>
  <si>
    <t xml:space="preserve">Refugee Status Determinations for Offshore Entry Persons </t>
  </si>
  <si>
    <t>Detection Onshore</t>
  </si>
  <si>
    <t xml:space="preserve">Removals </t>
  </si>
  <si>
    <t xml:space="preserve">Status Resolution </t>
  </si>
  <si>
    <t>Management and Care of Irregular Immigrants in Indonesia</t>
  </si>
  <si>
    <t>Regional Cooperation and Capacity Building</t>
  </si>
  <si>
    <t>Returns and Reintegration Assistance packages</t>
  </si>
  <si>
    <t xml:space="preserve">Regional Support Office </t>
  </si>
  <si>
    <t xml:space="preserve">Combatting People Smuggling </t>
  </si>
  <si>
    <t xml:space="preserve">Provision of support, health and detention services to people in immigration detention environments, including community detention </t>
  </si>
  <si>
    <t xml:space="preserve">To actively, efficiently and effectively manage unlawful non-citizens and Bridging Visa E holders in the community to an immigration outcome through early intervention and provision of needs-based support and assistance. </t>
  </si>
  <si>
    <t xml:space="preserve">Provision of support, health and detention services to IMAs in immigration detention environments, including community detention, as well as those in the community on Bridging Visa E’s </t>
  </si>
  <si>
    <t xml:space="preserve">Provision of support, health and detention services to foreign fishers in immigration detention environments </t>
  </si>
  <si>
    <t xml:space="preserve">Strengthen regional cooperation arrangements in Indonesia to support international organisations to provide care and welfare for irregular migrants who are intercepted in Indonesia. </t>
  </si>
  <si>
    <t xml:space="preserve">Settlement Services for Migrants and Refugees </t>
  </si>
  <si>
    <t>Adult Migrant English Program</t>
  </si>
  <si>
    <t xml:space="preserve">Assistance for Former Child Migrants </t>
  </si>
  <si>
    <t xml:space="preserve">Grant to Refugees Council of Australia </t>
  </si>
  <si>
    <t xml:space="preserve">Grants for Community Settlement Services </t>
  </si>
  <si>
    <t>Humanitarian Settlement Services</t>
  </si>
  <si>
    <t>National Accreditation Authority for Translators and Interpreters Ltd - contribution</t>
  </si>
  <si>
    <t xml:space="preserve">Supervision and welfare for unaccompanied humanitarian minors </t>
  </si>
  <si>
    <t>AMEP Administration</t>
  </si>
  <si>
    <t xml:space="preserve">Free Translating and Interpreting Services </t>
  </si>
  <si>
    <t>Settlement Planning and Information Delivery</t>
  </si>
  <si>
    <t xml:space="preserve">Support for Community Services </t>
  </si>
  <si>
    <t>Translating and Interpreting Service - On-site</t>
  </si>
  <si>
    <t>Translating and Interpreting Service - Telephone</t>
  </si>
  <si>
    <t xml:space="preserve">Multicultural and Citizenship Services </t>
  </si>
  <si>
    <t xml:space="preserve">Diversity and Social Cohesion </t>
  </si>
  <si>
    <t xml:space="preserve">Grants for Multicultural Affairs </t>
  </si>
  <si>
    <t xml:space="preserve">Mirrabooka Multicultural Centre - contribution </t>
  </si>
  <si>
    <t>Pacific Seasonal Worker Pilot Scheme - establishment</t>
  </si>
  <si>
    <t>Decision on Citizenship Status</t>
  </si>
  <si>
    <t xml:space="preserve">Promoting the Value of Australian Citizenship </t>
  </si>
  <si>
    <t>Promoting the Benefits of a United and Diverse Society</t>
  </si>
  <si>
    <t>Migration Review Tribunal and Refugee Review Tribunal</t>
  </si>
  <si>
    <t>Final independent merits review of decisions concerning refugee status and the refusal or cancellation of migration and refugee visas.</t>
  </si>
  <si>
    <t>http://www.immi.gov.au/about/reports/budget/budget12/pbs/2012-13-pbs-08-mrt-rrt.pdf</t>
  </si>
  <si>
    <t>http://www.immi.gov.au/about/reports/budget/budget12/pbs/2012-13-pbs-06-sec2-outcomes.pdf</t>
  </si>
  <si>
    <t>DIAC Portfolio Budget Statements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</si>
</sst>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1"/>
      <name val="Calibri"/>
      <family val="2"/>
      <scheme val="minor"/>
    </font>
    <font>
      <sz val="11"/>
      <color rgb="FF000000"/>
      <name val="Verdana"/>
    </font>
    <font>
      <b/>
      <sz val="11"/>
      <color rgb="FF000000"/>
      <name val="Verdana"/>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b/>
      <sz val="11"/>
      <color rgb="FF000000"/>
      <name val="Verdana Bold"/>
    </font>
    <font>
      <sz val="8"/>
      <color theme="1"/>
      <name val="Arial,Bold"/>
    </font>
    <font>
      <sz val="8"/>
      <color theme="1"/>
      <name val="Arial"/>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right/>
      <top/>
      <bottom style="thin">
        <color auto="1"/>
      </bottom>
      <diagonal/>
    </border>
  </borders>
  <cellStyleXfs count="67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2">
    <xf numFmtId="0" fontId="0" fillId="0" borderId="0" xfId="0"/>
    <xf numFmtId="3" fontId="0" fillId="0" borderId="0" xfId="0" applyNumberFormat="1"/>
    <xf numFmtId="3" fontId="2" fillId="0" borderId="0" xfId="0" applyNumberFormat="1" applyFont="1"/>
    <xf numFmtId="0" fontId="2" fillId="0" borderId="0" xfId="0" applyFont="1"/>
    <xf numFmtId="0" fontId="3" fillId="0" borderId="0" xfId="0" applyFont="1"/>
    <xf numFmtId="0" fontId="1" fillId="0" borderId="0" xfId="0" applyFont="1"/>
    <xf numFmtId="0" fontId="3" fillId="0" borderId="1" xfId="0" applyFont="1" applyBorder="1"/>
    <xf numFmtId="0" fontId="1" fillId="0" borderId="1" xfId="0" applyFont="1" applyBorder="1"/>
    <xf numFmtId="0" fontId="0" fillId="0" borderId="1" xfId="0" applyBorder="1"/>
    <xf numFmtId="0" fontId="0" fillId="2" borderId="0" xfId="0" applyFill="1"/>
    <xf numFmtId="3" fontId="0" fillId="0" borderId="0" xfId="0" applyNumberFormat="1" applyFill="1"/>
    <xf numFmtId="0" fontId="0" fillId="0" borderId="0" xfId="0" applyAlignment="1">
      <alignment wrapText="1"/>
    </xf>
    <xf numFmtId="0" fontId="0" fillId="0" borderId="0" xfId="0" applyAlignment="1">
      <alignment horizontal="right"/>
    </xf>
    <xf numFmtId="3" fontId="0" fillId="0" borderId="0" xfId="0" applyNumberFormat="1" applyAlignment="1">
      <alignment horizontal="right"/>
    </xf>
    <xf numFmtId="0" fontId="0" fillId="0" borderId="0" xfId="0" applyFill="1"/>
    <xf numFmtId="0" fontId="9" fillId="0" borderId="0" xfId="0" applyFont="1"/>
    <xf numFmtId="0" fontId="10" fillId="0" borderId="0" xfId="0" applyFont="1"/>
    <xf numFmtId="3" fontId="10" fillId="0" borderId="0" xfId="0" applyNumberFormat="1" applyFont="1"/>
    <xf numFmtId="0" fontId="0" fillId="0" borderId="0" xfId="0" applyFont="1"/>
    <xf numFmtId="3" fontId="0" fillId="0" borderId="0" xfId="0" applyNumberFormat="1" applyFont="1" applyFill="1"/>
    <xf numFmtId="3" fontId="0" fillId="0" borderId="0" xfId="0" applyNumberFormat="1" applyFont="1"/>
    <xf numFmtId="0" fontId="3" fillId="0" borderId="0" xfId="0" applyFont="1"/>
  </cellXfs>
  <cellStyles count="6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workbookViewId="0">
      <selection activeCell="H17" sqref="H17"/>
    </sheetView>
  </sheetViews>
  <sheetFormatPr baseColWidth="10" defaultRowHeight="15" x14ac:dyDescent="0"/>
  <cols>
    <col min="1" max="1" width="51.5" customWidth="1"/>
    <col min="2" max="3" width="15.5" bestFit="1" customWidth="1"/>
    <col min="4" max="4" width="15" bestFit="1" customWidth="1"/>
    <col min="5" max="5" width="15.5" bestFit="1" customWidth="1"/>
    <col min="6" max="6" width="14.5" bestFit="1" customWidth="1"/>
    <col min="7" max="7" width="15.5" bestFit="1" customWidth="1"/>
    <col min="8" max="8" width="25.5" bestFit="1" customWidth="1"/>
    <col min="10" max="10" width="15.5" bestFit="1" customWidth="1"/>
    <col min="11" max="11" width="12" bestFit="1" customWidth="1"/>
    <col min="12" max="12" width="11.33203125" bestFit="1" customWidth="1"/>
  </cols>
  <sheetData>
    <row r="1" spans="1:12">
      <c r="A1" s="4"/>
      <c r="B1" s="6" t="s">
        <v>21</v>
      </c>
      <c r="C1" s="6"/>
      <c r="D1" s="8"/>
      <c r="E1" s="6"/>
      <c r="F1" s="5"/>
      <c r="G1" s="6" t="s">
        <v>22</v>
      </c>
      <c r="H1" s="7"/>
      <c r="I1" s="7"/>
      <c r="J1" s="7"/>
      <c r="K1" s="5"/>
    </row>
    <row r="2" spans="1:12">
      <c r="A2" s="4"/>
      <c r="B2" s="4"/>
      <c r="C2" s="4"/>
      <c r="D2" s="4"/>
      <c r="E2" s="4"/>
      <c r="F2" s="4"/>
      <c r="G2" s="4"/>
      <c r="H2" s="6" t="s">
        <v>23</v>
      </c>
      <c r="I2" s="6"/>
      <c r="J2" s="4"/>
      <c r="K2" s="5"/>
    </row>
    <row r="3" spans="1:12">
      <c r="A3" s="21" t="s">
        <v>220</v>
      </c>
      <c r="B3" s="4" t="s">
        <v>24</v>
      </c>
      <c r="C3" s="4" t="s">
        <v>24</v>
      </c>
      <c r="D3" s="4" t="s">
        <v>27</v>
      </c>
      <c r="E3" s="4" t="s">
        <v>29</v>
      </c>
      <c r="F3" s="4" t="s">
        <v>29</v>
      </c>
      <c r="G3" s="4" t="s">
        <v>24</v>
      </c>
      <c r="H3" s="21" t="s">
        <v>31</v>
      </c>
      <c r="I3" s="21" t="s">
        <v>32</v>
      </c>
      <c r="J3" s="4" t="s">
        <v>29</v>
      </c>
      <c r="K3" s="21" t="s">
        <v>33</v>
      </c>
    </row>
    <row r="4" spans="1:12">
      <c r="A4" s="21"/>
      <c r="B4" s="4" t="s">
        <v>25</v>
      </c>
      <c r="C4" s="4" t="s">
        <v>26</v>
      </c>
      <c r="D4" s="4" t="s">
        <v>28</v>
      </c>
      <c r="E4" s="4" t="s">
        <v>24</v>
      </c>
      <c r="F4" s="4" t="s">
        <v>30</v>
      </c>
      <c r="G4" s="4" t="s">
        <v>25</v>
      </c>
      <c r="H4" s="21"/>
      <c r="I4" s="21"/>
      <c r="J4" s="4" t="s">
        <v>24</v>
      </c>
      <c r="K4" s="21"/>
    </row>
    <row r="5" spans="1:12">
      <c r="A5" t="s">
        <v>6</v>
      </c>
      <c r="B5" s="1">
        <v>161654</v>
      </c>
      <c r="C5" t="s">
        <v>0</v>
      </c>
      <c r="D5" s="1">
        <v>8383</v>
      </c>
      <c r="E5" t="s">
        <v>0</v>
      </c>
      <c r="F5">
        <v>1</v>
      </c>
      <c r="G5" t="s">
        <v>0</v>
      </c>
      <c r="H5" t="s">
        <v>0</v>
      </c>
      <c r="I5" s="1">
        <v>12896</v>
      </c>
      <c r="J5" t="s">
        <v>0</v>
      </c>
      <c r="K5" s="1">
        <v>182934</v>
      </c>
      <c r="L5" s="1"/>
    </row>
    <row r="6" spans="1:12">
      <c r="A6" t="s">
        <v>5</v>
      </c>
      <c r="B6" s="2">
        <v>331868</v>
      </c>
      <c r="C6" s="2">
        <v>1000</v>
      </c>
      <c r="D6" s="2">
        <v>340350</v>
      </c>
      <c r="E6" s="3" t="s">
        <v>0</v>
      </c>
      <c r="F6" s="2">
        <v>352084</v>
      </c>
      <c r="G6" s="2">
        <v>142374</v>
      </c>
      <c r="H6" s="3" t="s">
        <v>0</v>
      </c>
      <c r="I6" s="3" t="s">
        <v>0</v>
      </c>
      <c r="J6" s="2">
        <v>648039</v>
      </c>
      <c r="K6" s="2">
        <v>1815715</v>
      </c>
      <c r="L6" s="1"/>
    </row>
    <row r="7" spans="1:12">
      <c r="A7" t="s">
        <v>4</v>
      </c>
      <c r="B7" s="2">
        <v>3239719</v>
      </c>
      <c r="C7" s="2">
        <v>89158</v>
      </c>
      <c r="D7" s="2">
        <v>429497</v>
      </c>
      <c r="E7" s="3" t="s">
        <v>0</v>
      </c>
      <c r="F7" s="2">
        <v>137114</v>
      </c>
      <c r="G7" s="2">
        <v>437279</v>
      </c>
      <c r="H7" s="2">
        <v>5000</v>
      </c>
      <c r="I7" s="2">
        <v>127133</v>
      </c>
      <c r="J7" s="2">
        <v>316034</v>
      </c>
      <c r="K7" s="2">
        <v>4780934</v>
      </c>
      <c r="L7" s="1"/>
    </row>
    <row r="8" spans="1:12">
      <c r="A8" t="s">
        <v>3</v>
      </c>
      <c r="B8" s="2">
        <v>1488621</v>
      </c>
      <c r="C8" s="2">
        <v>21450</v>
      </c>
      <c r="D8" s="2">
        <v>280104</v>
      </c>
      <c r="E8" s="3" t="s">
        <v>0</v>
      </c>
      <c r="F8" s="2">
        <v>216834</v>
      </c>
      <c r="G8" s="2">
        <v>332304</v>
      </c>
      <c r="H8" s="3" t="s">
        <v>0</v>
      </c>
      <c r="I8" s="2">
        <v>4866555</v>
      </c>
      <c r="J8" s="3">
        <v>300</v>
      </c>
      <c r="K8" s="2">
        <v>7206168</v>
      </c>
      <c r="L8" s="1"/>
    </row>
    <row r="9" spans="1:12">
      <c r="A9" t="s">
        <v>2</v>
      </c>
      <c r="B9" s="2">
        <v>185052</v>
      </c>
      <c r="C9" s="2">
        <v>17857</v>
      </c>
      <c r="D9" s="3" t="s">
        <v>0</v>
      </c>
      <c r="E9" s="3" t="s">
        <v>0</v>
      </c>
      <c r="F9" s="3" t="s">
        <v>0</v>
      </c>
      <c r="G9" s="2">
        <v>111705</v>
      </c>
      <c r="H9" s="2">
        <v>6889</v>
      </c>
      <c r="I9" s="3" t="s">
        <v>0</v>
      </c>
      <c r="J9" s="2">
        <v>666349</v>
      </c>
      <c r="K9" s="2">
        <v>987852</v>
      </c>
      <c r="L9" s="1"/>
    </row>
    <row r="10" spans="1:12">
      <c r="A10" t="s">
        <v>1</v>
      </c>
      <c r="B10" s="2">
        <v>24537576</v>
      </c>
      <c r="C10" s="2">
        <v>18421</v>
      </c>
      <c r="D10" s="2">
        <v>2105267</v>
      </c>
      <c r="E10" s="3" t="s">
        <v>0</v>
      </c>
      <c r="F10" s="2">
        <v>8841940</v>
      </c>
      <c r="G10" s="2">
        <v>86193</v>
      </c>
      <c r="H10" s="3" t="s">
        <v>0</v>
      </c>
      <c r="I10" s="3" t="s">
        <v>0</v>
      </c>
      <c r="J10" s="2">
        <v>15987261</v>
      </c>
      <c r="K10" s="2">
        <v>51576658</v>
      </c>
      <c r="L10" s="1"/>
    </row>
    <row r="11" spans="1:12">
      <c r="A11" t="s">
        <v>7</v>
      </c>
      <c r="B11" s="2">
        <v>866810</v>
      </c>
      <c r="C11" s="2">
        <v>6520</v>
      </c>
      <c r="D11" s="2">
        <v>468392</v>
      </c>
      <c r="E11" s="3" t="s">
        <v>0</v>
      </c>
      <c r="F11" s="2">
        <v>11186</v>
      </c>
      <c r="G11" s="2">
        <v>3753516</v>
      </c>
      <c r="H11" s="2">
        <v>177058</v>
      </c>
      <c r="I11" s="3" t="s">
        <v>0</v>
      </c>
      <c r="J11" s="2">
        <v>28011381</v>
      </c>
      <c r="K11" s="2">
        <v>33294863</v>
      </c>
      <c r="L11" s="1"/>
    </row>
    <row r="12" spans="1:12">
      <c r="A12" s="4" t="s">
        <v>8</v>
      </c>
      <c r="B12" s="2">
        <v>720553</v>
      </c>
      <c r="C12" s="2">
        <v>66056</v>
      </c>
      <c r="D12" s="2">
        <v>245273</v>
      </c>
      <c r="E12" s="3" t="s">
        <v>0</v>
      </c>
      <c r="F12" s="2">
        <v>130342</v>
      </c>
      <c r="G12" s="2">
        <v>1660441</v>
      </c>
      <c r="H12" s="2">
        <v>35000</v>
      </c>
      <c r="I12" s="3" t="s">
        <v>0</v>
      </c>
      <c r="J12" s="2">
        <v>80841077</v>
      </c>
      <c r="K12" s="2">
        <v>83698742</v>
      </c>
      <c r="L12" s="1"/>
    </row>
    <row r="13" spans="1:12">
      <c r="A13" t="s">
        <v>9</v>
      </c>
      <c r="B13" s="2">
        <v>403834</v>
      </c>
      <c r="C13" s="2">
        <v>190734</v>
      </c>
      <c r="D13" s="2">
        <v>41925</v>
      </c>
      <c r="E13" s="2">
        <v>9000</v>
      </c>
      <c r="F13" s="2">
        <v>5408831</v>
      </c>
      <c r="G13" s="2">
        <v>252068</v>
      </c>
      <c r="H13" s="3" t="s">
        <v>0</v>
      </c>
      <c r="I13" s="2">
        <v>6822</v>
      </c>
      <c r="J13" s="2">
        <v>8505399</v>
      </c>
      <c r="K13" s="2">
        <v>14818613</v>
      </c>
      <c r="L13" s="1"/>
    </row>
    <row r="14" spans="1:12">
      <c r="A14" t="s">
        <v>10</v>
      </c>
      <c r="B14" s="2">
        <v>1655365</v>
      </c>
      <c r="C14" s="2">
        <v>78321</v>
      </c>
      <c r="D14" s="2">
        <v>142937</v>
      </c>
      <c r="E14" s="3" t="s">
        <v>0</v>
      </c>
      <c r="F14" s="2">
        <v>321920</v>
      </c>
      <c r="G14" s="2">
        <v>4722659</v>
      </c>
      <c r="H14" s="3" t="s">
        <v>0</v>
      </c>
      <c r="I14" s="2">
        <v>507384</v>
      </c>
      <c r="J14" s="3">
        <v>860</v>
      </c>
      <c r="K14" s="2">
        <v>7429446</v>
      </c>
      <c r="L14" s="1"/>
    </row>
    <row r="15" spans="1:12">
      <c r="A15" t="s">
        <v>11</v>
      </c>
      <c r="B15" s="2">
        <v>762774</v>
      </c>
      <c r="C15" s="2">
        <v>52510</v>
      </c>
      <c r="D15" s="2">
        <v>538889</v>
      </c>
      <c r="E15" s="3" t="s">
        <v>0</v>
      </c>
      <c r="F15" s="2">
        <v>2034932</v>
      </c>
      <c r="G15" s="2">
        <v>8136729</v>
      </c>
      <c r="H15" s="2">
        <v>15226</v>
      </c>
      <c r="I15" s="2">
        <v>19793</v>
      </c>
      <c r="J15" s="2">
        <v>42467483</v>
      </c>
      <c r="K15" s="2">
        <v>54028336</v>
      </c>
      <c r="L15" s="1"/>
    </row>
    <row r="16" spans="1:12">
      <c r="A16" t="s">
        <v>12</v>
      </c>
      <c r="B16" s="2">
        <v>4007694</v>
      </c>
      <c r="C16" s="2">
        <v>41071</v>
      </c>
      <c r="D16" s="2">
        <v>303085</v>
      </c>
      <c r="E16" s="3" t="s">
        <v>0</v>
      </c>
      <c r="F16" s="2">
        <v>2000878</v>
      </c>
      <c r="G16" s="2">
        <v>18084</v>
      </c>
      <c r="H16" s="3" t="s">
        <v>0</v>
      </c>
      <c r="I16" s="3" t="s">
        <v>0</v>
      </c>
      <c r="J16" s="2">
        <v>89073</v>
      </c>
      <c r="K16" s="2">
        <v>6459885</v>
      </c>
      <c r="L16" s="1"/>
    </row>
    <row r="17" spans="1:12">
      <c r="A17" t="s">
        <v>13</v>
      </c>
      <c r="B17" s="2">
        <v>1423085</v>
      </c>
      <c r="C17" s="2">
        <v>24556</v>
      </c>
      <c r="D17" s="2">
        <v>56805</v>
      </c>
      <c r="E17" s="3" t="s">
        <v>0</v>
      </c>
      <c r="F17" s="3">
        <v>50</v>
      </c>
      <c r="G17" s="2">
        <v>1186346</v>
      </c>
      <c r="H17" s="3" t="s">
        <v>0</v>
      </c>
      <c r="I17" s="3" t="s">
        <v>0</v>
      </c>
      <c r="J17" s="3" t="s">
        <v>0</v>
      </c>
      <c r="K17" s="2">
        <v>2690842</v>
      </c>
      <c r="L17" s="1"/>
    </row>
    <row r="18" spans="1:12">
      <c r="A18" t="s">
        <v>14</v>
      </c>
      <c r="B18" s="2">
        <v>1524390</v>
      </c>
      <c r="C18" s="2">
        <v>19722</v>
      </c>
      <c r="D18" s="2">
        <v>760167</v>
      </c>
      <c r="E18" s="3" t="s">
        <v>0</v>
      </c>
      <c r="F18" s="2">
        <v>888691</v>
      </c>
      <c r="G18" s="2">
        <v>2479813</v>
      </c>
      <c r="H18" s="3" t="s">
        <v>0</v>
      </c>
      <c r="I18" s="2">
        <v>24000</v>
      </c>
      <c r="J18" s="2">
        <v>14510818</v>
      </c>
      <c r="K18" s="2">
        <v>20207601</v>
      </c>
      <c r="L18" s="1"/>
    </row>
    <row r="19" spans="1:12">
      <c r="A19" t="s">
        <v>15</v>
      </c>
      <c r="B19" s="2">
        <v>318114</v>
      </c>
      <c r="C19" s="2">
        <v>3561</v>
      </c>
      <c r="D19" s="2">
        <v>260854</v>
      </c>
      <c r="E19" s="3" t="s">
        <v>0</v>
      </c>
      <c r="F19" s="2">
        <v>1240192</v>
      </c>
      <c r="G19" s="2">
        <v>270454</v>
      </c>
      <c r="H19" s="2">
        <v>360545</v>
      </c>
      <c r="I19" s="3" t="s">
        <v>0</v>
      </c>
      <c r="J19" s="2">
        <v>307762</v>
      </c>
      <c r="K19" s="2">
        <v>2761482</v>
      </c>
      <c r="L19" s="1"/>
    </row>
    <row r="20" spans="1:12">
      <c r="A20" t="s">
        <v>16</v>
      </c>
      <c r="B20" s="2">
        <v>290837</v>
      </c>
      <c r="C20" s="2">
        <v>9600</v>
      </c>
      <c r="D20" s="2">
        <v>52897</v>
      </c>
      <c r="E20" s="3">
        <v>482</v>
      </c>
      <c r="F20" s="3">
        <v>1</v>
      </c>
      <c r="G20" s="2">
        <v>22636</v>
      </c>
      <c r="H20" s="3" t="s">
        <v>0</v>
      </c>
      <c r="I20" s="3" t="s">
        <v>0</v>
      </c>
      <c r="J20" s="2">
        <v>60245</v>
      </c>
      <c r="K20" s="2">
        <v>436698</v>
      </c>
      <c r="L20" s="1"/>
    </row>
    <row r="21" spans="1:12">
      <c r="A21" s="4" t="s">
        <v>17</v>
      </c>
      <c r="B21" s="2">
        <v>865890</v>
      </c>
      <c r="C21" s="2">
        <v>30794</v>
      </c>
      <c r="D21" s="2">
        <v>170172</v>
      </c>
      <c r="E21" s="3" t="s">
        <v>0</v>
      </c>
      <c r="F21" s="2">
        <v>6141</v>
      </c>
      <c r="G21" s="2">
        <v>542641</v>
      </c>
      <c r="H21" s="2">
        <v>26862</v>
      </c>
      <c r="I21" s="2">
        <v>31655</v>
      </c>
      <c r="J21" s="2">
        <v>1117783</v>
      </c>
      <c r="K21" s="2">
        <v>2791938</v>
      </c>
      <c r="L21" s="1"/>
    </row>
    <row r="22" spans="1:12">
      <c r="A22" t="s">
        <v>18</v>
      </c>
      <c r="B22" s="2">
        <v>329750</v>
      </c>
      <c r="C22" s="3">
        <v>200</v>
      </c>
      <c r="D22" s="2">
        <v>339623</v>
      </c>
      <c r="E22" s="3" t="s">
        <v>0</v>
      </c>
      <c r="F22" s="2">
        <v>45125</v>
      </c>
      <c r="G22" s="2">
        <v>318799</v>
      </c>
      <c r="H22" s="3" t="s">
        <v>0</v>
      </c>
      <c r="I22" s="3" t="s">
        <v>0</v>
      </c>
      <c r="J22" s="2">
        <v>309125</v>
      </c>
      <c r="K22" s="2">
        <v>1342622</v>
      </c>
      <c r="L22" s="1"/>
    </row>
    <row r="23" spans="1:12">
      <c r="A23" t="s">
        <v>19</v>
      </c>
      <c r="B23" s="2">
        <v>798838</v>
      </c>
      <c r="C23" s="2">
        <v>10856</v>
      </c>
      <c r="D23" s="2">
        <v>193416</v>
      </c>
      <c r="E23" s="2">
        <v>4750</v>
      </c>
      <c r="F23" s="2">
        <v>200982</v>
      </c>
      <c r="G23" s="2">
        <v>805894</v>
      </c>
      <c r="H23" s="2">
        <v>23332</v>
      </c>
      <c r="I23" s="2">
        <v>189571</v>
      </c>
      <c r="J23" s="3" t="s">
        <v>0</v>
      </c>
      <c r="K23" s="2">
        <v>2227639</v>
      </c>
      <c r="L23" s="1"/>
    </row>
    <row r="24" spans="1:12">
      <c r="A24" t="s">
        <v>20</v>
      </c>
      <c r="B24" s="1">
        <v>4428805</v>
      </c>
      <c r="C24" s="1">
        <v>84047</v>
      </c>
      <c r="D24" s="1">
        <v>109528</v>
      </c>
      <c r="E24" t="s">
        <v>0</v>
      </c>
      <c r="F24" s="1">
        <v>11395375</v>
      </c>
      <c r="G24" s="1">
        <v>13037</v>
      </c>
      <c r="H24" t="s">
        <v>0</v>
      </c>
      <c r="I24" s="1">
        <v>57000</v>
      </c>
      <c r="J24" s="1">
        <v>657390310</v>
      </c>
      <c r="K24" s="1">
        <v>673478102</v>
      </c>
      <c r="L24" s="1"/>
    </row>
    <row r="27" spans="1:12">
      <c r="A27" t="s">
        <v>34</v>
      </c>
      <c r="B27" s="1">
        <f t="shared" ref="B27:K27" si="0">SUM(B5:B24)</f>
        <v>48341229</v>
      </c>
      <c r="C27" s="1">
        <f t="shared" si="0"/>
        <v>766434</v>
      </c>
      <c r="D27" s="1">
        <f t="shared" si="0"/>
        <v>6847564</v>
      </c>
      <c r="E27" s="1">
        <f t="shared" si="0"/>
        <v>14232</v>
      </c>
      <c r="F27" s="1">
        <f t="shared" si="0"/>
        <v>33232619</v>
      </c>
      <c r="G27" s="1">
        <f t="shared" si="0"/>
        <v>25292972</v>
      </c>
      <c r="H27" s="1">
        <f t="shared" si="0"/>
        <v>649912</v>
      </c>
      <c r="I27" s="1">
        <f t="shared" si="0"/>
        <v>5842809</v>
      </c>
      <c r="J27" s="1">
        <f t="shared" si="0"/>
        <v>851229299</v>
      </c>
      <c r="K27" s="1">
        <f t="shared" si="0"/>
        <v>972217070</v>
      </c>
      <c r="L27" s="1"/>
    </row>
    <row r="28" spans="1:12">
      <c r="K28" s="1">
        <v>577136238</v>
      </c>
    </row>
    <row r="29" spans="1:12">
      <c r="K29" s="1">
        <f>K27-K28</f>
        <v>395080832</v>
      </c>
    </row>
  </sheetData>
  <mergeCells count="4">
    <mergeCell ref="A3:A4"/>
    <mergeCell ref="H3:H4"/>
    <mergeCell ref="I3:I4"/>
    <mergeCell ref="K3:K4"/>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0"/>
  <sheetViews>
    <sheetView workbookViewId="0">
      <selection activeCell="C2" sqref="C2"/>
    </sheetView>
  </sheetViews>
  <sheetFormatPr baseColWidth="10" defaultRowHeight="15" x14ac:dyDescent="0"/>
  <cols>
    <col min="2" max="2" width="27.6640625" customWidth="1"/>
  </cols>
  <sheetData>
    <row r="3" spans="2:3">
      <c r="B3" t="s">
        <v>35</v>
      </c>
      <c r="C3">
        <v>131656</v>
      </c>
    </row>
    <row r="4" spans="2:3">
      <c r="B4" t="s">
        <v>36</v>
      </c>
      <c r="C4">
        <v>61003</v>
      </c>
    </row>
    <row r="5" spans="2:3">
      <c r="B5" t="s">
        <v>37</v>
      </c>
      <c r="C5">
        <v>29572</v>
      </c>
    </row>
    <row r="6" spans="2:3">
      <c r="B6" t="s">
        <v>38</v>
      </c>
      <c r="C6">
        <v>22054</v>
      </c>
    </row>
    <row r="7" spans="2:3">
      <c r="B7" t="s">
        <v>39</v>
      </c>
      <c r="C7">
        <v>21559</v>
      </c>
    </row>
    <row r="8" spans="2:3">
      <c r="B8" t="s">
        <v>40</v>
      </c>
      <c r="C8">
        <v>69994</v>
      </c>
    </row>
    <row r="9" spans="2:3">
      <c r="B9" t="s">
        <v>41</v>
      </c>
      <c r="C9">
        <v>40433</v>
      </c>
    </row>
    <row r="10" spans="2:3">
      <c r="B10" s="5" t="s">
        <v>34</v>
      </c>
      <c r="C10">
        <f>SUM(C3:C9)</f>
        <v>376271</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21"/>
  <sheetViews>
    <sheetView tabSelected="1" topLeftCell="A290" workbookViewId="0">
      <selection activeCell="A321" sqref="A321"/>
    </sheetView>
  </sheetViews>
  <sheetFormatPr baseColWidth="10" defaultRowHeight="15" x14ac:dyDescent="0"/>
  <cols>
    <col min="1" max="1" width="39.6640625" bestFit="1" customWidth="1"/>
    <col min="2" max="2" width="55.33203125" customWidth="1"/>
    <col min="3" max="3" width="58.6640625" customWidth="1"/>
    <col min="4" max="4" width="39.6640625" bestFit="1" customWidth="1"/>
    <col min="5" max="5" width="39.6640625" customWidth="1"/>
    <col min="6" max="7" width="11.33203125" bestFit="1" customWidth="1"/>
    <col min="8" max="8" width="16" customWidth="1"/>
    <col min="9" max="9" width="82.33203125" bestFit="1" customWidth="1"/>
  </cols>
  <sheetData>
    <row r="1" spans="1:20" s="5" customFormat="1">
      <c r="A1" s="5" t="s">
        <v>207</v>
      </c>
      <c r="B1" s="5" t="s">
        <v>208</v>
      </c>
      <c r="C1" s="5" t="s">
        <v>209</v>
      </c>
      <c r="D1" s="5" t="s">
        <v>210</v>
      </c>
      <c r="E1" s="5" t="s">
        <v>211</v>
      </c>
      <c r="F1" s="5" t="s">
        <v>213</v>
      </c>
      <c r="G1" s="5" t="s">
        <v>212</v>
      </c>
      <c r="H1" s="5" t="s">
        <v>214</v>
      </c>
      <c r="I1" s="5" t="s">
        <v>215</v>
      </c>
      <c r="J1" s="5" t="s">
        <v>216</v>
      </c>
    </row>
    <row r="2" spans="1:20">
      <c r="A2" t="s">
        <v>175</v>
      </c>
      <c r="B2" t="s">
        <v>176</v>
      </c>
      <c r="C2" t="s">
        <v>181</v>
      </c>
      <c r="D2" t="s">
        <v>50</v>
      </c>
      <c r="E2" s="12"/>
      <c r="F2" s="1">
        <v>326526</v>
      </c>
      <c r="G2" s="1">
        <v>345312</v>
      </c>
      <c r="I2" t="s">
        <v>218</v>
      </c>
      <c r="J2" t="s">
        <v>217</v>
      </c>
    </row>
    <row r="3" spans="1:20">
      <c r="A3" t="s">
        <v>175</v>
      </c>
      <c r="B3" t="s">
        <v>176</v>
      </c>
      <c r="C3" t="s">
        <v>181</v>
      </c>
      <c r="D3" t="s">
        <v>49</v>
      </c>
      <c r="E3" s="12"/>
      <c r="F3" s="1">
        <v>88075</v>
      </c>
      <c r="G3" s="1">
        <v>81919</v>
      </c>
      <c r="I3" t="s">
        <v>218</v>
      </c>
      <c r="J3" t="s">
        <v>217</v>
      </c>
    </row>
    <row r="4" spans="1:20">
      <c r="A4" t="s">
        <v>175</v>
      </c>
      <c r="B4" t="s">
        <v>176</v>
      </c>
      <c r="C4" t="s">
        <v>182</v>
      </c>
      <c r="D4" t="s">
        <v>51</v>
      </c>
      <c r="E4" s="12"/>
      <c r="F4" s="1">
        <v>2342852</v>
      </c>
      <c r="G4" s="1">
        <v>2444197</v>
      </c>
      <c r="I4" t="s">
        <v>218</v>
      </c>
      <c r="J4" t="s">
        <v>217</v>
      </c>
    </row>
    <row r="5" spans="1:20">
      <c r="A5" t="s">
        <v>175</v>
      </c>
      <c r="B5" t="s">
        <v>176</v>
      </c>
      <c r="C5" t="s">
        <v>182</v>
      </c>
      <c r="D5" t="s">
        <v>52</v>
      </c>
      <c r="E5" s="12"/>
      <c r="F5" s="1">
        <v>1835663</v>
      </c>
      <c r="G5" s="1">
        <v>1993141</v>
      </c>
      <c r="I5" t="s">
        <v>218</v>
      </c>
      <c r="J5" t="s">
        <v>217</v>
      </c>
    </row>
    <row r="6" spans="1:20">
      <c r="A6" t="s">
        <v>175</v>
      </c>
      <c r="B6" t="s">
        <v>176</v>
      </c>
      <c r="C6" t="s">
        <v>183</v>
      </c>
      <c r="D6" t="s">
        <v>53</v>
      </c>
      <c r="E6" s="12"/>
      <c r="F6" s="1">
        <v>3000</v>
      </c>
      <c r="G6" s="1">
        <v>3000</v>
      </c>
      <c r="I6" t="s">
        <v>218</v>
      </c>
      <c r="J6" t="s">
        <v>217</v>
      </c>
    </row>
    <row r="7" spans="1:20">
      <c r="A7" t="s">
        <v>175</v>
      </c>
      <c r="B7" t="s">
        <v>177</v>
      </c>
      <c r="C7" t="s">
        <v>184</v>
      </c>
      <c r="D7" t="s">
        <v>54</v>
      </c>
      <c r="E7" s="12"/>
      <c r="F7" s="1">
        <v>7587740</v>
      </c>
      <c r="G7" s="1">
        <v>8183019</v>
      </c>
      <c r="I7" t="s">
        <v>218</v>
      </c>
      <c r="J7" t="s">
        <v>217</v>
      </c>
    </row>
    <row r="8" spans="1:20">
      <c r="A8" t="s">
        <v>175</v>
      </c>
      <c r="B8" t="s">
        <v>177</v>
      </c>
      <c r="C8" t="s">
        <v>184</v>
      </c>
      <c r="D8" t="s">
        <v>55</v>
      </c>
      <c r="E8" s="12"/>
      <c r="F8" s="1">
        <v>150941</v>
      </c>
      <c r="G8" s="1">
        <v>130047</v>
      </c>
      <c r="I8" t="s">
        <v>218</v>
      </c>
      <c r="J8" t="s">
        <v>217</v>
      </c>
    </row>
    <row r="9" spans="1:20">
      <c r="A9" t="s">
        <v>175</v>
      </c>
      <c r="B9" t="s">
        <v>177</v>
      </c>
      <c r="C9" t="s">
        <v>185</v>
      </c>
      <c r="D9" t="s">
        <v>56</v>
      </c>
      <c r="E9" s="12"/>
      <c r="F9" s="1">
        <v>4300</v>
      </c>
      <c r="G9" s="1">
        <v>5224</v>
      </c>
      <c r="I9" t="s">
        <v>218</v>
      </c>
      <c r="J9" t="s">
        <v>217</v>
      </c>
    </row>
    <row r="10" spans="1:20">
      <c r="A10" t="s">
        <v>175</v>
      </c>
      <c r="B10" t="s">
        <v>177</v>
      </c>
      <c r="C10" t="s">
        <v>185</v>
      </c>
      <c r="D10" t="s">
        <v>57</v>
      </c>
      <c r="E10" s="12"/>
      <c r="F10" s="1">
        <v>0</v>
      </c>
      <c r="G10" s="1">
        <v>3100</v>
      </c>
      <c r="I10" t="s">
        <v>218</v>
      </c>
      <c r="J10" t="s">
        <v>217</v>
      </c>
    </row>
    <row r="11" spans="1:20">
      <c r="A11" t="s">
        <v>175</v>
      </c>
      <c r="B11" t="s">
        <v>177</v>
      </c>
      <c r="C11" t="s">
        <v>185</v>
      </c>
      <c r="D11" t="s">
        <v>58</v>
      </c>
      <c r="E11" s="12"/>
      <c r="F11" s="1">
        <v>14894</v>
      </c>
      <c r="G11" s="1">
        <v>10238</v>
      </c>
      <c r="I11" t="s">
        <v>218</v>
      </c>
      <c r="J11" t="s">
        <v>217</v>
      </c>
    </row>
    <row r="12" spans="1:20">
      <c r="A12" t="s">
        <v>175</v>
      </c>
      <c r="B12" t="s">
        <v>177</v>
      </c>
      <c r="C12" t="s">
        <v>185</v>
      </c>
      <c r="D12" t="s">
        <v>59</v>
      </c>
      <c r="E12" s="12"/>
      <c r="F12" s="1">
        <v>0</v>
      </c>
      <c r="G12" s="1">
        <v>0</v>
      </c>
      <c r="I12" t="s">
        <v>218</v>
      </c>
      <c r="J12" t="s">
        <v>217</v>
      </c>
    </row>
    <row r="13" spans="1:20">
      <c r="A13" t="s">
        <v>175</v>
      </c>
      <c r="B13" t="s">
        <v>177</v>
      </c>
      <c r="C13" t="s">
        <v>185</v>
      </c>
      <c r="D13" t="s">
        <v>60</v>
      </c>
      <c r="E13" s="12"/>
      <c r="F13">
        <v>850</v>
      </c>
      <c r="G13" s="1">
        <v>1325</v>
      </c>
      <c r="I13" t="s">
        <v>218</v>
      </c>
      <c r="J13" t="s">
        <v>217</v>
      </c>
    </row>
    <row r="14" spans="1:20">
      <c r="A14" t="s">
        <v>175</v>
      </c>
      <c r="B14" t="s">
        <v>177</v>
      </c>
      <c r="C14" t="s">
        <v>185</v>
      </c>
      <c r="D14" s="1" t="s">
        <v>61</v>
      </c>
      <c r="E14" s="13"/>
      <c r="F14" s="1">
        <v>4635</v>
      </c>
      <c r="G14">
        <v>461</v>
      </c>
      <c r="I14" t="s">
        <v>218</v>
      </c>
      <c r="J14" t="s">
        <v>217</v>
      </c>
    </row>
    <row r="15" spans="1:20">
      <c r="A15" t="s">
        <v>175</v>
      </c>
      <c r="B15" t="s">
        <v>177</v>
      </c>
      <c r="C15" t="s">
        <v>185</v>
      </c>
      <c r="D15" s="1" t="s">
        <v>62</v>
      </c>
      <c r="E15" s="13"/>
      <c r="F15" s="1">
        <v>4035</v>
      </c>
      <c r="G15" s="1">
        <v>4076</v>
      </c>
      <c r="H15" s="1"/>
      <c r="I15" t="s">
        <v>218</v>
      </c>
      <c r="J15" t="s">
        <v>217</v>
      </c>
      <c r="K15" s="1"/>
      <c r="L15" s="1"/>
      <c r="M15" s="1"/>
      <c r="N15" s="1"/>
      <c r="P15" s="1"/>
      <c r="Q15" s="1"/>
      <c r="S15" s="1"/>
      <c r="T15" s="1"/>
    </row>
    <row r="16" spans="1:20">
      <c r="A16" t="s">
        <v>175</v>
      </c>
      <c r="B16" t="s">
        <v>177</v>
      </c>
      <c r="C16" t="s">
        <v>185</v>
      </c>
      <c r="D16" s="1" t="s">
        <v>63</v>
      </c>
      <c r="E16" s="13"/>
      <c r="F16" s="1">
        <v>74000</v>
      </c>
      <c r="G16" s="1">
        <v>74000</v>
      </c>
      <c r="I16" t="s">
        <v>218</v>
      </c>
      <c r="J16" t="s">
        <v>217</v>
      </c>
    </row>
    <row r="17" spans="1:21">
      <c r="A17" t="s">
        <v>175</v>
      </c>
      <c r="B17" t="s">
        <v>177</v>
      </c>
      <c r="C17" t="s">
        <v>185</v>
      </c>
      <c r="D17" t="s">
        <v>64</v>
      </c>
      <c r="E17" s="12"/>
      <c r="F17" s="1">
        <v>5354</v>
      </c>
      <c r="G17" s="1">
        <v>5434</v>
      </c>
      <c r="I17" t="s">
        <v>218</v>
      </c>
      <c r="J17" t="s">
        <v>217</v>
      </c>
    </row>
    <row r="18" spans="1:21">
      <c r="A18" t="s">
        <v>175</v>
      </c>
      <c r="B18" t="s">
        <v>177</v>
      </c>
      <c r="C18" t="s">
        <v>185</v>
      </c>
      <c r="D18" t="s">
        <v>65</v>
      </c>
      <c r="E18" s="12"/>
      <c r="F18" s="1">
        <v>50539</v>
      </c>
      <c r="G18" s="1">
        <v>58498</v>
      </c>
      <c r="I18" t="s">
        <v>218</v>
      </c>
      <c r="J18" t="s">
        <v>217</v>
      </c>
    </row>
    <row r="19" spans="1:21">
      <c r="A19" t="s">
        <v>175</v>
      </c>
      <c r="B19" t="s">
        <v>177</v>
      </c>
      <c r="C19" t="s">
        <v>185</v>
      </c>
      <c r="D19" t="s">
        <v>66</v>
      </c>
      <c r="E19" s="12"/>
      <c r="F19" s="1">
        <v>2875</v>
      </c>
      <c r="G19" s="1">
        <v>2984</v>
      </c>
      <c r="I19" t="s">
        <v>218</v>
      </c>
      <c r="J19" t="s">
        <v>217</v>
      </c>
    </row>
    <row r="20" spans="1:21">
      <c r="A20" t="s">
        <v>175</v>
      </c>
      <c r="B20" t="s">
        <v>177</v>
      </c>
      <c r="C20" t="s">
        <v>185</v>
      </c>
      <c r="D20" t="s">
        <v>67</v>
      </c>
      <c r="E20" s="12"/>
      <c r="F20" s="1">
        <v>10000</v>
      </c>
      <c r="G20" s="1">
        <v>0</v>
      </c>
      <c r="I20" t="s">
        <v>218</v>
      </c>
      <c r="J20" t="s">
        <v>217</v>
      </c>
    </row>
    <row r="21" spans="1:21">
      <c r="A21" t="s">
        <v>175</v>
      </c>
      <c r="B21" t="s">
        <v>177</v>
      </c>
      <c r="C21" t="s">
        <v>185</v>
      </c>
      <c r="D21" t="s">
        <v>68</v>
      </c>
      <c r="E21" s="12"/>
      <c r="F21" s="1">
        <v>1911</v>
      </c>
      <c r="G21" s="1">
        <v>1234</v>
      </c>
      <c r="I21" t="s">
        <v>218</v>
      </c>
      <c r="J21" t="s">
        <v>217</v>
      </c>
    </row>
    <row r="22" spans="1:21">
      <c r="A22" t="s">
        <v>175</v>
      </c>
      <c r="B22" t="s">
        <v>177</v>
      </c>
      <c r="C22" t="s">
        <v>185</v>
      </c>
      <c r="D22" s="1" t="s">
        <v>69</v>
      </c>
      <c r="E22" s="13"/>
      <c r="F22" s="1">
        <v>0</v>
      </c>
      <c r="G22" s="1">
        <v>4793</v>
      </c>
      <c r="I22" t="s">
        <v>218</v>
      </c>
      <c r="J22" t="s">
        <v>217</v>
      </c>
      <c r="K22" s="1"/>
      <c r="L22" s="1"/>
      <c r="M22" s="1"/>
      <c r="N22" s="1"/>
      <c r="O22" s="1"/>
      <c r="P22" s="1"/>
      <c r="Q22" s="1"/>
      <c r="S22" s="1"/>
      <c r="U22" s="1"/>
    </row>
    <row r="23" spans="1:21">
      <c r="A23" t="s">
        <v>175</v>
      </c>
      <c r="B23" t="s">
        <v>177</v>
      </c>
      <c r="C23" t="s">
        <v>185</v>
      </c>
      <c r="D23" s="1" t="s">
        <v>70</v>
      </c>
      <c r="E23" s="13"/>
      <c r="F23" s="1">
        <v>11700</v>
      </c>
      <c r="G23" s="1">
        <v>0</v>
      </c>
      <c r="I23" t="s">
        <v>218</v>
      </c>
      <c r="J23" t="s">
        <v>217</v>
      </c>
    </row>
    <row r="24" spans="1:21">
      <c r="A24" t="s">
        <v>175</v>
      </c>
      <c r="B24" t="s">
        <v>177</v>
      </c>
      <c r="C24" t="s">
        <v>185</v>
      </c>
      <c r="D24" t="s">
        <v>71</v>
      </c>
      <c r="E24" s="12"/>
      <c r="F24" s="1">
        <v>0</v>
      </c>
      <c r="G24" s="1">
        <v>3100</v>
      </c>
      <c r="I24" t="s">
        <v>218</v>
      </c>
      <c r="J24" t="s">
        <v>217</v>
      </c>
    </row>
    <row r="25" spans="1:21">
      <c r="A25" t="s">
        <v>175</v>
      </c>
      <c r="B25" t="s">
        <v>177</v>
      </c>
      <c r="C25" t="s">
        <v>185</v>
      </c>
      <c r="D25" s="1" t="s">
        <v>72</v>
      </c>
      <c r="E25" s="13"/>
      <c r="F25" s="1">
        <v>48790</v>
      </c>
      <c r="G25" s="1">
        <v>30821</v>
      </c>
      <c r="I25" t="s">
        <v>218</v>
      </c>
      <c r="J25" t="s">
        <v>217</v>
      </c>
      <c r="K25" s="1"/>
      <c r="L25" s="1"/>
      <c r="M25" s="1"/>
      <c r="N25" s="1"/>
      <c r="O25" s="1"/>
      <c r="Q25" s="1"/>
      <c r="T25" s="1"/>
      <c r="U25" s="1"/>
    </row>
    <row r="26" spans="1:21">
      <c r="A26" t="s">
        <v>175</v>
      </c>
      <c r="B26" t="s">
        <v>177</v>
      </c>
      <c r="C26" t="s">
        <v>73</v>
      </c>
      <c r="D26" s="1"/>
      <c r="E26" s="13"/>
      <c r="F26" s="1">
        <v>55025</v>
      </c>
      <c r="G26" s="1">
        <v>84249</v>
      </c>
      <c r="I26" t="s">
        <v>218</v>
      </c>
      <c r="J26" t="s">
        <v>217</v>
      </c>
    </row>
    <row r="27" spans="1:21">
      <c r="A27" t="s">
        <v>175</v>
      </c>
      <c r="B27" t="s">
        <v>177</v>
      </c>
      <c r="C27" t="s">
        <v>186</v>
      </c>
      <c r="D27" t="s">
        <v>74</v>
      </c>
      <c r="E27" s="12"/>
      <c r="F27" s="1">
        <v>9242</v>
      </c>
      <c r="G27" s="1">
        <v>6000</v>
      </c>
      <c r="I27" t="s">
        <v>218</v>
      </c>
      <c r="J27" t="s">
        <v>217</v>
      </c>
    </row>
    <row r="28" spans="1:21">
      <c r="A28" t="s">
        <v>175</v>
      </c>
      <c r="B28" t="s">
        <v>177</v>
      </c>
      <c r="C28" t="s">
        <v>186</v>
      </c>
      <c r="D28" s="1" t="s">
        <v>75</v>
      </c>
      <c r="E28" s="13"/>
      <c r="F28" s="1">
        <v>74000</v>
      </c>
      <c r="G28" s="1">
        <v>74000</v>
      </c>
      <c r="I28" t="s">
        <v>218</v>
      </c>
      <c r="J28" t="s">
        <v>217</v>
      </c>
      <c r="K28" s="1"/>
      <c r="M28" s="1"/>
      <c r="N28" s="1"/>
      <c r="O28" s="1"/>
      <c r="Q28" s="1"/>
      <c r="T28" s="1"/>
      <c r="U28" s="1"/>
    </row>
    <row r="29" spans="1:21">
      <c r="A29" t="s">
        <v>175</v>
      </c>
      <c r="B29" t="s">
        <v>177</v>
      </c>
      <c r="C29" s="1" t="s">
        <v>76</v>
      </c>
      <c r="D29" s="1"/>
      <c r="E29" s="13"/>
      <c r="F29" s="1">
        <v>6800</v>
      </c>
      <c r="G29" s="1">
        <v>162338</v>
      </c>
      <c r="I29" t="s">
        <v>218</v>
      </c>
      <c r="J29" t="s">
        <v>217</v>
      </c>
    </row>
    <row r="30" spans="1:21">
      <c r="A30" t="s">
        <v>175</v>
      </c>
      <c r="B30" t="s">
        <v>177</v>
      </c>
      <c r="C30" t="s">
        <v>77</v>
      </c>
      <c r="D30" t="s">
        <v>78</v>
      </c>
      <c r="E30" s="12"/>
      <c r="F30" s="1">
        <v>93419</v>
      </c>
      <c r="G30" s="1">
        <v>0</v>
      </c>
      <c r="I30" t="s">
        <v>218</v>
      </c>
      <c r="J30" t="s">
        <v>217</v>
      </c>
    </row>
    <row r="31" spans="1:21">
      <c r="A31" t="s">
        <v>175</v>
      </c>
      <c r="B31" t="s">
        <v>177</v>
      </c>
      <c r="C31" t="s">
        <v>219</v>
      </c>
      <c r="D31" s="1" t="s">
        <v>79</v>
      </c>
      <c r="E31" s="13"/>
      <c r="F31" s="1">
        <v>15640</v>
      </c>
      <c r="G31" s="1">
        <v>13401</v>
      </c>
      <c r="H31" s="1"/>
      <c r="I31" t="s">
        <v>218</v>
      </c>
      <c r="J31" t="s">
        <v>217</v>
      </c>
      <c r="K31" s="1"/>
      <c r="M31" s="1"/>
      <c r="N31" s="1"/>
      <c r="O31" s="1"/>
      <c r="Q31" s="1"/>
      <c r="T31" s="1"/>
      <c r="U31" s="1"/>
    </row>
    <row r="32" spans="1:21">
      <c r="A32" t="s">
        <v>175</v>
      </c>
      <c r="B32" t="s">
        <v>177</v>
      </c>
      <c r="C32" t="s">
        <v>80</v>
      </c>
      <c r="D32" t="s">
        <v>81</v>
      </c>
      <c r="E32" s="12"/>
      <c r="F32">
        <v>554</v>
      </c>
      <c r="G32">
        <v>554</v>
      </c>
      <c r="I32" t="s">
        <v>218</v>
      </c>
      <c r="J32" t="s">
        <v>217</v>
      </c>
    </row>
    <row r="33" spans="1:10">
      <c r="A33" t="s">
        <v>175</v>
      </c>
      <c r="B33" t="s">
        <v>177</v>
      </c>
      <c r="C33" t="s">
        <v>80</v>
      </c>
      <c r="D33" t="s">
        <v>82</v>
      </c>
      <c r="E33" s="12"/>
      <c r="F33" s="1">
        <v>17066</v>
      </c>
      <c r="G33" s="1">
        <v>17066</v>
      </c>
      <c r="I33" t="s">
        <v>218</v>
      </c>
      <c r="J33" t="s">
        <v>217</v>
      </c>
    </row>
    <row r="34" spans="1:10">
      <c r="A34" t="s">
        <v>175</v>
      </c>
      <c r="B34" t="s">
        <v>177</v>
      </c>
      <c r="C34" t="s">
        <v>187</v>
      </c>
      <c r="D34" t="s">
        <v>83</v>
      </c>
      <c r="E34" s="12"/>
      <c r="F34" s="1">
        <v>113402</v>
      </c>
      <c r="G34" s="1">
        <v>114360</v>
      </c>
      <c r="I34" t="s">
        <v>218</v>
      </c>
      <c r="J34" t="s">
        <v>217</v>
      </c>
    </row>
    <row r="35" spans="1:10">
      <c r="A35" t="s">
        <v>175</v>
      </c>
      <c r="B35" t="s">
        <v>177</v>
      </c>
      <c r="C35" t="s">
        <v>187</v>
      </c>
      <c r="D35" t="s">
        <v>84</v>
      </c>
      <c r="E35" s="12"/>
      <c r="F35" s="1">
        <v>9669</v>
      </c>
      <c r="G35" s="1">
        <v>11419</v>
      </c>
      <c r="I35" t="s">
        <v>218</v>
      </c>
      <c r="J35" t="s">
        <v>217</v>
      </c>
    </row>
    <row r="36" spans="1:10">
      <c r="A36" t="s">
        <v>175</v>
      </c>
      <c r="B36" t="s">
        <v>177</v>
      </c>
      <c r="C36" t="s">
        <v>187</v>
      </c>
      <c r="D36" t="s">
        <v>85</v>
      </c>
      <c r="E36" s="12"/>
      <c r="F36">
        <v>240</v>
      </c>
      <c r="G36">
        <v>240</v>
      </c>
      <c r="I36" t="s">
        <v>218</v>
      </c>
      <c r="J36" t="s">
        <v>217</v>
      </c>
    </row>
    <row r="37" spans="1:10">
      <c r="A37" t="s">
        <v>175</v>
      </c>
      <c r="B37" t="s">
        <v>177</v>
      </c>
      <c r="C37" t="s">
        <v>188</v>
      </c>
      <c r="D37" t="s">
        <v>86</v>
      </c>
      <c r="E37" s="12"/>
      <c r="F37" s="1">
        <v>141235</v>
      </c>
      <c r="G37" s="1">
        <v>133511</v>
      </c>
      <c r="I37" t="s">
        <v>218</v>
      </c>
      <c r="J37" t="s">
        <v>217</v>
      </c>
    </row>
    <row r="38" spans="1:10">
      <c r="A38" t="s">
        <v>175</v>
      </c>
      <c r="B38" t="s">
        <v>177</v>
      </c>
      <c r="C38" t="s">
        <v>188</v>
      </c>
      <c r="D38" t="s">
        <v>87</v>
      </c>
      <c r="E38" s="12"/>
      <c r="F38" s="1">
        <v>78162</v>
      </c>
      <c r="G38" s="1">
        <v>83261</v>
      </c>
      <c r="I38" t="s">
        <v>218</v>
      </c>
      <c r="J38" t="s">
        <v>217</v>
      </c>
    </row>
    <row r="39" spans="1:10">
      <c r="A39" t="s">
        <v>175</v>
      </c>
      <c r="B39" t="s">
        <v>177</v>
      </c>
      <c r="C39" t="s">
        <v>188</v>
      </c>
      <c r="D39" t="s">
        <v>88</v>
      </c>
      <c r="E39" s="12"/>
      <c r="F39" s="1">
        <v>57601</v>
      </c>
      <c r="G39" s="1">
        <v>63070</v>
      </c>
      <c r="I39" t="s">
        <v>218</v>
      </c>
      <c r="J39" t="s">
        <v>217</v>
      </c>
    </row>
    <row r="40" spans="1:10">
      <c r="A40" t="s">
        <v>175</v>
      </c>
      <c r="B40" t="s">
        <v>177</v>
      </c>
      <c r="C40" t="s">
        <v>188</v>
      </c>
      <c r="D40" t="s">
        <v>89</v>
      </c>
      <c r="E40" s="12"/>
      <c r="F40" s="1">
        <v>5</v>
      </c>
      <c r="G40" s="1">
        <v>5</v>
      </c>
      <c r="I40" t="s">
        <v>218</v>
      </c>
      <c r="J40" t="s">
        <v>217</v>
      </c>
    </row>
    <row r="41" spans="1:10">
      <c r="A41" t="s">
        <v>175</v>
      </c>
      <c r="B41" t="s">
        <v>177</v>
      </c>
      <c r="C41" t="s">
        <v>91</v>
      </c>
      <c r="D41" t="s">
        <v>91</v>
      </c>
      <c r="E41" s="12"/>
      <c r="F41" s="1">
        <v>1250</v>
      </c>
      <c r="G41" s="1">
        <v>0</v>
      </c>
      <c r="I41" t="s">
        <v>218</v>
      </c>
      <c r="J41" t="s">
        <v>217</v>
      </c>
    </row>
    <row r="42" spans="1:10">
      <c r="A42" t="s">
        <v>175</v>
      </c>
      <c r="B42" t="s">
        <v>177</v>
      </c>
      <c r="C42" t="s">
        <v>91</v>
      </c>
      <c r="D42" t="s">
        <v>90</v>
      </c>
      <c r="E42" s="12"/>
      <c r="F42" s="1">
        <v>18613</v>
      </c>
      <c r="G42" s="1">
        <v>0</v>
      </c>
      <c r="I42" t="s">
        <v>218</v>
      </c>
      <c r="J42" t="s">
        <v>217</v>
      </c>
    </row>
    <row r="43" spans="1:10">
      <c r="A43" t="s">
        <v>175</v>
      </c>
      <c r="B43" t="s">
        <v>177</v>
      </c>
      <c r="C43" t="s">
        <v>189</v>
      </c>
      <c r="D43" t="s">
        <v>92</v>
      </c>
      <c r="E43" s="12"/>
      <c r="F43" s="1">
        <v>5785</v>
      </c>
      <c r="G43" s="1">
        <v>5471</v>
      </c>
      <c r="I43" t="s">
        <v>218</v>
      </c>
      <c r="J43" t="s">
        <v>217</v>
      </c>
    </row>
    <row r="44" spans="1:10">
      <c r="A44" t="s">
        <v>175</v>
      </c>
      <c r="B44" t="s">
        <v>177</v>
      </c>
      <c r="C44" t="s">
        <v>189</v>
      </c>
      <c r="D44" t="s">
        <v>93</v>
      </c>
      <c r="E44" s="12"/>
      <c r="F44" s="1">
        <v>0</v>
      </c>
      <c r="G44" s="1">
        <v>0</v>
      </c>
      <c r="I44" t="s">
        <v>218</v>
      </c>
      <c r="J44" t="s">
        <v>217</v>
      </c>
    </row>
    <row r="45" spans="1:10">
      <c r="A45" t="s">
        <v>175</v>
      </c>
      <c r="B45" t="s">
        <v>177</v>
      </c>
      <c r="C45" t="s">
        <v>190</v>
      </c>
      <c r="D45" t="s">
        <v>94</v>
      </c>
      <c r="E45" s="12"/>
      <c r="F45" s="1">
        <v>8717</v>
      </c>
      <c r="G45" s="1">
        <v>1743</v>
      </c>
      <c r="I45" t="s">
        <v>218</v>
      </c>
      <c r="J45" t="s">
        <v>217</v>
      </c>
    </row>
    <row r="46" spans="1:10">
      <c r="A46" t="s">
        <v>175</v>
      </c>
      <c r="B46" t="s">
        <v>178</v>
      </c>
      <c r="C46" t="s">
        <v>191</v>
      </c>
      <c r="D46" t="s">
        <v>95</v>
      </c>
      <c r="E46" s="12"/>
      <c r="F46" s="1">
        <v>1490135</v>
      </c>
      <c r="G46" s="1">
        <v>1544929</v>
      </c>
      <c r="I46" t="s">
        <v>218</v>
      </c>
      <c r="J46" t="s">
        <v>217</v>
      </c>
    </row>
    <row r="47" spans="1:10">
      <c r="A47" t="s">
        <v>175</v>
      </c>
      <c r="B47" t="s">
        <v>178</v>
      </c>
      <c r="C47" t="s">
        <v>191</v>
      </c>
      <c r="D47" t="s">
        <v>102</v>
      </c>
      <c r="E47" s="12"/>
      <c r="F47" s="1">
        <v>38800</v>
      </c>
      <c r="G47" s="1">
        <v>0</v>
      </c>
      <c r="I47" t="s">
        <v>218</v>
      </c>
      <c r="J47" t="s">
        <v>217</v>
      </c>
    </row>
    <row r="48" spans="1:10">
      <c r="A48" t="s">
        <v>175</v>
      </c>
      <c r="B48" t="s">
        <v>178</v>
      </c>
      <c r="C48" t="s">
        <v>191</v>
      </c>
      <c r="D48" t="s">
        <v>101</v>
      </c>
      <c r="E48" s="12"/>
      <c r="F48" s="1">
        <v>18750</v>
      </c>
      <c r="G48" s="1">
        <v>0</v>
      </c>
      <c r="I48" t="s">
        <v>218</v>
      </c>
      <c r="J48" t="s">
        <v>217</v>
      </c>
    </row>
    <row r="49" spans="1:10">
      <c r="A49" t="s">
        <v>175</v>
      </c>
      <c r="B49" t="s">
        <v>178</v>
      </c>
      <c r="C49" t="s">
        <v>191</v>
      </c>
      <c r="D49" t="s">
        <v>100</v>
      </c>
      <c r="E49" s="12"/>
      <c r="F49" s="1">
        <v>0</v>
      </c>
      <c r="G49" s="1">
        <v>1148</v>
      </c>
      <c r="I49" t="s">
        <v>218</v>
      </c>
      <c r="J49" t="s">
        <v>217</v>
      </c>
    </row>
    <row r="50" spans="1:10">
      <c r="A50" t="s">
        <v>175</v>
      </c>
      <c r="B50" t="s">
        <v>178</v>
      </c>
      <c r="C50" t="s">
        <v>191</v>
      </c>
      <c r="D50" t="s">
        <v>99</v>
      </c>
      <c r="E50" s="12"/>
      <c r="F50" s="1">
        <v>10000</v>
      </c>
      <c r="G50" s="1">
        <v>10000</v>
      </c>
      <c r="I50" t="s">
        <v>218</v>
      </c>
      <c r="J50" t="s">
        <v>217</v>
      </c>
    </row>
    <row r="51" spans="1:10">
      <c r="A51" t="s">
        <v>175</v>
      </c>
      <c r="B51" t="s">
        <v>178</v>
      </c>
      <c r="C51" t="s">
        <v>191</v>
      </c>
      <c r="D51" t="s">
        <v>98</v>
      </c>
      <c r="E51" s="12"/>
      <c r="F51">
        <v>442</v>
      </c>
      <c r="G51">
        <v>442</v>
      </c>
      <c r="I51" t="s">
        <v>218</v>
      </c>
      <c r="J51" t="s">
        <v>217</v>
      </c>
    </row>
    <row r="52" spans="1:10">
      <c r="A52" t="s">
        <v>175</v>
      </c>
      <c r="B52" t="s">
        <v>178</v>
      </c>
      <c r="C52" t="s">
        <v>191</v>
      </c>
      <c r="D52" t="s">
        <v>97</v>
      </c>
      <c r="E52" s="12"/>
      <c r="F52" s="1">
        <v>0</v>
      </c>
      <c r="G52" s="1">
        <v>1545</v>
      </c>
      <c r="I52" t="s">
        <v>218</v>
      </c>
      <c r="J52" t="s">
        <v>217</v>
      </c>
    </row>
    <row r="53" spans="1:10">
      <c r="A53" t="s">
        <v>175</v>
      </c>
      <c r="B53" t="s">
        <v>178</v>
      </c>
      <c r="C53" t="s">
        <v>191</v>
      </c>
      <c r="D53" t="s">
        <v>96</v>
      </c>
      <c r="E53" s="12"/>
      <c r="F53" s="1">
        <v>5102</v>
      </c>
      <c r="G53" s="1">
        <v>4455</v>
      </c>
      <c r="I53" t="s">
        <v>218</v>
      </c>
      <c r="J53" t="s">
        <v>217</v>
      </c>
    </row>
    <row r="54" spans="1:10">
      <c r="A54" t="s">
        <v>175</v>
      </c>
      <c r="B54" t="s">
        <v>178</v>
      </c>
      <c r="C54" t="s">
        <v>192</v>
      </c>
      <c r="D54" t="s">
        <v>103</v>
      </c>
      <c r="E54" s="12"/>
      <c r="F54" s="1">
        <v>157713</v>
      </c>
      <c r="G54" s="1">
        <v>172576</v>
      </c>
      <c r="I54" t="s">
        <v>218</v>
      </c>
      <c r="J54" t="s">
        <v>217</v>
      </c>
    </row>
    <row r="55" spans="1:10">
      <c r="A55" t="s">
        <v>175</v>
      </c>
      <c r="B55" t="s">
        <v>178</v>
      </c>
      <c r="C55" t="s">
        <v>104</v>
      </c>
      <c r="D55" t="s">
        <v>104</v>
      </c>
      <c r="E55" s="12"/>
      <c r="F55" s="1">
        <v>824310</v>
      </c>
      <c r="G55" s="1">
        <v>817393</v>
      </c>
      <c r="I55" t="s">
        <v>218</v>
      </c>
      <c r="J55" t="s">
        <v>217</v>
      </c>
    </row>
    <row r="56" spans="1:10">
      <c r="A56" t="s">
        <v>175</v>
      </c>
      <c r="B56" t="s">
        <v>178</v>
      </c>
      <c r="C56" t="s">
        <v>104</v>
      </c>
      <c r="D56" t="s">
        <v>105</v>
      </c>
      <c r="E56" s="12"/>
      <c r="F56" s="1">
        <v>37398</v>
      </c>
      <c r="G56" s="1">
        <v>37963</v>
      </c>
      <c r="I56" t="s">
        <v>218</v>
      </c>
      <c r="J56" t="s">
        <v>217</v>
      </c>
    </row>
    <row r="57" spans="1:10">
      <c r="A57" t="s">
        <v>175</v>
      </c>
      <c r="B57" t="s">
        <v>178</v>
      </c>
      <c r="C57" t="s">
        <v>193</v>
      </c>
      <c r="D57" t="s">
        <v>106</v>
      </c>
      <c r="E57" s="12"/>
      <c r="F57">
        <v>0</v>
      </c>
      <c r="G57">
        <v>168</v>
      </c>
      <c r="I57" t="s">
        <v>218</v>
      </c>
      <c r="J57" t="s">
        <v>217</v>
      </c>
    </row>
    <row r="58" spans="1:10">
      <c r="A58" t="s">
        <v>175</v>
      </c>
      <c r="B58" t="s">
        <v>178</v>
      </c>
      <c r="C58" t="s">
        <v>193</v>
      </c>
      <c r="D58" t="s">
        <v>107</v>
      </c>
      <c r="E58" s="12"/>
      <c r="F58">
        <v>0</v>
      </c>
      <c r="G58" s="1">
        <v>0</v>
      </c>
      <c r="I58" t="s">
        <v>218</v>
      </c>
      <c r="J58" t="s">
        <v>217</v>
      </c>
    </row>
    <row r="59" spans="1:10">
      <c r="A59" t="s">
        <v>175</v>
      </c>
      <c r="B59" t="s">
        <v>178</v>
      </c>
      <c r="C59" t="s">
        <v>194</v>
      </c>
      <c r="D59" t="s">
        <v>108</v>
      </c>
      <c r="E59" s="12"/>
      <c r="F59">
        <v>198</v>
      </c>
      <c r="G59">
        <v>198</v>
      </c>
      <c r="I59" t="s">
        <v>218</v>
      </c>
      <c r="J59" t="s">
        <v>217</v>
      </c>
    </row>
    <row r="60" spans="1:10">
      <c r="A60" t="s">
        <v>175</v>
      </c>
      <c r="B60" t="s">
        <v>178</v>
      </c>
      <c r="C60" t="s">
        <v>194</v>
      </c>
      <c r="D60" t="s">
        <v>119</v>
      </c>
      <c r="E60" s="12"/>
      <c r="F60" s="1">
        <v>139686</v>
      </c>
      <c r="G60" s="1">
        <v>143501</v>
      </c>
      <c r="I60" t="s">
        <v>218</v>
      </c>
      <c r="J60" t="s">
        <v>217</v>
      </c>
    </row>
    <row r="61" spans="1:10">
      <c r="A61" t="s">
        <v>175</v>
      </c>
      <c r="B61" t="s">
        <v>178</v>
      </c>
      <c r="C61" t="s">
        <v>194</v>
      </c>
      <c r="D61" t="s">
        <v>118</v>
      </c>
      <c r="E61" s="12"/>
      <c r="F61" s="1">
        <v>6590474</v>
      </c>
      <c r="G61" s="1">
        <v>7766968</v>
      </c>
      <c r="I61" t="s">
        <v>218</v>
      </c>
      <c r="J61" t="s">
        <v>217</v>
      </c>
    </row>
    <row r="62" spans="1:10">
      <c r="A62" t="s">
        <v>175</v>
      </c>
      <c r="B62" t="s">
        <v>178</v>
      </c>
      <c r="C62" t="s">
        <v>194</v>
      </c>
      <c r="D62" t="s">
        <v>117</v>
      </c>
      <c r="E62" s="12"/>
      <c r="F62" s="1">
        <v>4737198</v>
      </c>
      <c r="G62" s="1">
        <v>4247628</v>
      </c>
      <c r="I62" t="s">
        <v>218</v>
      </c>
      <c r="J62" t="s">
        <v>217</v>
      </c>
    </row>
    <row r="63" spans="1:10">
      <c r="A63" t="s">
        <v>175</v>
      </c>
      <c r="B63" t="s">
        <v>178</v>
      </c>
      <c r="C63" t="s">
        <v>194</v>
      </c>
      <c r="D63" t="s">
        <v>116</v>
      </c>
      <c r="E63" s="12"/>
      <c r="F63" s="1">
        <v>1062116</v>
      </c>
      <c r="G63" s="1">
        <v>1017422</v>
      </c>
      <c r="I63" t="s">
        <v>218</v>
      </c>
      <c r="J63" t="s">
        <v>217</v>
      </c>
    </row>
    <row r="64" spans="1:10">
      <c r="A64" t="s">
        <v>175</v>
      </c>
      <c r="B64" t="s">
        <v>178</v>
      </c>
      <c r="C64" t="s">
        <v>194</v>
      </c>
      <c r="D64" t="s">
        <v>115</v>
      </c>
      <c r="E64" s="12"/>
      <c r="F64" s="1">
        <v>17704</v>
      </c>
      <c r="G64" s="1">
        <v>10995</v>
      </c>
      <c r="I64" t="s">
        <v>218</v>
      </c>
      <c r="J64" t="s">
        <v>217</v>
      </c>
    </row>
    <row r="65" spans="1:10">
      <c r="A65" t="s">
        <v>175</v>
      </c>
      <c r="B65" t="s">
        <v>178</v>
      </c>
      <c r="C65" t="s">
        <v>194</v>
      </c>
      <c r="D65" t="s">
        <v>114</v>
      </c>
      <c r="E65" s="12"/>
      <c r="F65" s="1">
        <v>157831</v>
      </c>
      <c r="G65" s="1">
        <v>99661</v>
      </c>
      <c r="I65" t="s">
        <v>218</v>
      </c>
      <c r="J65" t="s">
        <v>217</v>
      </c>
    </row>
    <row r="66" spans="1:10">
      <c r="A66" t="s">
        <v>175</v>
      </c>
      <c r="B66" t="s">
        <v>178</v>
      </c>
      <c r="C66" t="s">
        <v>194</v>
      </c>
      <c r="D66" t="s">
        <v>113</v>
      </c>
      <c r="E66" s="12"/>
      <c r="F66" s="1">
        <v>81095</v>
      </c>
      <c r="G66" s="1">
        <v>73112</v>
      </c>
      <c r="I66" t="s">
        <v>218</v>
      </c>
      <c r="J66" t="s">
        <v>217</v>
      </c>
    </row>
    <row r="67" spans="1:10">
      <c r="A67" t="s">
        <v>175</v>
      </c>
      <c r="B67" t="s">
        <v>178</v>
      </c>
      <c r="C67" t="s">
        <v>194</v>
      </c>
      <c r="D67" t="s">
        <v>112</v>
      </c>
      <c r="E67" s="12"/>
      <c r="F67" s="1">
        <v>91288</v>
      </c>
      <c r="G67" s="1">
        <v>92485</v>
      </c>
      <c r="I67" t="s">
        <v>218</v>
      </c>
      <c r="J67" t="s">
        <v>217</v>
      </c>
    </row>
    <row r="68" spans="1:10">
      <c r="A68" t="s">
        <v>175</v>
      </c>
      <c r="B68" t="s">
        <v>178</v>
      </c>
      <c r="C68" t="s">
        <v>194</v>
      </c>
      <c r="D68" t="s">
        <v>111</v>
      </c>
      <c r="E68" s="12"/>
      <c r="F68" s="1">
        <v>20400</v>
      </c>
      <c r="G68" s="1">
        <v>19176</v>
      </c>
      <c r="I68" t="s">
        <v>218</v>
      </c>
      <c r="J68" t="s">
        <v>217</v>
      </c>
    </row>
    <row r="69" spans="1:10">
      <c r="A69" t="s">
        <v>175</v>
      </c>
      <c r="B69" t="s">
        <v>178</v>
      </c>
      <c r="C69" t="s">
        <v>194</v>
      </c>
      <c r="D69" t="s">
        <v>110</v>
      </c>
      <c r="E69" s="12"/>
      <c r="F69" s="1">
        <v>401691</v>
      </c>
      <c r="G69" s="1">
        <v>367536</v>
      </c>
      <c r="I69" t="s">
        <v>218</v>
      </c>
      <c r="J69" t="s">
        <v>217</v>
      </c>
    </row>
    <row r="70" spans="1:10">
      <c r="A70" t="s">
        <v>175</v>
      </c>
      <c r="B70" t="s">
        <v>178</v>
      </c>
      <c r="C70" t="s">
        <v>194</v>
      </c>
      <c r="D70" t="s">
        <v>109</v>
      </c>
      <c r="E70" s="12"/>
      <c r="F70" s="1">
        <v>751484</v>
      </c>
      <c r="G70" s="1">
        <v>922677</v>
      </c>
      <c r="I70" t="s">
        <v>218</v>
      </c>
      <c r="J70" t="s">
        <v>217</v>
      </c>
    </row>
    <row r="71" spans="1:10">
      <c r="A71" t="s">
        <v>175</v>
      </c>
      <c r="B71" t="s">
        <v>179</v>
      </c>
      <c r="C71" t="s">
        <v>195</v>
      </c>
      <c r="D71" t="s">
        <v>120</v>
      </c>
      <c r="E71" s="12"/>
      <c r="F71" s="1">
        <v>199386</v>
      </c>
      <c r="G71" s="1">
        <v>202975</v>
      </c>
      <c r="H71" t="s">
        <v>221</v>
      </c>
      <c r="I71" t="s">
        <v>218</v>
      </c>
      <c r="J71" t="s">
        <v>217</v>
      </c>
    </row>
    <row r="72" spans="1:10">
      <c r="A72" t="s">
        <v>175</v>
      </c>
      <c r="B72" t="s">
        <v>179</v>
      </c>
      <c r="C72" t="s">
        <v>195</v>
      </c>
      <c r="D72" t="s">
        <v>121</v>
      </c>
      <c r="E72" s="12"/>
      <c r="F72" s="1">
        <v>152423</v>
      </c>
      <c r="G72" s="1">
        <v>152423</v>
      </c>
      <c r="H72" s="1" t="s">
        <v>222</v>
      </c>
      <c r="I72" t="s">
        <v>218</v>
      </c>
      <c r="J72" t="s">
        <v>217</v>
      </c>
    </row>
    <row r="73" spans="1:10">
      <c r="A73" t="s">
        <v>175</v>
      </c>
      <c r="B73" t="s">
        <v>179</v>
      </c>
      <c r="C73" t="s">
        <v>196</v>
      </c>
      <c r="D73" t="s">
        <v>122</v>
      </c>
      <c r="E73" s="12"/>
      <c r="F73" s="1">
        <v>1600</v>
      </c>
      <c r="G73" s="1">
        <v>1600</v>
      </c>
      <c r="I73" t="s">
        <v>218</v>
      </c>
      <c r="J73" t="s">
        <v>217</v>
      </c>
    </row>
    <row r="74" spans="1:10">
      <c r="A74" t="s">
        <v>175</v>
      </c>
      <c r="B74" t="s">
        <v>179</v>
      </c>
      <c r="C74" t="s">
        <v>196</v>
      </c>
      <c r="D74" t="s">
        <v>123</v>
      </c>
      <c r="E74" s="12"/>
      <c r="F74" s="1">
        <v>250</v>
      </c>
      <c r="G74" s="1">
        <v>0</v>
      </c>
      <c r="I74" t="s">
        <v>218</v>
      </c>
      <c r="J74" t="s">
        <v>217</v>
      </c>
    </row>
    <row r="75" spans="1:10">
      <c r="A75" t="s">
        <v>175</v>
      </c>
      <c r="B75" t="s">
        <v>179</v>
      </c>
      <c r="C75" t="s">
        <v>196</v>
      </c>
      <c r="D75" t="s">
        <v>124</v>
      </c>
      <c r="E75" s="12"/>
      <c r="F75" s="1">
        <v>8903</v>
      </c>
      <c r="G75" s="1">
        <v>8262</v>
      </c>
      <c r="I75" t="s">
        <v>218</v>
      </c>
      <c r="J75" t="s">
        <v>217</v>
      </c>
    </row>
    <row r="76" spans="1:10">
      <c r="A76" t="s">
        <v>175</v>
      </c>
      <c r="B76" t="s">
        <v>179</v>
      </c>
      <c r="C76" t="s">
        <v>196</v>
      </c>
      <c r="D76" t="s">
        <v>125</v>
      </c>
      <c r="E76" s="12"/>
      <c r="F76">
        <v>400</v>
      </c>
      <c r="G76">
        <v>800</v>
      </c>
      <c r="I76" t="s">
        <v>218</v>
      </c>
      <c r="J76" t="s">
        <v>217</v>
      </c>
    </row>
    <row r="77" spans="1:10">
      <c r="A77" t="s">
        <v>175</v>
      </c>
      <c r="B77" t="s">
        <v>179</v>
      </c>
      <c r="C77" t="s">
        <v>128</v>
      </c>
      <c r="D77" t="s">
        <v>305</v>
      </c>
      <c r="E77" s="12"/>
      <c r="F77" s="1">
        <v>14403</v>
      </c>
      <c r="G77" s="1">
        <v>6300</v>
      </c>
      <c r="I77" t="s">
        <v>218</v>
      </c>
      <c r="J77" t="s">
        <v>217</v>
      </c>
    </row>
    <row r="78" spans="1:10">
      <c r="A78" t="s">
        <v>175</v>
      </c>
      <c r="B78" t="s">
        <v>179</v>
      </c>
      <c r="C78" t="s">
        <v>128</v>
      </c>
      <c r="D78" t="s">
        <v>127</v>
      </c>
      <c r="E78" s="12"/>
      <c r="F78" s="1">
        <v>23270</v>
      </c>
      <c r="G78" s="1">
        <v>27890</v>
      </c>
      <c r="I78" t="s">
        <v>218</v>
      </c>
      <c r="J78" t="s">
        <v>217</v>
      </c>
    </row>
    <row r="79" spans="1:10">
      <c r="A79" t="s">
        <v>175</v>
      </c>
      <c r="B79" t="s">
        <v>179</v>
      </c>
      <c r="C79" t="s">
        <v>128</v>
      </c>
      <c r="D79" t="s">
        <v>128</v>
      </c>
      <c r="E79" s="12"/>
      <c r="F79" s="1">
        <v>34790</v>
      </c>
      <c r="G79" s="1">
        <v>39661</v>
      </c>
      <c r="I79" t="s">
        <v>218</v>
      </c>
      <c r="J79" t="s">
        <v>217</v>
      </c>
    </row>
    <row r="80" spans="1:10">
      <c r="A80" t="s">
        <v>175</v>
      </c>
      <c r="B80" t="s">
        <v>180</v>
      </c>
      <c r="C80" t="s">
        <v>197</v>
      </c>
      <c r="D80" t="s">
        <v>129</v>
      </c>
      <c r="E80" s="12"/>
      <c r="F80" s="1">
        <v>1125</v>
      </c>
      <c r="G80" s="1">
        <v>0</v>
      </c>
      <c r="I80" t="s">
        <v>218</v>
      </c>
      <c r="J80" t="s">
        <v>217</v>
      </c>
    </row>
    <row r="81" spans="1:10">
      <c r="A81" t="s">
        <v>175</v>
      </c>
      <c r="B81" t="s">
        <v>180</v>
      </c>
      <c r="C81" t="s">
        <v>197</v>
      </c>
      <c r="D81" t="s">
        <v>130</v>
      </c>
      <c r="E81" s="12"/>
      <c r="F81">
        <v>283</v>
      </c>
      <c r="G81" s="1">
        <v>0</v>
      </c>
      <c r="I81" t="s">
        <v>218</v>
      </c>
      <c r="J81" t="s">
        <v>217</v>
      </c>
    </row>
    <row r="82" spans="1:10">
      <c r="A82" t="s">
        <v>175</v>
      </c>
      <c r="B82" t="s">
        <v>180</v>
      </c>
      <c r="C82" t="s">
        <v>197</v>
      </c>
      <c r="D82" t="s">
        <v>131</v>
      </c>
      <c r="E82" s="12"/>
      <c r="F82">
        <v>82</v>
      </c>
      <c r="G82" s="1">
        <v>0</v>
      </c>
      <c r="I82" t="s">
        <v>218</v>
      </c>
      <c r="J82" t="s">
        <v>217</v>
      </c>
    </row>
    <row r="83" spans="1:10">
      <c r="A83" t="s">
        <v>175</v>
      </c>
      <c r="B83" t="s">
        <v>180</v>
      </c>
      <c r="C83" t="s">
        <v>197</v>
      </c>
      <c r="D83" t="s">
        <v>132</v>
      </c>
      <c r="E83" s="12"/>
      <c r="F83" s="1">
        <v>2576886</v>
      </c>
      <c r="G83" s="1">
        <v>0</v>
      </c>
      <c r="I83" t="s">
        <v>218</v>
      </c>
      <c r="J83" t="s">
        <v>217</v>
      </c>
    </row>
    <row r="84" spans="1:10">
      <c r="A84" t="s">
        <v>175</v>
      </c>
      <c r="B84" t="s">
        <v>180</v>
      </c>
      <c r="C84" t="s">
        <v>197</v>
      </c>
      <c r="D84" t="s">
        <v>133</v>
      </c>
      <c r="E84" s="12"/>
      <c r="F84" s="1">
        <v>49007</v>
      </c>
      <c r="G84" s="1">
        <v>0</v>
      </c>
      <c r="I84" t="s">
        <v>218</v>
      </c>
      <c r="J84" t="s">
        <v>217</v>
      </c>
    </row>
    <row r="85" spans="1:10">
      <c r="A85" t="s">
        <v>175</v>
      </c>
      <c r="B85" t="s">
        <v>180</v>
      </c>
      <c r="C85" t="s">
        <v>197</v>
      </c>
      <c r="D85" t="s">
        <v>134</v>
      </c>
      <c r="E85" s="12"/>
      <c r="F85" s="1">
        <v>6008</v>
      </c>
      <c r="G85" s="1">
        <v>0</v>
      </c>
      <c r="I85" t="s">
        <v>218</v>
      </c>
      <c r="J85" t="s">
        <v>217</v>
      </c>
    </row>
    <row r="86" spans="1:10">
      <c r="A86" t="s">
        <v>175</v>
      </c>
      <c r="B86" t="s">
        <v>180</v>
      </c>
      <c r="C86" t="s">
        <v>197</v>
      </c>
      <c r="D86" t="s">
        <v>135</v>
      </c>
      <c r="E86" s="12"/>
      <c r="F86" s="1">
        <v>18321</v>
      </c>
      <c r="G86" s="1">
        <v>0</v>
      </c>
      <c r="I86" t="s">
        <v>218</v>
      </c>
      <c r="J86" t="s">
        <v>217</v>
      </c>
    </row>
    <row r="87" spans="1:10">
      <c r="A87" t="s">
        <v>175</v>
      </c>
      <c r="B87" t="s">
        <v>180</v>
      </c>
      <c r="C87" t="s">
        <v>197</v>
      </c>
      <c r="D87" t="s">
        <v>136</v>
      </c>
      <c r="E87" s="12"/>
      <c r="F87" s="1">
        <v>23602</v>
      </c>
      <c r="G87" s="1">
        <v>0</v>
      </c>
      <c r="I87" t="s">
        <v>218</v>
      </c>
      <c r="J87" t="s">
        <v>217</v>
      </c>
    </row>
    <row r="88" spans="1:10">
      <c r="A88" t="s">
        <v>175</v>
      </c>
      <c r="B88" t="s">
        <v>180</v>
      </c>
      <c r="C88" t="s">
        <v>197</v>
      </c>
      <c r="D88" t="s">
        <v>137</v>
      </c>
      <c r="E88" s="12"/>
      <c r="F88" s="1">
        <v>13078</v>
      </c>
      <c r="G88" s="1">
        <v>0</v>
      </c>
      <c r="I88" t="s">
        <v>218</v>
      </c>
      <c r="J88" t="s">
        <v>217</v>
      </c>
    </row>
    <row r="89" spans="1:10">
      <c r="A89" t="s">
        <v>175</v>
      </c>
      <c r="B89" t="s">
        <v>180</v>
      </c>
      <c r="C89" t="s">
        <v>197</v>
      </c>
      <c r="D89" t="s">
        <v>138</v>
      </c>
      <c r="E89" s="12"/>
      <c r="F89">
        <v>245</v>
      </c>
      <c r="G89" s="1">
        <v>0</v>
      </c>
      <c r="I89" t="s">
        <v>218</v>
      </c>
      <c r="J89" t="s">
        <v>217</v>
      </c>
    </row>
    <row r="90" spans="1:10">
      <c r="A90" t="s">
        <v>175</v>
      </c>
      <c r="B90" t="s">
        <v>180</v>
      </c>
      <c r="C90" t="s">
        <v>197</v>
      </c>
      <c r="D90" t="s">
        <v>139</v>
      </c>
      <c r="E90" s="12"/>
      <c r="F90" s="1">
        <v>91404</v>
      </c>
      <c r="G90" s="1">
        <v>0</v>
      </c>
      <c r="I90" t="s">
        <v>218</v>
      </c>
      <c r="J90" t="s">
        <v>217</v>
      </c>
    </row>
    <row r="91" spans="1:10">
      <c r="A91" t="s">
        <v>175</v>
      </c>
      <c r="B91" t="s">
        <v>180</v>
      </c>
      <c r="C91" t="s">
        <v>197</v>
      </c>
      <c r="D91" t="s">
        <v>140</v>
      </c>
      <c r="E91" s="12"/>
      <c r="F91" s="1">
        <v>7017</v>
      </c>
      <c r="G91" s="1">
        <v>0</v>
      </c>
      <c r="I91" t="s">
        <v>218</v>
      </c>
      <c r="J91" t="s">
        <v>217</v>
      </c>
    </row>
    <row r="92" spans="1:10">
      <c r="A92" t="s">
        <v>175</v>
      </c>
      <c r="B92" t="s">
        <v>180</v>
      </c>
      <c r="C92" t="s">
        <v>197</v>
      </c>
      <c r="D92" t="s">
        <v>141</v>
      </c>
      <c r="E92" s="12"/>
      <c r="F92" s="1">
        <v>24947</v>
      </c>
      <c r="G92" s="1">
        <v>0</v>
      </c>
      <c r="I92" t="s">
        <v>218</v>
      </c>
      <c r="J92" t="s">
        <v>217</v>
      </c>
    </row>
    <row r="93" spans="1:10">
      <c r="A93" t="s">
        <v>175</v>
      </c>
      <c r="B93" t="s">
        <v>180</v>
      </c>
      <c r="C93" t="s">
        <v>197</v>
      </c>
      <c r="D93" t="s">
        <v>142</v>
      </c>
      <c r="E93" s="12"/>
      <c r="F93" s="1">
        <v>91141</v>
      </c>
      <c r="G93" s="1">
        <v>0</v>
      </c>
      <c r="I93" t="s">
        <v>218</v>
      </c>
      <c r="J93" t="s">
        <v>217</v>
      </c>
    </row>
    <row r="94" spans="1:10">
      <c r="A94" t="s">
        <v>175</v>
      </c>
      <c r="B94" t="s">
        <v>180</v>
      </c>
      <c r="C94" t="s">
        <v>143</v>
      </c>
      <c r="D94" t="s">
        <v>143</v>
      </c>
      <c r="E94" s="12"/>
      <c r="F94" s="1">
        <v>756831</v>
      </c>
      <c r="G94" s="1">
        <v>0</v>
      </c>
      <c r="I94" t="s">
        <v>218</v>
      </c>
      <c r="J94" t="s">
        <v>217</v>
      </c>
    </row>
    <row r="95" spans="1:10">
      <c r="A95" t="s">
        <v>175</v>
      </c>
      <c r="B95" t="s">
        <v>180</v>
      </c>
      <c r="C95" t="s">
        <v>198</v>
      </c>
      <c r="D95" t="s">
        <v>144</v>
      </c>
      <c r="E95" s="12"/>
      <c r="F95">
        <v>700</v>
      </c>
      <c r="G95" s="1">
        <v>0</v>
      </c>
      <c r="I95" t="s">
        <v>218</v>
      </c>
      <c r="J95" t="s">
        <v>217</v>
      </c>
    </row>
    <row r="96" spans="1:10">
      <c r="A96" t="s">
        <v>175</v>
      </c>
      <c r="B96" t="s">
        <v>180</v>
      </c>
      <c r="C96" t="s">
        <v>198</v>
      </c>
      <c r="D96" t="s">
        <v>145</v>
      </c>
      <c r="E96" s="12"/>
      <c r="F96" s="1">
        <v>248936</v>
      </c>
      <c r="G96" s="1">
        <v>0</v>
      </c>
      <c r="I96" t="s">
        <v>218</v>
      </c>
      <c r="J96" t="s">
        <v>217</v>
      </c>
    </row>
    <row r="97" spans="1:10">
      <c r="A97" t="s">
        <v>175</v>
      </c>
      <c r="B97" t="s">
        <v>180</v>
      </c>
      <c r="C97" t="s">
        <v>198</v>
      </c>
      <c r="D97" t="s">
        <v>201</v>
      </c>
      <c r="E97" s="12"/>
      <c r="F97" s="1">
        <v>1338524</v>
      </c>
      <c r="G97" s="1">
        <v>0</v>
      </c>
      <c r="I97" t="s">
        <v>218</v>
      </c>
      <c r="J97" t="s">
        <v>217</v>
      </c>
    </row>
    <row r="98" spans="1:10">
      <c r="A98" t="s">
        <v>175</v>
      </c>
      <c r="B98" t="s">
        <v>180</v>
      </c>
      <c r="C98" t="s">
        <v>198</v>
      </c>
      <c r="D98" t="s">
        <v>202</v>
      </c>
      <c r="E98" s="12"/>
      <c r="F98">
        <v>379</v>
      </c>
      <c r="G98" s="1">
        <v>0</v>
      </c>
      <c r="I98" t="s">
        <v>218</v>
      </c>
      <c r="J98" t="s">
        <v>217</v>
      </c>
    </row>
    <row r="99" spans="1:10">
      <c r="A99" t="s">
        <v>175</v>
      </c>
      <c r="B99" t="s">
        <v>180</v>
      </c>
      <c r="C99" t="s">
        <v>199</v>
      </c>
      <c r="D99" t="s">
        <v>146</v>
      </c>
      <c r="E99" s="12"/>
      <c r="F99">
        <v>513</v>
      </c>
      <c r="G99" s="1">
        <v>0</v>
      </c>
      <c r="I99" t="s">
        <v>218</v>
      </c>
      <c r="J99" t="s">
        <v>217</v>
      </c>
    </row>
    <row r="100" spans="1:10">
      <c r="A100" t="s">
        <v>175</v>
      </c>
      <c r="B100" t="s">
        <v>180</v>
      </c>
      <c r="C100" t="s">
        <v>199</v>
      </c>
      <c r="D100" t="s">
        <v>147</v>
      </c>
      <c r="E100" s="12"/>
      <c r="F100" s="1">
        <v>116633</v>
      </c>
      <c r="G100" s="1">
        <v>0</v>
      </c>
      <c r="I100" t="s">
        <v>218</v>
      </c>
      <c r="J100" t="s">
        <v>217</v>
      </c>
    </row>
    <row r="101" spans="1:10">
      <c r="A101" t="s">
        <v>175</v>
      </c>
      <c r="B101" t="s">
        <v>180</v>
      </c>
      <c r="C101" t="s">
        <v>199</v>
      </c>
      <c r="D101" t="s">
        <v>148</v>
      </c>
      <c r="E101" s="12"/>
      <c r="F101" s="1">
        <v>602910</v>
      </c>
      <c r="G101" s="1">
        <v>0</v>
      </c>
      <c r="I101" t="s">
        <v>218</v>
      </c>
      <c r="J101" t="s">
        <v>217</v>
      </c>
    </row>
    <row r="102" spans="1:10">
      <c r="A102" t="s">
        <v>175</v>
      </c>
      <c r="B102" t="s">
        <v>180</v>
      </c>
      <c r="C102" t="s">
        <v>199</v>
      </c>
      <c r="D102" t="s">
        <v>149</v>
      </c>
      <c r="E102" s="12"/>
      <c r="F102" s="1">
        <v>117497</v>
      </c>
      <c r="G102" s="1">
        <v>0</v>
      </c>
      <c r="I102" t="s">
        <v>218</v>
      </c>
      <c r="J102" t="s">
        <v>217</v>
      </c>
    </row>
    <row r="103" spans="1:10">
      <c r="A103" t="s">
        <v>175</v>
      </c>
      <c r="B103" t="s">
        <v>180</v>
      </c>
      <c r="C103" t="s">
        <v>199</v>
      </c>
      <c r="D103" t="s">
        <v>150</v>
      </c>
      <c r="E103" s="12"/>
      <c r="F103" s="1">
        <v>38009</v>
      </c>
      <c r="G103" s="1">
        <v>0</v>
      </c>
      <c r="I103" t="s">
        <v>218</v>
      </c>
      <c r="J103" t="s">
        <v>217</v>
      </c>
    </row>
    <row r="104" spans="1:10">
      <c r="A104" t="s">
        <v>175</v>
      </c>
      <c r="B104" t="s">
        <v>180</v>
      </c>
      <c r="C104" t="s">
        <v>199</v>
      </c>
      <c r="D104" t="s">
        <v>151</v>
      </c>
      <c r="E104" s="12"/>
      <c r="F104" s="1">
        <v>9319</v>
      </c>
      <c r="G104" s="1">
        <v>0</v>
      </c>
      <c r="I104" t="s">
        <v>218</v>
      </c>
      <c r="J104" t="s">
        <v>217</v>
      </c>
    </row>
    <row r="105" spans="1:10">
      <c r="A105" t="s">
        <v>175</v>
      </c>
      <c r="B105" t="s">
        <v>180</v>
      </c>
      <c r="C105" t="s">
        <v>199</v>
      </c>
      <c r="D105" t="s">
        <v>152</v>
      </c>
      <c r="E105" s="12"/>
      <c r="F105" s="1">
        <v>47115</v>
      </c>
      <c r="G105" s="1">
        <v>0</v>
      </c>
      <c r="I105" t="s">
        <v>218</v>
      </c>
      <c r="J105" t="s">
        <v>217</v>
      </c>
    </row>
    <row r="106" spans="1:10">
      <c r="A106" t="s">
        <v>175</v>
      </c>
      <c r="B106" t="s">
        <v>180</v>
      </c>
      <c r="C106" t="s">
        <v>199</v>
      </c>
      <c r="D106" t="s">
        <v>153</v>
      </c>
      <c r="E106" s="12"/>
      <c r="F106" s="1">
        <v>10973</v>
      </c>
      <c r="G106" s="1">
        <v>0</v>
      </c>
      <c r="I106" t="s">
        <v>218</v>
      </c>
      <c r="J106" t="s">
        <v>217</v>
      </c>
    </row>
    <row r="107" spans="1:10">
      <c r="A107" t="s">
        <v>175</v>
      </c>
      <c r="B107" t="s">
        <v>180</v>
      </c>
      <c r="C107" t="s">
        <v>199</v>
      </c>
      <c r="D107" t="s">
        <v>154</v>
      </c>
      <c r="E107" s="12"/>
      <c r="F107">
        <v>836</v>
      </c>
      <c r="G107" s="1">
        <v>0</v>
      </c>
      <c r="I107" t="s">
        <v>218</v>
      </c>
      <c r="J107" t="s">
        <v>217</v>
      </c>
    </row>
    <row r="108" spans="1:10">
      <c r="A108" t="s">
        <v>175</v>
      </c>
      <c r="B108" t="s">
        <v>180</v>
      </c>
      <c r="C108" t="s">
        <v>199</v>
      </c>
      <c r="D108" t="s">
        <v>155</v>
      </c>
      <c r="E108" s="12"/>
      <c r="F108" s="1">
        <v>4708</v>
      </c>
      <c r="G108" s="1">
        <v>0</v>
      </c>
      <c r="I108" t="s">
        <v>218</v>
      </c>
      <c r="J108" t="s">
        <v>217</v>
      </c>
    </row>
    <row r="109" spans="1:10">
      <c r="A109" t="s">
        <v>175</v>
      </c>
      <c r="B109" t="s">
        <v>180</v>
      </c>
      <c r="C109" t="s">
        <v>199</v>
      </c>
      <c r="D109" t="s">
        <v>156</v>
      </c>
      <c r="E109" s="12"/>
      <c r="F109" s="1">
        <v>2920</v>
      </c>
      <c r="G109" s="1">
        <v>0</v>
      </c>
      <c r="I109" t="s">
        <v>218</v>
      </c>
      <c r="J109" t="s">
        <v>217</v>
      </c>
    </row>
    <row r="110" spans="1:10">
      <c r="A110" t="s">
        <v>175</v>
      </c>
      <c r="B110" t="s">
        <v>180</v>
      </c>
      <c r="C110" t="s">
        <v>199</v>
      </c>
      <c r="D110" t="s">
        <v>157</v>
      </c>
      <c r="E110" s="12"/>
      <c r="F110" s="1">
        <v>1152</v>
      </c>
      <c r="G110" s="1">
        <v>0</v>
      </c>
      <c r="I110" t="s">
        <v>218</v>
      </c>
      <c r="J110" t="s">
        <v>217</v>
      </c>
    </row>
    <row r="111" spans="1:10">
      <c r="A111" t="s">
        <v>175</v>
      </c>
      <c r="B111" t="s">
        <v>180</v>
      </c>
      <c r="C111" t="s">
        <v>199</v>
      </c>
      <c r="D111" t="s">
        <v>158</v>
      </c>
      <c r="E111" s="12"/>
      <c r="F111" s="1">
        <v>10000</v>
      </c>
      <c r="G111" s="1">
        <v>0</v>
      </c>
      <c r="I111" t="s">
        <v>218</v>
      </c>
      <c r="J111" t="s">
        <v>217</v>
      </c>
    </row>
    <row r="112" spans="1:10">
      <c r="A112" t="s">
        <v>175</v>
      </c>
      <c r="B112" t="s">
        <v>180</v>
      </c>
      <c r="C112" t="s">
        <v>199</v>
      </c>
      <c r="D112" t="s">
        <v>159</v>
      </c>
      <c r="E112" s="12"/>
      <c r="F112" s="1">
        <v>7296</v>
      </c>
      <c r="G112" s="1">
        <v>0</v>
      </c>
      <c r="I112" t="s">
        <v>218</v>
      </c>
      <c r="J112" t="s">
        <v>217</v>
      </c>
    </row>
    <row r="113" spans="1:10">
      <c r="A113" t="s">
        <v>175</v>
      </c>
      <c r="B113" t="s">
        <v>180</v>
      </c>
      <c r="C113" t="s">
        <v>199</v>
      </c>
      <c r="D113" t="s">
        <v>142</v>
      </c>
      <c r="E113" s="12"/>
      <c r="F113" s="1">
        <v>16190</v>
      </c>
      <c r="G113" s="1">
        <v>0</v>
      </c>
      <c r="I113" t="s">
        <v>218</v>
      </c>
      <c r="J113" t="s">
        <v>217</v>
      </c>
    </row>
    <row r="114" spans="1:10">
      <c r="A114" t="s">
        <v>175</v>
      </c>
      <c r="B114" t="s">
        <v>180</v>
      </c>
      <c r="C114" t="s">
        <v>200</v>
      </c>
      <c r="D114" t="s">
        <v>160</v>
      </c>
      <c r="E114" s="12"/>
      <c r="F114" s="1">
        <v>23383</v>
      </c>
      <c r="G114" s="1">
        <v>0</v>
      </c>
      <c r="I114" t="s">
        <v>218</v>
      </c>
      <c r="J114" t="s">
        <v>217</v>
      </c>
    </row>
    <row r="115" spans="1:10">
      <c r="A115" t="s">
        <v>175</v>
      </c>
      <c r="B115" t="s">
        <v>180</v>
      </c>
      <c r="C115" t="s">
        <v>200</v>
      </c>
      <c r="D115" t="s">
        <v>161</v>
      </c>
      <c r="E115" s="12"/>
      <c r="F115">
        <v>419</v>
      </c>
      <c r="G115" s="1">
        <v>0</v>
      </c>
      <c r="I115" t="s">
        <v>218</v>
      </c>
      <c r="J115" t="s">
        <v>217</v>
      </c>
    </row>
    <row r="116" spans="1:10">
      <c r="A116" t="s">
        <v>175</v>
      </c>
      <c r="B116" t="s">
        <v>180</v>
      </c>
      <c r="C116" t="s">
        <v>200</v>
      </c>
      <c r="D116" t="s">
        <v>162</v>
      </c>
      <c r="E116" s="12"/>
      <c r="F116" s="1">
        <v>2325</v>
      </c>
      <c r="G116" s="1">
        <v>0</v>
      </c>
      <c r="I116" t="s">
        <v>218</v>
      </c>
      <c r="J116" t="s">
        <v>217</v>
      </c>
    </row>
    <row r="117" spans="1:10">
      <c r="A117" t="s">
        <v>175</v>
      </c>
      <c r="B117" t="s">
        <v>48</v>
      </c>
      <c r="C117" t="s">
        <v>171</v>
      </c>
      <c r="E117" s="12"/>
      <c r="F117" s="1">
        <v>12203</v>
      </c>
      <c r="G117" s="1">
        <v>12503</v>
      </c>
      <c r="I117" t="s">
        <v>218</v>
      </c>
      <c r="J117" t="s">
        <v>217</v>
      </c>
    </row>
    <row r="118" spans="1:10">
      <c r="A118" t="s">
        <v>175</v>
      </c>
      <c r="B118" t="s">
        <v>48</v>
      </c>
      <c r="C118" t="s">
        <v>172</v>
      </c>
      <c r="E118" s="12"/>
      <c r="F118" s="1">
        <v>5004</v>
      </c>
      <c r="G118" s="1">
        <v>6660</v>
      </c>
      <c r="I118" t="s">
        <v>218</v>
      </c>
      <c r="J118" t="s">
        <v>217</v>
      </c>
    </row>
    <row r="119" spans="1:10">
      <c r="A119" t="s">
        <v>175</v>
      </c>
      <c r="B119" t="s">
        <v>48</v>
      </c>
      <c r="C119" t="s">
        <v>173</v>
      </c>
      <c r="F119" s="1">
        <v>12044</v>
      </c>
      <c r="G119" s="1">
        <v>11987</v>
      </c>
      <c r="I119" t="s">
        <v>218</v>
      </c>
      <c r="J119" t="s">
        <v>217</v>
      </c>
    </row>
    <row r="120" spans="1:10">
      <c r="A120" t="s">
        <v>175</v>
      </c>
      <c r="B120" t="s">
        <v>47</v>
      </c>
      <c r="F120" s="1">
        <v>18896</v>
      </c>
      <c r="G120" s="1">
        <v>14900</v>
      </c>
      <c r="I120" t="s">
        <v>218</v>
      </c>
      <c r="J120" t="s">
        <v>217</v>
      </c>
    </row>
    <row r="121" spans="1:10">
      <c r="A121" t="s">
        <v>175</v>
      </c>
      <c r="B121" t="s">
        <v>126</v>
      </c>
      <c r="C121" t="s">
        <v>163</v>
      </c>
      <c r="F121" s="1">
        <v>32406</v>
      </c>
      <c r="G121" s="1">
        <v>23914</v>
      </c>
      <c r="I121" t="s">
        <v>218</v>
      </c>
      <c r="J121" t="s">
        <v>217</v>
      </c>
    </row>
    <row r="122" spans="1:10">
      <c r="A122" t="s">
        <v>175</v>
      </c>
      <c r="B122" t="s">
        <v>126</v>
      </c>
      <c r="C122" t="s">
        <v>164</v>
      </c>
      <c r="D122" t="s">
        <v>165</v>
      </c>
      <c r="F122" s="1">
        <v>11677</v>
      </c>
      <c r="G122" s="1">
        <v>10383</v>
      </c>
      <c r="I122" t="s">
        <v>218</v>
      </c>
      <c r="J122" t="s">
        <v>217</v>
      </c>
    </row>
    <row r="123" spans="1:10">
      <c r="A123" t="s">
        <v>175</v>
      </c>
      <c r="B123" t="s">
        <v>126</v>
      </c>
      <c r="C123" t="s">
        <v>164</v>
      </c>
      <c r="D123" t="s">
        <v>166</v>
      </c>
      <c r="F123" s="1">
        <v>723908</v>
      </c>
      <c r="G123" s="1">
        <v>353820</v>
      </c>
      <c r="H123" t="s">
        <v>169</v>
      </c>
      <c r="I123" t="s">
        <v>218</v>
      </c>
      <c r="J123" t="s">
        <v>217</v>
      </c>
    </row>
    <row r="124" spans="1:10">
      <c r="A124" t="s">
        <v>175</v>
      </c>
      <c r="B124" t="s">
        <v>126</v>
      </c>
      <c r="C124" t="s">
        <v>164</v>
      </c>
      <c r="D124" t="s">
        <v>167</v>
      </c>
      <c r="F124" s="1">
        <v>53361</v>
      </c>
      <c r="G124" s="1">
        <v>18594</v>
      </c>
      <c r="I124" t="s">
        <v>218</v>
      </c>
      <c r="J124" t="s">
        <v>217</v>
      </c>
    </row>
    <row r="125" spans="1:10">
      <c r="A125" t="s">
        <v>175</v>
      </c>
      <c r="B125" t="s">
        <v>126</v>
      </c>
      <c r="C125" t="s">
        <v>164</v>
      </c>
      <c r="D125" t="s">
        <v>168</v>
      </c>
      <c r="F125" s="1">
        <v>1039</v>
      </c>
      <c r="G125" s="1">
        <v>1036</v>
      </c>
      <c r="I125" t="s">
        <v>218</v>
      </c>
      <c r="J125" t="s">
        <v>217</v>
      </c>
    </row>
    <row r="126" spans="1:10">
      <c r="A126" t="s">
        <v>175</v>
      </c>
      <c r="B126" t="s">
        <v>126</v>
      </c>
      <c r="C126" t="s">
        <v>170</v>
      </c>
      <c r="F126" s="1">
        <v>45272</v>
      </c>
      <c r="G126" s="1">
        <v>39600</v>
      </c>
      <c r="I126" t="s">
        <v>218</v>
      </c>
      <c r="J126" t="s">
        <v>217</v>
      </c>
    </row>
    <row r="127" spans="1:10">
      <c r="A127" t="s">
        <v>175</v>
      </c>
      <c r="B127" t="s">
        <v>46</v>
      </c>
      <c r="F127" s="1">
        <v>79172</v>
      </c>
      <c r="G127" s="1">
        <v>76545</v>
      </c>
      <c r="I127" t="s">
        <v>218</v>
      </c>
      <c r="J127" t="s">
        <v>217</v>
      </c>
    </row>
    <row r="128" spans="1:10">
      <c r="A128" t="s">
        <v>175</v>
      </c>
      <c r="B128" t="s">
        <v>45</v>
      </c>
      <c r="F128" s="1">
        <v>143475</v>
      </c>
      <c r="G128" s="1">
        <v>136648</v>
      </c>
      <c r="I128" t="s">
        <v>218</v>
      </c>
      <c r="J128" t="s">
        <v>217</v>
      </c>
    </row>
    <row r="129" spans="1:10">
      <c r="A129" t="s">
        <v>175</v>
      </c>
      <c r="B129" t="s">
        <v>44</v>
      </c>
      <c r="F129" s="1">
        <v>32088</v>
      </c>
      <c r="G129" s="1">
        <v>0</v>
      </c>
      <c r="I129" t="s">
        <v>218</v>
      </c>
      <c r="J129" t="s">
        <v>217</v>
      </c>
    </row>
    <row r="130" spans="1:10">
      <c r="A130" t="s">
        <v>175</v>
      </c>
      <c r="B130" t="s">
        <v>43</v>
      </c>
      <c r="F130" s="1">
        <v>2917</v>
      </c>
      <c r="G130" s="1">
        <v>31737</v>
      </c>
      <c r="H130" t="s">
        <v>174</v>
      </c>
      <c r="I130" t="s">
        <v>218</v>
      </c>
      <c r="J130" t="s">
        <v>217</v>
      </c>
    </row>
    <row r="131" spans="1:10">
      <c r="A131" t="s">
        <v>175</v>
      </c>
      <c r="B131" t="s">
        <v>42</v>
      </c>
      <c r="F131" s="1">
        <v>21080</v>
      </c>
      <c r="G131" s="1">
        <v>19402</v>
      </c>
      <c r="I131" t="s">
        <v>218</v>
      </c>
      <c r="J131" t="s">
        <v>217</v>
      </c>
    </row>
    <row r="132" spans="1:10">
      <c r="A132" t="s">
        <v>11</v>
      </c>
      <c r="B132" t="s">
        <v>223</v>
      </c>
      <c r="C132" t="s">
        <v>224</v>
      </c>
      <c r="F132" s="10">
        <v>103268</v>
      </c>
      <c r="G132" s="10">
        <v>104710</v>
      </c>
      <c r="I132" t="s">
        <v>291</v>
      </c>
      <c r="J132" t="s">
        <v>287</v>
      </c>
    </row>
    <row r="133" spans="1:10">
      <c r="A133" t="s">
        <v>11</v>
      </c>
      <c r="B133" t="s">
        <v>223</v>
      </c>
      <c r="C133" t="s">
        <v>225</v>
      </c>
      <c r="F133" s="10">
        <v>13700</v>
      </c>
      <c r="G133" s="10">
        <v>13689</v>
      </c>
      <c r="I133" t="s">
        <v>291</v>
      </c>
      <c r="J133" t="s">
        <v>287</v>
      </c>
    </row>
    <row r="134" spans="1:10" ht="165">
      <c r="A134" t="s">
        <v>11</v>
      </c>
      <c r="B134" t="s">
        <v>223</v>
      </c>
      <c r="C134" t="s">
        <v>226</v>
      </c>
      <c r="F134" s="10">
        <v>243833</v>
      </c>
      <c r="G134" s="10">
        <v>247702</v>
      </c>
      <c r="H134" s="11" t="s">
        <v>227</v>
      </c>
      <c r="I134" t="s">
        <v>291</v>
      </c>
      <c r="J134" t="s">
        <v>287</v>
      </c>
    </row>
    <row r="135" spans="1:10">
      <c r="A135" t="s">
        <v>11</v>
      </c>
      <c r="B135" t="s">
        <v>223</v>
      </c>
      <c r="C135" t="s">
        <v>228</v>
      </c>
      <c r="F135" s="10">
        <v>138599</v>
      </c>
      <c r="G135" s="10">
        <v>151054</v>
      </c>
      <c r="H135" t="s">
        <v>229</v>
      </c>
      <c r="I135" t="s">
        <v>291</v>
      </c>
      <c r="J135" t="s">
        <v>287</v>
      </c>
    </row>
    <row r="136" spans="1:10">
      <c r="A136" t="s">
        <v>11</v>
      </c>
      <c r="B136" t="s">
        <v>223</v>
      </c>
      <c r="C136" t="s">
        <v>230</v>
      </c>
      <c r="F136" s="10">
        <v>81738</v>
      </c>
      <c r="G136" s="10">
        <v>82506</v>
      </c>
      <c r="H136" t="s">
        <v>231</v>
      </c>
      <c r="I136" t="s">
        <v>291</v>
      </c>
      <c r="J136" t="s">
        <v>287</v>
      </c>
    </row>
    <row r="137" spans="1:10">
      <c r="A137" t="s">
        <v>11</v>
      </c>
      <c r="B137" t="s">
        <v>223</v>
      </c>
      <c r="C137" t="s">
        <v>232</v>
      </c>
      <c r="F137" s="10">
        <v>55682</v>
      </c>
      <c r="G137" s="10">
        <v>38963</v>
      </c>
      <c r="H137" t="s">
        <v>233</v>
      </c>
      <c r="I137" t="s">
        <v>291</v>
      </c>
      <c r="J137" t="s">
        <v>287</v>
      </c>
    </row>
    <row r="138" spans="1:10">
      <c r="A138" t="s">
        <v>11</v>
      </c>
      <c r="B138" t="s">
        <v>234</v>
      </c>
      <c r="C138" t="s">
        <v>235</v>
      </c>
      <c r="F138" s="10">
        <v>317415</v>
      </c>
      <c r="G138" s="10">
        <v>326464</v>
      </c>
      <c r="I138" t="s">
        <v>291</v>
      </c>
      <c r="J138" t="s">
        <v>288</v>
      </c>
    </row>
    <row r="139" spans="1:10">
      <c r="A139" t="s">
        <v>11</v>
      </c>
      <c r="B139" t="s">
        <v>234</v>
      </c>
      <c r="C139" t="s">
        <v>236</v>
      </c>
      <c r="F139" s="10">
        <v>9635105</v>
      </c>
      <c r="G139" s="10">
        <v>9956581</v>
      </c>
      <c r="I139" t="s">
        <v>291</v>
      </c>
      <c r="J139" t="s">
        <v>288</v>
      </c>
    </row>
    <row r="140" spans="1:10">
      <c r="A140" t="s">
        <v>11</v>
      </c>
      <c r="B140" t="s">
        <v>234</v>
      </c>
      <c r="C140" t="s">
        <v>237</v>
      </c>
      <c r="F140" s="10">
        <v>133554</v>
      </c>
      <c r="G140" s="10">
        <v>156519</v>
      </c>
      <c r="I140" t="s">
        <v>291</v>
      </c>
      <c r="J140" t="s">
        <v>288</v>
      </c>
    </row>
    <row r="141" spans="1:10">
      <c r="A141" t="s">
        <v>11</v>
      </c>
      <c r="B141" t="s">
        <v>234</v>
      </c>
      <c r="C141" t="s">
        <v>238</v>
      </c>
      <c r="F141" s="10">
        <v>269275</v>
      </c>
      <c r="G141" s="10">
        <v>288087</v>
      </c>
      <c r="I141" t="s">
        <v>291</v>
      </c>
      <c r="J141" t="s">
        <v>288</v>
      </c>
    </row>
    <row r="142" spans="1:10">
      <c r="A142" t="s">
        <v>11</v>
      </c>
      <c r="B142" t="s">
        <v>239</v>
      </c>
      <c r="C142" t="s">
        <v>240</v>
      </c>
      <c r="F142" s="10">
        <v>17636008</v>
      </c>
      <c r="G142" s="10">
        <v>17882060</v>
      </c>
      <c r="I142" t="s">
        <v>291</v>
      </c>
      <c r="J142" t="s">
        <v>289</v>
      </c>
    </row>
    <row r="143" spans="1:10">
      <c r="A143" t="s">
        <v>11</v>
      </c>
      <c r="B143" t="s">
        <v>239</v>
      </c>
      <c r="C143" t="s">
        <v>241</v>
      </c>
      <c r="F143" s="10">
        <v>24376</v>
      </c>
      <c r="G143" s="10">
        <v>32209</v>
      </c>
      <c r="I143" t="s">
        <v>291</v>
      </c>
      <c r="J143" t="s">
        <v>289</v>
      </c>
    </row>
    <row r="144" spans="1:10">
      <c r="A144" t="s">
        <v>11</v>
      </c>
      <c r="B144" t="s">
        <v>239</v>
      </c>
      <c r="C144" t="s">
        <v>242</v>
      </c>
      <c r="F144" s="10">
        <v>6549</v>
      </c>
      <c r="G144" s="10">
        <v>5549</v>
      </c>
      <c r="I144" t="s">
        <v>291</v>
      </c>
      <c r="J144" t="s">
        <v>289</v>
      </c>
    </row>
    <row r="145" spans="1:10">
      <c r="A145" t="s">
        <v>11</v>
      </c>
      <c r="B145" t="s">
        <v>239</v>
      </c>
      <c r="C145" t="s">
        <v>243</v>
      </c>
      <c r="F145" s="10">
        <v>7336</v>
      </c>
      <c r="G145" s="10">
        <v>7525</v>
      </c>
      <c r="I145" t="s">
        <v>291</v>
      </c>
      <c r="J145" t="s">
        <v>289</v>
      </c>
    </row>
    <row r="146" spans="1:10">
      <c r="A146" t="s">
        <v>11</v>
      </c>
      <c r="B146" t="s">
        <v>239</v>
      </c>
      <c r="C146" t="s">
        <v>244</v>
      </c>
      <c r="F146" s="10">
        <v>73649</v>
      </c>
      <c r="G146" s="10">
        <v>74225</v>
      </c>
      <c r="I146" t="s">
        <v>291</v>
      </c>
      <c r="J146" t="s">
        <v>289</v>
      </c>
    </row>
    <row r="147" spans="1:10">
      <c r="A147" t="s">
        <v>11</v>
      </c>
      <c r="B147" t="s">
        <v>245</v>
      </c>
      <c r="C147" t="s">
        <v>246</v>
      </c>
      <c r="F147" s="10">
        <v>37732</v>
      </c>
      <c r="G147" s="10">
        <v>142632</v>
      </c>
      <c r="I147" t="s">
        <v>291</v>
      </c>
      <c r="J147" t="s">
        <v>290</v>
      </c>
    </row>
    <row r="148" spans="1:10">
      <c r="A148" t="s">
        <v>11</v>
      </c>
      <c r="B148" t="s">
        <v>245</v>
      </c>
      <c r="C148" t="s">
        <v>247</v>
      </c>
      <c r="F148" s="10">
        <v>279093</v>
      </c>
      <c r="G148" s="10">
        <v>1434722</v>
      </c>
      <c r="I148" t="s">
        <v>291</v>
      </c>
      <c r="J148" t="s">
        <v>290</v>
      </c>
    </row>
    <row r="149" spans="1:10">
      <c r="A149" t="s">
        <v>11</v>
      </c>
      <c r="B149" t="s">
        <v>245</v>
      </c>
      <c r="C149" t="s">
        <v>248</v>
      </c>
      <c r="F149" s="10">
        <v>1065796</v>
      </c>
      <c r="G149" s="10">
        <v>1089576</v>
      </c>
      <c r="I149" t="s">
        <v>291</v>
      </c>
      <c r="J149" t="s">
        <v>290</v>
      </c>
    </row>
    <row r="150" spans="1:10">
      <c r="A150" t="s">
        <v>11</v>
      </c>
      <c r="B150" t="s">
        <v>245</v>
      </c>
      <c r="C150" t="s">
        <v>249</v>
      </c>
      <c r="F150" s="10">
        <v>7964383</v>
      </c>
      <c r="G150" s="10">
        <v>8308707</v>
      </c>
      <c r="I150" t="s">
        <v>291</v>
      </c>
      <c r="J150" t="s">
        <v>290</v>
      </c>
    </row>
    <row r="151" spans="1:10">
      <c r="A151" t="s">
        <v>11</v>
      </c>
      <c r="B151" t="s">
        <v>245</v>
      </c>
      <c r="C151" t="s">
        <v>250</v>
      </c>
      <c r="F151" s="10">
        <v>225233</v>
      </c>
      <c r="G151" s="10">
        <v>232261</v>
      </c>
      <c r="I151" t="s">
        <v>291</v>
      </c>
      <c r="J151" t="s">
        <v>290</v>
      </c>
    </row>
    <row r="152" spans="1:10">
      <c r="A152" t="s">
        <v>11</v>
      </c>
      <c r="B152" t="s">
        <v>245</v>
      </c>
      <c r="C152" t="s">
        <v>251</v>
      </c>
      <c r="F152" s="10">
        <v>146737</v>
      </c>
      <c r="G152" s="10">
        <v>188084</v>
      </c>
      <c r="I152" t="s">
        <v>291</v>
      </c>
      <c r="J152" t="s">
        <v>290</v>
      </c>
    </row>
    <row r="153" spans="1:10">
      <c r="A153" t="s">
        <v>11</v>
      </c>
      <c r="B153" t="s">
        <v>252</v>
      </c>
      <c r="C153" t="s">
        <v>253</v>
      </c>
      <c r="F153" s="10">
        <v>5639</v>
      </c>
      <c r="G153" s="10">
        <v>7223</v>
      </c>
      <c r="I153" t="s">
        <v>291</v>
      </c>
      <c r="J153" t="s">
        <v>256</v>
      </c>
    </row>
    <row r="154" spans="1:10">
      <c r="A154" t="s">
        <v>11</v>
      </c>
      <c r="B154" t="s">
        <v>252</v>
      </c>
      <c r="C154" t="s">
        <v>255</v>
      </c>
      <c r="F154" s="10">
        <v>607342</v>
      </c>
      <c r="G154" s="10">
        <v>604185</v>
      </c>
      <c r="I154" t="s">
        <v>291</v>
      </c>
      <c r="J154" t="s">
        <v>256</v>
      </c>
    </row>
    <row r="155" spans="1:10">
      <c r="A155" t="s">
        <v>11</v>
      </c>
      <c r="B155" t="s">
        <v>252</v>
      </c>
      <c r="C155" t="s">
        <v>254</v>
      </c>
      <c r="F155" s="10">
        <v>303956</v>
      </c>
      <c r="G155" s="10">
        <v>285724</v>
      </c>
      <c r="I155" t="s">
        <v>291</v>
      </c>
      <c r="J155" t="s">
        <v>256</v>
      </c>
    </row>
    <row r="156" spans="1:10">
      <c r="A156" t="s">
        <v>11</v>
      </c>
      <c r="B156" t="s">
        <v>257</v>
      </c>
      <c r="F156" s="10">
        <v>115261</v>
      </c>
      <c r="G156" s="10">
        <v>98828</v>
      </c>
      <c r="I156" t="s">
        <v>291</v>
      </c>
      <c r="J156" t="s">
        <v>261</v>
      </c>
    </row>
    <row r="157" spans="1:10">
      <c r="A157" t="s">
        <v>11</v>
      </c>
      <c r="B157" t="s">
        <v>258</v>
      </c>
      <c r="F157" s="10">
        <v>398725</v>
      </c>
      <c r="G157" s="10">
        <v>416285</v>
      </c>
      <c r="H157" t="s">
        <v>259</v>
      </c>
      <c r="I157" t="s">
        <v>291</v>
      </c>
      <c r="J157" t="s">
        <v>260</v>
      </c>
    </row>
    <row r="158" spans="1:10">
      <c r="A158" t="s">
        <v>11</v>
      </c>
      <c r="B158" t="s">
        <v>262</v>
      </c>
      <c r="F158" s="10">
        <v>737965</v>
      </c>
      <c r="G158" s="10">
        <v>760079</v>
      </c>
      <c r="H158" t="s">
        <v>263</v>
      </c>
      <c r="I158" t="s">
        <v>291</v>
      </c>
      <c r="J158" t="s">
        <v>264</v>
      </c>
    </row>
    <row r="159" spans="1:10">
      <c r="A159" t="s">
        <v>11</v>
      </c>
      <c r="B159" t="s">
        <v>265</v>
      </c>
      <c r="F159" s="10">
        <v>5315589</v>
      </c>
      <c r="G159" s="10">
        <v>4537299</v>
      </c>
      <c r="H159" t="s">
        <v>266</v>
      </c>
      <c r="I159" t="s">
        <v>291</v>
      </c>
      <c r="J159" t="s">
        <v>267</v>
      </c>
    </row>
    <row r="160" spans="1:10">
      <c r="A160" t="s">
        <v>11</v>
      </c>
      <c r="B160" t="s">
        <v>268</v>
      </c>
      <c r="C160" t="s">
        <v>274</v>
      </c>
      <c r="F160" s="10">
        <v>501159</v>
      </c>
      <c r="G160" s="10">
        <v>271144</v>
      </c>
      <c r="I160" t="s">
        <v>291</v>
      </c>
      <c r="J160" t="s">
        <v>275</v>
      </c>
    </row>
    <row r="161" spans="1:10">
      <c r="A161" t="s">
        <v>11</v>
      </c>
      <c r="B161" t="s">
        <v>268</v>
      </c>
      <c r="C161" t="s">
        <v>269</v>
      </c>
      <c r="F161" s="10">
        <v>372856</v>
      </c>
      <c r="G161" s="10">
        <v>82102</v>
      </c>
      <c r="I161" t="s">
        <v>291</v>
      </c>
      <c r="J161" t="s">
        <v>275</v>
      </c>
    </row>
    <row r="162" spans="1:10">
      <c r="A162" t="s">
        <v>11</v>
      </c>
      <c r="B162" t="s">
        <v>268</v>
      </c>
      <c r="C162" t="s">
        <v>270</v>
      </c>
      <c r="F162" s="10">
        <v>36271</v>
      </c>
      <c r="G162" s="10">
        <v>35655</v>
      </c>
      <c r="I162" t="s">
        <v>291</v>
      </c>
      <c r="J162" t="s">
        <v>275</v>
      </c>
    </row>
    <row r="163" spans="1:10">
      <c r="A163" t="s">
        <v>11</v>
      </c>
      <c r="B163" t="s">
        <v>268</v>
      </c>
      <c r="C163" t="s">
        <v>271</v>
      </c>
      <c r="F163" s="10">
        <v>9892</v>
      </c>
      <c r="G163" s="10">
        <v>14929</v>
      </c>
      <c r="I163" t="s">
        <v>291</v>
      </c>
      <c r="J163" t="s">
        <v>275</v>
      </c>
    </row>
    <row r="164" spans="1:10">
      <c r="A164" t="s">
        <v>11</v>
      </c>
      <c r="B164" t="s">
        <v>268</v>
      </c>
      <c r="C164" t="s">
        <v>272</v>
      </c>
      <c r="F164" s="10">
        <v>323729</v>
      </c>
      <c r="G164" s="10">
        <v>74627</v>
      </c>
      <c r="I164" t="s">
        <v>291</v>
      </c>
      <c r="J164" t="s">
        <v>275</v>
      </c>
    </row>
    <row r="165" spans="1:10">
      <c r="A165" t="s">
        <v>11</v>
      </c>
      <c r="B165" t="s">
        <v>268</v>
      </c>
      <c r="C165" t="s">
        <v>273</v>
      </c>
      <c r="F165" s="10">
        <v>532681</v>
      </c>
      <c r="G165" s="10">
        <v>420443</v>
      </c>
      <c r="I165" t="s">
        <v>291</v>
      </c>
      <c r="J165" t="s">
        <v>275</v>
      </c>
    </row>
    <row r="166" spans="1:10">
      <c r="A166" t="s">
        <v>11</v>
      </c>
      <c r="B166" t="s">
        <v>276</v>
      </c>
      <c r="F166" s="10">
        <v>296236</v>
      </c>
      <c r="G166" s="10">
        <v>403135</v>
      </c>
      <c r="I166" t="s">
        <v>291</v>
      </c>
      <c r="J166" t="s">
        <v>277</v>
      </c>
    </row>
    <row r="167" spans="1:10">
      <c r="A167" t="s">
        <v>11</v>
      </c>
      <c r="B167" t="s">
        <v>278</v>
      </c>
      <c r="C167" t="s">
        <v>279</v>
      </c>
      <c r="F167" s="10">
        <v>800324</v>
      </c>
      <c r="G167" s="10">
        <v>1038112</v>
      </c>
      <c r="I167" t="s">
        <v>291</v>
      </c>
      <c r="J167" t="s">
        <v>281</v>
      </c>
    </row>
    <row r="168" spans="1:10">
      <c r="A168" t="s">
        <v>11</v>
      </c>
      <c r="B168" t="s">
        <v>278</v>
      </c>
      <c r="C168" t="s">
        <v>280</v>
      </c>
      <c r="F168" s="10">
        <v>336592</v>
      </c>
      <c r="G168" s="10">
        <v>306023</v>
      </c>
      <c r="I168" t="s">
        <v>291</v>
      </c>
      <c r="J168" t="s">
        <v>281</v>
      </c>
    </row>
    <row r="169" spans="1:10">
      <c r="A169" t="s">
        <v>11</v>
      </c>
      <c r="B169" t="s">
        <v>282</v>
      </c>
      <c r="C169" t="s">
        <v>283</v>
      </c>
      <c r="F169" s="10">
        <v>659919</v>
      </c>
      <c r="G169" s="10">
        <v>697837</v>
      </c>
      <c r="I169" t="s">
        <v>291</v>
      </c>
      <c r="J169" t="s">
        <v>286</v>
      </c>
    </row>
    <row r="170" spans="1:10">
      <c r="A170" t="s">
        <v>11</v>
      </c>
      <c r="B170" t="s">
        <v>282</v>
      </c>
      <c r="C170" t="s">
        <v>284</v>
      </c>
      <c r="F170" s="10">
        <v>107029</v>
      </c>
      <c r="G170" s="10">
        <v>114547</v>
      </c>
      <c r="I170" t="s">
        <v>291</v>
      </c>
      <c r="J170" t="s">
        <v>286</v>
      </c>
    </row>
    <row r="171" spans="1:10">
      <c r="A171" t="s">
        <v>11</v>
      </c>
      <c r="B171" t="s">
        <v>282</v>
      </c>
      <c r="C171" t="s">
        <v>285</v>
      </c>
      <c r="F171" s="10">
        <v>162177</v>
      </c>
      <c r="G171" s="10">
        <v>178940</v>
      </c>
      <c r="I171" t="s">
        <v>291</v>
      </c>
      <c r="J171" t="s">
        <v>286</v>
      </c>
    </row>
    <row r="172" spans="1:10">
      <c r="A172" t="s">
        <v>11</v>
      </c>
      <c r="B172" t="s">
        <v>292</v>
      </c>
      <c r="F172" s="10">
        <v>124210</v>
      </c>
      <c r="G172" s="10">
        <v>58941</v>
      </c>
      <c r="H172" t="s">
        <v>293</v>
      </c>
      <c r="I172" t="s">
        <v>291</v>
      </c>
      <c r="J172" t="s">
        <v>294</v>
      </c>
    </row>
    <row r="173" spans="1:10">
      <c r="A173" t="s">
        <v>11</v>
      </c>
      <c r="B173" t="s">
        <v>295</v>
      </c>
      <c r="F173" s="10">
        <v>41785</v>
      </c>
      <c r="G173" s="10">
        <v>38111</v>
      </c>
    </row>
    <row r="174" spans="1:10">
      <c r="A174" t="s">
        <v>11</v>
      </c>
      <c r="B174" t="s">
        <v>296</v>
      </c>
      <c r="F174" s="10">
        <v>12653</v>
      </c>
      <c r="G174" s="10">
        <v>11930</v>
      </c>
    </row>
    <row r="175" spans="1:10">
      <c r="A175" t="s">
        <v>11</v>
      </c>
      <c r="B175" t="s">
        <v>297</v>
      </c>
      <c r="F175" s="10">
        <v>52072</v>
      </c>
      <c r="G175" s="10">
        <v>48848</v>
      </c>
      <c r="H175" t="s">
        <v>298</v>
      </c>
      <c r="I175" t="s">
        <v>300</v>
      </c>
      <c r="J175" t="s">
        <v>299</v>
      </c>
    </row>
    <row r="176" spans="1:10">
      <c r="A176" t="s">
        <v>11</v>
      </c>
      <c r="B176" t="s">
        <v>304</v>
      </c>
      <c r="F176" s="10">
        <v>47123</v>
      </c>
      <c r="G176" s="10">
        <v>82933</v>
      </c>
      <c r="H176" t="s">
        <v>303</v>
      </c>
      <c r="I176" t="s">
        <v>302</v>
      </c>
      <c r="J176" t="s">
        <v>301</v>
      </c>
    </row>
    <row r="177" spans="1:10">
      <c r="A177" t="s">
        <v>11</v>
      </c>
      <c r="B177" t="s">
        <v>306</v>
      </c>
      <c r="F177" s="10">
        <v>49612</v>
      </c>
      <c r="G177" s="10">
        <v>45244</v>
      </c>
      <c r="H177" t="s">
        <v>307</v>
      </c>
      <c r="I177" t="s">
        <v>309</v>
      </c>
      <c r="J177" t="s">
        <v>308</v>
      </c>
    </row>
    <row r="178" spans="1:10">
      <c r="A178" t="s">
        <v>11</v>
      </c>
      <c r="B178" t="s">
        <v>310</v>
      </c>
      <c r="F178" s="10">
        <v>27879</v>
      </c>
      <c r="G178" s="10">
        <v>24370</v>
      </c>
      <c r="H178" t="s">
        <v>313</v>
      </c>
      <c r="I178" t="s">
        <v>312</v>
      </c>
      <c r="J178" t="s">
        <v>311</v>
      </c>
    </row>
    <row r="179" spans="1:10">
      <c r="A179" t="s">
        <v>11</v>
      </c>
      <c r="B179" t="s">
        <v>314</v>
      </c>
      <c r="F179" s="10">
        <v>28726</v>
      </c>
      <c r="G179" s="10">
        <v>29147</v>
      </c>
      <c r="H179" t="s">
        <v>316</v>
      </c>
      <c r="I179" t="s">
        <v>317</v>
      </c>
      <c r="J179" t="s">
        <v>315</v>
      </c>
    </row>
    <row r="180" spans="1:10">
      <c r="A180" t="s">
        <v>11</v>
      </c>
      <c r="B180" t="s">
        <v>318</v>
      </c>
      <c r="F180" s="10">
        <v>22429</v>
      </c>
      <c r="G180" s="10">
        <v>21572</v>
      </c>
      <c r="H180" t="s">
        <v>320</v>
      </c>
      <c r="J180" t="s">
        <v>319</v>
      </c>
    </row>
    <row r="181" spans="1:10">
      <c r="A181" t="s">
        <v>11</v>
      </c>
      <c r="B181" t="s">
        <v>321</v>
      </c>
      <c r="F181" s="10">
        <v>176290</v>
      </c>
      <c r="G181" s="10">
        <v>206179</v>
      </c>
      <c r="J181" t="s">
        <v>322</v>
      </c>
    </row>
    <row r="182" spans="1:10">
      <c r="A182" t="s">
        <v>11</v>
      </c>
      <c r="B182" t="s">
        <v>323</v>
      </c>
      <c r="F182" s="10">
        <v>334340</v>
      </c>
      <c r="G182" s="10">
        <v>213954</v>
      </c>
      <c r="H182" t="s">
        <v>324</v>
      </c>
      <c r="J182" t="s">
        <v>325</v>
      </c>
    </row>
    <row r="183" spans="1:10">
      <c r="A183" t="s">
        <v>11</v>
      </c>
      <c r="B183" t="s">
        <v>326</v>
      </c>
      <c r="F183" s="10">
        <v>0</v>
      </c>
      <c r="G183" s="10">
        <v>26705</v>
      </c>
      <c r="J183" t="s">
        <v>327</v>
      </c>
    </row>
    <row r="184" spans="1:10">
      <c r="A184" t="s">
        <v>11</v>
      </c>
      <c r="B184" t="s">
        <v>328</v>
      </c>
      <c r="F184" s="10">
        <v>1035245</v>
      </c>
      <c r="G184" s="10">
        <v>1095844</v>
      </c>
      <c r="J184" t="s">
        <v>329</v>
      </c>
    </row>
    <row r="185" spans="1:10">
      <c r="A185" t="s">
        <v>11</v>
      </c>
      <c r="B185" t="s">
        <v>330</v>
      </c>
      <c r="F185" s="10">
        <v>863327</v>
      </c>
      <c r="G185" s="10">
        <v>893057</v>
      </c>
      <c r="J185" t="s">
        <v>333</v>
      </c>
    </row>
    <row r="186" spans="1:10">
      <c r="A186" t="s">
        <v>11</v>
      </c>
      <c r="B186" t="s">
        <v>331</v>
      </c>
      <c r="F186" s="10">
        <v>350759</v>
      </c>
      <c r="G186" s="10">
        <v>366701</v>
      </c>
      <c r="J186" t="s">
        <v>332</v>
      </c>
    </row>
    <row r="187" spans="1:10">
      <c r="A187" t="s">
        <v>11</v>
      </c>
      <c r="B187" t="s">
        <v>334</v>
      </c>
      <c r="F187" s="10">
        <v>2215</v>
      </c>
      <c r="G187" s="10">
        <v>2378</v>
      </c>
      <c r="J187" t="s">
        <v>335</v>
      </c>
    </row>
    <row r="188" spans="1:10">
      <c r="A188" t="s">
        <v>11</v>
      </c>
      <c r="B188" t="s">
        <v>336</v>
      </c>
      <c r="F188" s="10">
        <v>6109</v>
      </c>
      <c r="G188" s="10">
        <v>6206</v>
      </c>
      <c r="J188" t="s">
        <v>337</v>
      </c>
    </row>
    <row r="189" spans="1:10">
      <c r="A189" t="s">
        <v>350</v>
      </c>
      <c r="B189" t="s">
        <v>339</v>
      </c>
      <c r="F189" s="10">
        <v>996284</v>
      </c>
      <c r="G189" s="10">
        <v>194645</v>
      </c>
      <c r="I189" t="s">
        <v>381</v>
      </c>
      <c r="J189" t="s">
        <v>380</v>
      </c>
    </row>
    <row r="190" spans="1:10">
      <c r="A190" t="s">
        <v>350</v>
      </c>
      <c r="B190" t="s">
        <v>340</v>
      </c>
      <c r="F190" s="10">
        <v>11532</v>
      </c>
      <c r="G190" s="10">
        <v>23973</v>
      </c>
      <c r="I190" t="s">
        <v>381</v>
      </c>
      <c r="J190" t="s">
        <v>380</v>
      </c>
    </row>
    <row r="191" spans="1:10">
      <c r="A191" t="s">
        <v>350</v>
      </c>
      <c r="B191" t="s">
        <v>341</v>
      </c>
      <c r="F191" s="10">
        <v>3248</v>
      </c>
      <c r="G191" s="10">
        <v>5175</v>
      </c>
      <c r="I191" t="s">
        <v>381</v>
      </c>
      <c r="J191" t="s">
        <v>380</v>
      </c>
    </row>
    <row r="192" spans="1:10">
      <c r="A192" t="s">
        <v>350</v>
      </c>
      <c r="B192" t="s">
        <v>345</v>
      </c>
      <c r="C192" t="s">
        <v>342</v>
      </c>
      <c r="F192" s="10">
        <v>46714292</v>
      </c>
      <c r="G192" s="10">
        <v>49381315</v>
      </c>
      <c r="I192" t="s">
        <v>381</v>
      </c>
      <c r="J192" t="s">
        <v>380</v>
      </c>
    </row>
    <row r="193" spans="1:10">
      <c r="A193" t="s">
        <v>350</v>
      </c>
      <c r="B193" t="s">
        <v>345</v>
      </c>
      <c r="C193" t="s">
        <v>343</v>
      </c>
      <c r="F193" s="10">
        <v>12697804</v>
      </c>
      <c r="G193" s="10">
        <v>13518198</v>
      </c>
      <c r="I193" t="s">
        <v>381</v>
      </c>
      <c r="J193" t="s">
        <v>380</v>
      </c>
    </row>
    <row r="194" spans="1:10">
      <c r="A194" t="s">
        <v>350</v>
      </c>
      <c r="B194" t="s">
        <v>345</v>
      </c>
      <c r="C194" t="s">
        <v>344</v>
      </c>
      <c r="F194" s="10">
        <v>3755800</v>
      </c>
      <c r="G194" s="10">
        <v>4004692</v>
      </c>
      <c r="I194" t="s">
        <v>381</v>
      </c>
      <c r="J194" t="s">
        <v>380</v>
      </c>
    </row>
    <row r="195" spans="1:10">
      <c r="A195" t="s">
        <v>350</v>
      </c>
      <c r="B195" t="s">
        <v>345</v>
      </c>
      <c r="C195" t="s">
        <v>346</v>
      </c>
      <c r="F195" s="10">
        <v>1363132</v>
      </c>
      <c r="G195" s="10">
        <v>1388895</v>
      </c>
      <c r="I195" t="s">
        <v>381</v>
      </c>
      <c r="J195" t="s">
        <v>380</v>
      </c>
    </row>
    <row r="196" spans="1:10">
      <c r="A196" t="s">
        <v>350</v>
      </c>
      <c r="B196" t="s">
        <v>345</v>
      </c>
      <c r="C196" t="s">
        <v>347</v>
      </c>
      <c r="F196" s="10">
        <v>1204967</v>
      </c>
      <c r="G196" s="10">
        <v>1263805</v>
      </c>
      <c r="I196" t="s">
        <v>381</v>
      </c>
      <c r="J196" t="s">
        <v>380</v>
      </c>
    </row>
    <row r="197" spans="1:10">
      <c r="A197" t="s">
        <v>350</v>
      </c>
      <c r="B197" t="s">
        <v>345</v>
      </c>
      <c r="C197" t="s">
        <v>348</v>
      </c>
      <c r="F197" s="10">
        <v>1242603</v>
      </c>
      <c r="G197" s="10">
        <v>1264969</v>
      </c>
      <c r="I197" t="s">
        <v>381</v>
      </c>
      <c r="J197" t="s">
        <v>380</v>
      </c>
    </row>
    <row r="198" spans="1:10">
      <c r="A198" t="s">
        <v>350</v>
      </c>
      <c r="B198" t="s">
        <v>345</v>
      </c>
      <c r="C198" t="s">
        <v>349</v>
      </c>
      <c r="F198" s="10">
        <v>17927627</v>
      </c>
      <c r="G198" s="10">
        <v>9567238</v>
      </c>
      <c r="I198" t="s">
        <v>381</v>
      </c>
      <c r="J198" t="s">
        <v>380</v>
      </c>
    </row>
    <row r="199" spans="1:10">
      <c r="A199" t="s">
        <v>350</v>
      </c>
      <c r="B199" t="s">
        <v>351</v>
      </c>
      <c r="F199" s="1">
        <v>172318</v>
      </c>
      <c r="G199" s="1">
        <v>154975</v>
      </c>
      <c r="I199" t="s">
        <v>381</v>
      </c>
      <c r="J199" t="s">
        <v>380</v>
      </c>
    </row>
    <row r="200" spans="1:10">
      <c r="A200" t="s">
        <v>350</v>
      </c>
      <c r="B200" t="s">
        <v>352</v>
      </c>
      <c r="C200" t="s">
        <v>354</v>
      </c>
      <c r="F200" s="10">
        <v>11525172</v>
      </c>
      <c r="G200" s="10">
        <v>12017200</v>
      </c>
      <c r="I200" t="s">
        <v>381</v>
      </c>
      <c r="J200" t="s">
        <v>380</v>
      </c>
    </row>
    <row r="201" spans="1:10">
      <c r="A201" t="s">
        <v>350</v>
      </c>
      <c r="B201" t="s">
        <v>352</v>
      </c>
      <c r="C201" t="s">
        <v>353</v>
      </c>
      <c r="F201" s="10">
        <v>11892</v>
      </c>
      <c r="G201" s="10">
        <v>13050</v>
      </c>
      <c r="I201" t="s">
        <v>381</v>
      </c>
      <c r="J201" t="s">
        <v>380</v>
      </c>
    </row>
    <row r="202" spans="1:10">
      <c r="A202" t="s">
        <v>350</v>
      </c>
      <c r="B202" t="s">
        <v>338</v>
      </c>
      <c r="F202" s="1">
        <v>639769</v>
      </c>
      <c r="G202" s="1">
        <v>384541</v>
      </c>
      <c r="I202" t="s">
        <v>381</v>
      </c>
      <c r="J202" t="s">
        <v>380</v>
      </c>
    </row>
    <row r="203" spans="1:10">
      <c r="A203" t="s">
        <v>350</v>
      </c>
      <c r="B203" t="s">
        <v>355</v>
      </c>
      <c r="F203" s="1">
        <v>119301</v>
      </c>
      <c r="G203" s="1">
        <v>125246</v>
      </c>
      <c r="I203" t="s">
        <v>381</v>
      </c>
      <c r="J203" t="s">
        <v>380</v>
      </c>
    </row>
    <row r="204" spans="1:10">
      <c r="A204" t="s">
        <v>350</v>
      </c>
      <c r="B204" t="s">
        <v>356</v>
      </c>
      <c r="C204" t="s">
        <v>353</v>
      </c>
      <c r="F204" s="1">
        <v>427785</v>
      </c>
      <c r="G204" s="1">
        <v>433555</v>
      </c>
      <c r="I204" t="s">
        <v>381</v>
      </c>
      <c r="J204" t="s">
        <v>380</v>
      </c>
    </row>
    <row r="205" spans="1:10">
      <c r="A205" t="s">
        <v>350</v>
      </c>
      <c r="B205" t="s">
        <v>356</v>
      </c>
      <c r="C205" t="s">
        <v>357</v>
      </c>
      <c r="F205" s="1">
        <v>40191</v>
      </c>
      <c r="G205" s="1">
        <v>43808</v>
      </c>
      <c r="I205" t="s">
        <v>381</v>
      </c>
      <c r="J205" t="s">
        <v>380</v>
      </c>
    </row>
    <row r="206" spans="1:10">
      <c r="A206" t="s">
        <v>350</v>
      </c>
      <c r="B206" t="s">
        <v>358</v>
      </c>
      <c r="C206" t="s">
        <v>358</v>
      </c>
      <c r="F206" s="1">
        <v>3249063</v>
      </c>
      <c r="G206" s="1">
        <v>3253851</v>
      </c>
      <c r="I206" t="s">
        <v>381</v>
      </c>
      <c r="J206" t="s">
        <v>380</v>
      </c>
    </row>
    <row r="207" spans="1:10">
      <c r="A207" t="s">
        <v>350</v>
      </c>
      <c r="B207" t="s">
        <v>358</v>
      </c>
      <c r="C207" t="s">
        <v>359</v>
      </c>
      <c r="F207" s="1">
        <v>16360</v>
      </c>
      <c r="G207" s="1">
        <v>15945</v>
      </c>
      <c r="I207" t="s">
        <v>381</v>
      </c>
      <c r="J207" t="s">
        <v>380</v>
      </c>
    </row>
    <row r="208" spans="1:10">
      <c r="A208" t="s">
        <v>350</v>
      </c>
      <c r="B208" t="s">
        <v>358</v>
      </c>
      <c r="C208" t="s">
        <v>360</v>
      </c>
      <c r="F208" s="1">
        <v>105924</v>
      </c>
      <c r="G208" s="1">
        <v>126549</v>
      </c>
      <c r="I208" t="s">
        <v>381</v>
      </c>
      <c r="J208" t="s">
        <v>380</v>
      </c>
    </row>
    <row r="209" spans="1:10">
      <c r="A209" t="s">
        <v>350</v>
      </c>
      <c r="B209" t="s">
        <v>358</v>
      </c>
      <c r="C209" t="s">
        <v>361</v>
      </c>
      <c r="F209" s="1">
        <v>37389</v>
      </c>
      <c r="G209" s="1">
        <v>41024</v>
      </c>
      <c r="I209" t="s">
        <v>381</v>
      </c>
      <c r="J209" t="s">
        <v>380</v>
      </c>
    </row>
    <row r="210" spans="1:10">
      <c r="A210" t="s">
        <v>350</v>
      </c>
      <c r="B210" t="s">
        <v>358</v>
      </c>
      <c r="C210" t="s">
        <v>362</v>
      </c>
      <c r="F210" s="1">
        <v>0</v>
      </c>
      <c r="G210" s="1">
        <v>17276</v>
      </c>
      <c r="I210" t="s">
        <v>381</v>
      </c>
      <c r="J210" t="s">
        <v>380</v>
      </c>
    </row>
    <row r="211" spans="1:10">
      <c r="A211" t="s">
        <v>350</v>
      </c>
      <c r="B211" t="s">
        <v>358</v>
      </c>
      <c r="C211" t="s">
        <v>363</v>
      </c>
      <c r="F211" s="1">
        <v>40000</v>
      </c>
      <c r="G211" s="1">
        <v>44000</v>
      </c>
      <c r="I211" t="s">
        <v>381</v>
      </c>
      <c r="J211" t="s">
        <v>380</v>
      </c>
    </row>
    <row r="212" spans="1:10">
      <c r="A212" t="s">
        <v>350</v>
      </c>
      <c r="B212" t="s">
        <v>358</v>
      </c>
      <c r="C212" t="s">
        <v>364</v>
      </c>
      <c r="F212" s="1">
        <v>31906</v>
      </c>
      <c r="G212" s="1">
        <v>33501</v>
      </c>
      <c r="I212" t="s">
        <v>381</v>
      </c>
      <c r="J212" t="s">
        <v>380</v>
      </c>
    </row>
    <row r="213" spans="1:10">
      <c r="A213" t="s">
        <v>350</v>
      </c>
      <c r="B213" t="s">
        <v>358</v>
      </c>
      <c r="C213" t="s">
        <v>365</v>
      </c>
      <c r="F213" s="1">
        <v>279000</v>
      </c>
      <c r="G213" s="1">
        <v>221000</v>
      </c>
      <c r="I213" t="s">
        <v>381</v>
      </c>
      <c r="J213" t="s">
        <v>380</v>
      </c>
    </row>
    <row r="214" spans="1:10">
      <c r="A214" t="s">
        <v>350</v>
      </c>
      <c r="B214" t="s">
        <v>358</v>
      </c>
      <c r="C214" t="s">
        <v>366</v>
      </c>
      <c r="F214" s="1">
        <v>1137000</v>
      </c>
      <c r="G214" s="1">
        <v>1201000</v>
      </c>
      <c r="I214" t="s">
        <v>381</v>
      </c>
      <c r="J214" t="s">
        <v>380</v>
      </c>
    </row>
    <row r="215" spans="1:10">
      <c r="A215" t="s">
        <v>350</v>
      </c>
      <c r="B215" t="s">
        <v>358</v>
      </c>
      <c r="C215" t="s">
        <v>367</v>
      </c>
      <c r="F215" s="1">
        <v>200000</v>
      </c>
      <c r="G215" s="1">
        <v>220000</v>
      </c>
      <c r="I215" t="s">
        <v>381</v>
      </c>
      <c r="J215" t="s">
        <v>380</v>
      </c>
    </row>
    <row r="216" spans="1:10">
      <c r="A216" t="s">
        <v>350</v>
      </c>
      <c r="B216" t="s">
        <v>358</v>
      </c>
      <c r="C216" t="s">
        <v>368</v>
      </c>
      <c r="F216" s="1">
        <v>545000</v>
      </c>
      <c r="G216" s="1">
        <v>145000</v>
      </c>
      <c r="I216" t="s">
        <v>381</v>
      </c>
      <c r="J216" t="s">
        <v>380</v>
      </c>
    </row>
    <row r="217" spans="1:10">
      <c r="A217" t="s">
        <v>350</v>
      </c>
      <c r="B217" t="s">
        <v>358</v>
      </c>
      <c r="C217" t="s">
        <v>369</v>
      </c>
      <c r="F217" s="1">
        <v>303000</v>
      </c>
      <c r="G217" s="1">
        <v>319000</v>
      </c>
      <c r="I217" t="s">
        <v>381</v>
      </c>
      <c r="J217" t="s">
        <v>380</v>
      </c>
    </row>
    <row r="218" spans="1:10">
      <c r="A218" t="s">
        <v>350</v>
      </c>
      <c r="B218" t="s">
        <v>358</v>
      </c>
      <c r="C218" t="s">
        <v>370</v>
      </c>
      <c r="F218" s="1">
        <v>5732000</v>
      </c>
      <c r="G218" s="1">
        <v>5600000</v>
      </c>
      <c r="I218" t="s">
        <v>381</v>
      </c>
      <c r="J218" t="s">
        <v>380</v>
      </c>
    </row>
    <row r="219" spans="1:10">
      <c r="A219" t="s">
        <v>350</v>
      </c>
      <c r="B219" t="s">
        <v>358</v>
      </c>
      <c r="C219" t="s">
        <v>371</v>
      </c>
      <c r="F219" s="1">
        <v>19620</v>
      </c>
      <c r="G219" s="1">
        <v>86619</v>
      </c>
      <c r="I219" t="s">
        <v>381</v>
      </c>
      <c r="J219" t="s">
        <v>380</v>
      </c>
    </row>
    <row r="220" spans="1:10">
      <c r="A220" t="s">
        <v>350</v>
      </c>
      <c r="B220" t="s">
        <v>358</v>
      </c>
      <c r="C220" t="s">
        <v>376</v>
      </c>
      <c r="F220" s="1">
        <v>17000</v>
      </c>
      <c r="G220" s="1">
        <v>21000</v>
      </c>
      <c r="I220" t="s">
        <v>381</v>
      </c>
      <c r="J220" t="s">
        <v>380</v>
      </c>
    </row>
    <row r="221" spans="1:10">
      <c r="A221" t="s">
        <v>350</v>
      </c>
      <c r="B221" t="s">
        <v>358</v>
      </c>
      <c r="C221" t="s">
        <v>372</v>
      </c>
      <c r="F221" s="1">
        <v>490000</v>
      </c>
      <c r="G221" s="1">
        <v>330000</v>
      </c>
      <c r="I221" t="s">
        <v>381</v>
      </c>
      <c r="J221" t="s">
        <v>380</v>
      </c>
    </row>
    <row r="222" spans="1:10">
      <c r="A222" t="s">
        <v>350</v>
      </c>
      <c r="B222" t="s">
        <v>358</v>
      </c>
      <c r="C222" t="s">
        <v>373</v>
      </c>
      <c r="F222" s="1">
        <v>4805097</v>
      </c>
      <c r="G222" s="1">
        <v>5312536</v>
      </c>
      <c r="I222" t="s">
        <v>381</v>
      </c>
      <c r="J222" t="s">
        <v>380</v>
      </c>
    </row>
    <row r="223" spans="1:10">
      <c r="A223" t="s">
        <v>350</v>
      </c>
      <c r="B223" t="s">
        <v>358</v>
      </c>
      <c r="C223" t="s">
        <v>374</v>
      </c>
      <c r="F223" s="1">
        <v>0</v>
      </c>
      <c r="G223" s="1">
        <v>955600</v>
      </c>
      <c r="I223" t="s">
        <v>381</v>
      </c>
      <c r="J223" t="s">
        <v>380</v>
      </c>
    </row>
    <row r="224" spans="1:10">
      <c r="A224" t="s">
        <v>350</v>
      </c>
      <c r="B224" t="s">
        <v>358</v>
      </c>
      <c r="C224" t="s">
        <v>375</v>
      </c>
      <c r="F224" s="1">
        <v>0</v>
      </c>
      <c r="G224" s="1">
        <v>29000</v>
      </c>
      <c r="I224" t="s">
        <v>381</v>
      </c>
      <c r="J224" t="s">
        <v>380</v>
      </c>
    </row>
    <row r="225" spans="1:10">
      <c r="A225" t="s">
        <v>350</v>
      </c>
      <c r="B225" t="s">
        <v>377</v>
      </c>
      <c r="F225" s="1">
        <v>6362</v>
      </c>
      <c r="G225" s="1">
        <v>6553</v>
      </c>
      <c r="I225" t="s">
        <v>381</v>
      </c>
      <c r="J225" t="s">
        <v>380</v>
      </c>
    </row>
    <row r="226" spans="1:10">
      <c r="A226" t="s">
        <v>350</v>
      </c>
      <c r="B226" t="s">
        <v>378</v>
      </c>
      <c r="F226">
        <v>475</v>
      </c>
      <c r="G226" s="1">
        <v>1006</v>
      </c>
      <c r="I226" t="s">
        <v>381</v>
      </c>
      <c r="J226" t="s">
        <v>380</v>
      </c>
    </row>
    <row r="227" spans="1:10">
      <c r="A227" t="s">
        <v>350</v>
      </c>
      <c r="B227" t="s">
        <v>379</v>
      </c>
      <c r="F227" s="1">
        <v>2386</v>
      </c>
      <c r="G227" s="1">
        <v>2664</v>
      </c>
      <c r="I227" t="s">
        <v>381</v>
      </c>
      <c r="J227" t="s">
        <v>380</v>
      </c>
    </row>
    <row r="228" spans="1:10">
      <c r="A228" t="s">
        <v>350</v>
      </c>
      <c r="B228" t="s">
        <v>382</v>
      </c>
      <c r="F228" s="1">
        <v>4650</v>
      </c>
      <c r="G228" s="1">
        <v>2787</v>
      </c>
      <c r="I228" t="s">
        <v>381</v>
      </c>
      <c r="J228" t="s">
        <v>380</v>
      </c>
    </row>
    <row r="229" spans="1:10">
      <c r="A229" t="s">
        <v>350</v>
      </c>
      <c r="B229" t="s">
        <v>383</v>
      </c>
      <c r="F229" s="1">
        <v>2231</v>
      </c>
      <c r="G229" s="1">
        <v>2342</v>
      </c>
      <c r="I229" t="s">
        <v>381</v>
      </c>
      <c r="J229" t="s">
        <v>380</v>
      </c>
    </row>
    <row r="230" spans="1:10">
      <c r="A230" t="s">
        <v>350</v>
      </c>
      <c r="B230" t="s">
        <v>384</v>
      </c>
      <c r="F230" s="1">
        <v>4820</v>
      </c>
      <c r="G230" s="1">
        <v>4834</v>
      </c>
      <c r="I230" t="s">
        <v>381</v>
      </c>
      <c r="J230" t="s">
        <v>380</v>
      </c>
    </row>
    <row r="231" spans="1:10">
      <c r="A231" t="s">
        <v>350</v>
      </c>
      <c r="B231" t="s">
        <v>385</v>
      </c>
      <c r="F231" s="1">
        <v>15967</v>
      </c>
      <c r="G231" s="1">
        <v>37891</v>
      </c>
      <c r="I231" t="s">
        <v>381</v>
      </c>
      <c r="J231" t="s">
        <v>380</v>
      </c>
    </row>
    <row r="232" spans="1:10">
      <c r="A232" t="s">
        <v>350</v>
      </c>
      <c r="B232" t="s">
        <v>386</v>
      </c>
      <c r="F232" s="1">
        <v>112316</v>
      </c>
      <c r="G232" s="1">
        <v>151402</v>
      </c>
      <c r="I232" t="s">
        <v>381</v>
      </c>
      <c r="J232" t="s">
        <v>380</v>
      </c>
    </row>
    <row r="233" spans="1:10">
      <c r="A233" t="s">
        <v>1</v>
      </c>
      <c r="B233" t="s">
        <v>389</v>
      </c>
      <c r="C233" t="s">
        <v>408</v>
      </c>
      <c r="D233" t="s">
        <v>390</v>
      </c>
      <c r="F233" s="10">
        <v>175458</v>
      </c>
      <c r="G233" s="10">
        <v>168219</v>
      </c>
      <c r="I233" t="s">
        <v>440</v>
      </c>
      <c r="J233" t="s">
        <v>439</v>
      </c>
    </row>
    <row r="234" spans="1:10">
      <c r="A234" t="s">
        <v>1</v>
      </c>
      <c r="B234" t="s">
        <v>389</v>
      </c>
      <c r="C234" t="s">
        <v>408</v>
      </c>
      <c r="D234" t="s">
        <v>391</v>
      </c>
      <c r="F234" s="10">
        <v>4091466</v>
      </c>
      <c r="G234" s="10">
        <v>4270118</v>
      </c>
      <c r="I234" t="s">
        <v>440</v>
      </c>
      <c r="J234" t="s">
        <v>439</v>
      </c>
    </row>
    <row r="235" spans="1:10">
      <c r="A235" t="s">
        <v>1</v>
      </c>
      <c r="B235" t="s">
        <v>389</v>
      </c>
      <c r="C235" t="s">
        <v>408</v>
      </c>
      <c r="D235" t="s">
        <v>392</v>
      </c>
      <c r="F235" s="10">
        <v>5236978</v>
      </c>
      <c r="G235" s="10">
        <v>5025969</v>
      </c>
      <c r="I235" t="s">
        <v>440</v>
      </c>
      <c r="J235" t="s">
        <v>439</v>
      </c>
    </row>
    <row r="236" spans="1:10">
      <c r="A236" t="s">
        <v>1</v>
      </c>
      <c r="B236" t="s">
        <v>389</v>
      </c>
      <c r="C236" t="s">
        <v>408</v>
      </c>
      <c r="D236" t="s">
        <v>393</v>
      </c>
      <c r="F236" s="10">
        <v>4352927</v>
      </c>
      <c r="G236" s="10">
        <v>4217797</v>
      </c>
      <c r="I236" t="s">
        <v>440</v>
      </c>
      <c r="J236" t="s">
        <v>439</v>
      </c>
    </row>
    <row r="237" spans="1:10">
      <c r="A237" t="s">
        <v>1</v>
      </c>
      <c r="B237" t="s">
        <v>389</v>
      </c>
      <c r="C237" t="s">
        <v>408</v>
      </c>
      <c r="D237" t="s">
        <v>394</v>
      </c>
      <c r="F237" s="10">
        <v>522709</v>
      </c>
      <c r="G237" s="10">
        <v>474357</v>
      </c>
      <c r="I237" t="s">
        <v>440</v>
      </c>
      <c r="J237" t="s">
        <v>439</v>
      </c>
    </row>
    <row r="238" spans="1:10">
      <c r="A238" t="s">
        <v>1</v>
      </c>
      <c r="B238" t="s">
        <v>389</v>
      </c>
      <c r="C238" t="s">
        <v>408</v>
      </c>
      <c r="D238" t="s">
        <v>405</v>
      </c>
      <c r="F238" s="10">
        <v>3966670</v>
      </c>
      <c r="G238" s="10">
        <v>3688491</v>
      </c>
      <c r="I238" t="s">
        <v>440</v>
      </c>
      <c r="J238" t="s">
        <v>439</v>
      </c>
    </row>
    <row r="239" spans="1:10">
      <c r="A239" t="s">
        <v>1</v>
      </c>
      <c r="B239" t="s">
        <v>389</v>
      </c>
      <c r="C239" t="s">
        <v>408</v>
      </c>
      <c r="D239" t="s">
        <v>395</v>
      </c>
      <c r="F239" s="10">
        <v>964145</v>
      </c>
      <c r="G239" s="10">
        <v>833021</v>
      </c>
      <c r="I239" t="s">
        <v>440</v>
      </c>
      <c r="J239" t="s">
        <v>439</v>
      </c>
    </row>
    <row r="240" spans="1:10">
      <c r="A240" t="s">
        <v>1</v>
      </c>
      <c r="B240" t="s">
        <v>389</v>
      </c>
      <c r="C240" t="s">
        <v>408</v>
      </c>
      <c r="D240" t="s">
        <v>396</v>
      </c>
      <c r="F240" s="10">
        <v>307269</v>
      </c>
      <c r="G240" s="10">
        <v>323580</v>
      </c>
      <c r="I240" t="s">
        <v>440</v>
      </c>
      <c r="J240" t="s">
        <v>439</v>
      </c>
    </row>
    <row r="241" spans="1:10">
      <c r="A241" t="s">
        <v>1</v>
      </c>
      <c r="B241" t="s">
        <v>389</v>
      </c>
      <c r="C241" t="s">
        <v>408</v>
      </c>
      <c r="D241" t="s">
        <v>397</v>
      </c>
      <c r="F241" s="10">
        <v>461724</v>
      </c>
      <c r="G241" s="10">
        <v>439548</v>
      </c>
      <c r="I241" t="s">
        <v>440</v>
      </c>
      <c r="J241" t="s">
        <v>439</v>
      </c>
    </row>
    <row r="242" spans="1:10">
      <c r="A242" t="s">
        <v>1</v>
      </c>
      <c r="B242" t="s">
        <v>389</v>
      </c>
      <c r="C242" t="s">
        <v>408</v>
      </c>
      <c r="D242" t="s">
        <v>398</v>
      </c>
      <c r="F242" s="10">
        <v>1088760</v>
      </c>
      <c r="G242" s="10">
        <v>1013394</v>
      </c>
      <c r="I242" t="s">
        <v>440</v>
      </c>
      <c r="J242" t="s">
        <v>439</v>
      </c>
    </row>
    <row r="243" spans="1:10">
      <c r="A243" t="s">
        <v>1</v>
      </c>
      <c r="B243" t="s">
        <v>389</v>
      </c>
      <c r="C243" t="s">
        <v>408</v>
      </c>
      <c r="D243" t="s">
        <v>399</v>
      </c>
      <c r="F243" s="10">
        <v>48864</v>
      </c>
      <c r="G243" s="10">
        <v>43274</v>
      </c>
      <c r="I243" t="s">
        <v>440</v>
      </c>
      <c r="J243" t="s">
        <v>439</v>
      </c>
    </row>
    <row r="244" spans="1:10">
      <c r="A244" t="s">
        <v>1</v>
      </c>
      <c r="B244" t="s">
        <v>389</v>
      </c>
      <c r="C244" t="s">
        <v>408</v>
      </c>
      <c r="D244" t="s">
        <v>400</v>
      </c>
      <c r="F244" s="10">
        <v>331308</v>
      </c>
      <c r="G244" s="10">
        <v>987597</v>
      </c>
      <c r="I244" t="s">
        <v>440</v>
      </c>
      <c r="J244" t="s">
        <v>439</v>
      </c>
    </row>
    <row r="245" spans="1:10">
      <c r="A245" t="s">
        <v>1</v>
      </c>
      <c r="B245" t="s">
        <v>389</v>
      </c>
      <c r="C245" t="s">
        <v>408</v>
      </c>
      <c r="D245" t="s">
        <v>401</v>
      </c>
      <c r="F245" s="10">
        <v>294724</v>
      </c>
      <c r="G245" s="10">
        <v>458100</v>
      </c>
      <c r="I245" t="s">
        <v>440</v>
      </c>
      <c r="J245" t="s">
        <v>439</v>
      </c>
    </row>
    <row r="246" spans="1:10">
      <c r="A246" t="s">
        <v>1</v>
      </c>
      <c r="B246" t="s">
        <v>389</v>
      </c>
      <c r="C246" t="s">
        <v>408</v>
      </c>
      <c r="D246" t="s">
        <v>402</v>
      </c>
      <c r="F246" s="10">
        <v>245595</v>
      </c>
      <c r="G246" s="10">
        <v>87865</v>
      </c>
      <c r="I246" t="s">
        <v>440</v>
      </c>
      <c r="J246" t="s">
        <v>439</v>
      </c>
    </row>
    <row r="247" spans="1:10">
      <c r="A247" t="s">
        <v>1</v>
      </c>
      <c r="B247" t="s">
        <v>389</v>
      </c>
      <c r="C247" t="s">
        <v>408</v>
      </c>
      <c r="D247" t="s">
        <v>403</v>
      </c>
      <c r="F247" s="10">
        <v>2643362</v>
      </c>
      <c r="G247" s="10">
        <v>2815138</v>
      </c>
      <c r="I247" t="s">
        <v>440</v>
      </c>
      <c r="J247" t="s">
        <v>439</v>
      </c>
    </row>
    <row r="248" spans="1:10">
      <c r="A248" t="s">
        <v>1</v>
      </c>
      <c r="B248" t="s">
        <v>389</v>
      </c>
      <c r="C248" t="s">
        <v>408</v>
      </c>
      <c r="D248" t="s">
        <v>404</v>
      </c>
      <c r="F248" s="10">
        <v>88071</v>
      </c>
      <c r="G248" s="10">
        <v>99273</v>
      </c>
      <c r="I248" t="s">
        <v>440</v>
      </c>
      <c r="J248" t="s">
        <v>439</v>
      </c>
    </row>
    <row r="249" spans="1:10">
      <c r="A249" t="s">
        <v>1</v>
      </c>
      <c r="B249" t="s">
        <v>389</v>
      </c>
      <c r="C249" t="s">
        <v>407</v>
      </c>
      <c r="D249" t="s">
        <v>406</v>
      </c>
      <c r="F249" s="10">
        <v>203669</v>
      </c>
      <c r="G249" s="10">
        <v>130545</v>
      </c>
      <c r="I249" t="s">
        <v>440</v>
      </c>
      <c r="J249" t="s">
        <v>439</v>
      </c>
    </row>
    <row r="250" spans="1:10">
      <c r="A250" t="s">
        <v>1</v>
      </c>
      <c r="B250" t="s">
        <v>389</v>
      </c>
      <c r="C250" t="s">
        <v>407</v>
      </c>
      <c r="D250" t="s">
        <v>409</v>
      </c>
      <c r="F250" s="10">
        <v>1247823</v>
      </c>
      <c r="G250" s="10">
        <v>1210738</v>
      </c>
      <c r="I250" t="s">
        <v>440</v>
      </c>
      <c r="J250" t="s">
        <v>439</v>
      </c>
    </row>
    <row r="251" spans="1:10">
      <c r="A251" t="s">
        <v>1</v>
      </c>
      <c r="B251" t="s">
        <v>389</v>
      </c>
      <c r="C251" t="s">
        <v>410</v>
      </c>
      <c r="F251" s="10">
        <v>9829</v>
      </c>
      <c r="G251" s="10">
        <v>9500</v>
      </c>
      <c r="I251" t="s">
        <v>440</v>
      </c>
      <c r="J251" t="s">
        <v>439</v>
      </c>
    </row>
    <row r="252" spans="1:10">
      <c r="A252" t="s">
        <v>1</v>
      </c>
      <c r="B252" t="s">
        <v>411</v>
      </c>
      <c r="C252" t="s">
        <v>412</v>
      </c>
      <c r="D252" t="s">
        <v>415</v>
      </c>
      <c r="F252" s="10">
        <v>0</v>
      </c>
      <c r="G252">
        <v>174000</v>
      </c>
      <c r="I252" t="s">
        <v>438</v>
      </c>
      <c r="J252" t="s">
        <v>437</v>
      </c>
    </row>
    <row r="253" spans="1:10">
      <c r="A253" t="s">
        <v>1</v>
      </c>
      <c r="B253" t="s">
        <v>411</v>
      </c>
      <c r="C253" t="s">
        <v>412</v>
      </c>
      <c r="D253" t="s">
        <v>416</v>
      </c>
      <c r="F253" s="10">
        <v>0</v>
      </c>
      <c r="G253" s="10">
        <v>156000</v>
      </c>
      <c r="I253" t="s">
        <v>438</v>
      </c>
      <c r="J253" t="s">
        <v>437</v>
      </c>
    </row>
    <row r="254" spans="1:10">
      <c r="A254" t="s">
        <v>1</v>
      </c>
      <c r="B254" t="s">
        <v>411</v>
      </c>
      <c r="C254" t="s">
        <v>412</v>
      </c>
      <c r="D254" t="s">
        <v>417</v>
      </c>
      <c r="F254" s="10">
        <v>0</v>
      </c>
      <c r="G254" s="10">
        <v>116000</v>
      </c>
      <c r="I254" t="s">
        <v>438</v>
      </c>
      <c r="J254" t="s">
        <v>437</v>
      </c>
    </row>
    <row r="255" spans="1:10">
      <c r="A255" t="s">
        <v>1</v>
      </c>
      <c r="B255" t="s">
        <v>411</v>
      </c>
      <c r="C255" t="s">
        <v>412</v>
      </c>
      <c r="D255" t="s">
        <v>418</v>
      </c>
      <c r="F255" s="10">
        <v>0</v>
      </c>
      <c r="G255" s="10">
        <v>260000</v>
      </c>
      <c r="I255" t="s">
        <v>438</v>
      </c>
      <c r="J255" t="s">
        <v>437</v>
      </c>
    </row>
    <row r="256" spans="1:10">
      <c r="A256" t="s">
        <v>1</v>
      </c>
      <c r="B256" t="s">
        <v>411</v>
      </c>
      <c r="C256" t="s">
        <v>412</v>
      </c>
      <c r="D256" t="s">
        <v>419</v>
      </c>
      <c r="F256" s="10">
        <v>0</v>
      </c>
      <c r="G256" s="10">
        <v>145000</v>
      </c>
      <c r="I256" t="s">
        <v>438</v>
      </c>
      <c r="J256" t="s">
        <v>437</v>
      </c>
    </row>
    <row r="257" spans="1:10">
      <c r="A257" t="s">
        <v>1</v>
      </c>
      <c r="B257" t="s">
        <v>411</v>
      </c>
      <c r="C257" t="s">
        <v>412</v>
      </c>
      <c r="D257" t="s">
        <v>420</v>
      </c>
      <c r="F257" s="10">
        <v>0</v>
      </c>
      <c r="G257" s="10">
        <v>622000</v>
      </c>
      <c r="I257" t="s">
        <v>438</v>
      </c>
      <c r="J257" t="s">
        <v>437</v>
      </c>
    </row>
    <row r="258" spans="1:10">
      <c r="A258" t="s">
        <v>1</v>
      </c>
      <c r="B258" t="s">
        <v>411</v>
      </c>
      <c r="C258" t="s">
        <v>412</v>
      </c>
      <c r="D258" t="s">
        <v>421</v>
      </c>
      <c r="F258" s="10">
        <v>0</v>
      </c>
      <c r="G258" s="10">
        <v>158000</v>
      </c>
      <c r="I258" t="s">
        <v>438</v>
      </c>
      <c r="J258" t="s">
        <v>437</v>
      </c>
    </row>
    <row r="259" spans="1:10">
      <c r="A259" t="s">
        <v>1</v>
      </c>
      <c r="B259" t="s">
        <v>411</v>
      </c>
      <c r="C259" t="s">
        <v>412</v>
      </c>
      <c r="D259" t="s">
        <v>422</v>
      </c>
      <c r="F259" s="10">
        <v>0</v>
      </c>
      <c r="G259" s="10">
        <v>289000</v>
      </c>
      <c r="I259" t="s">
        <v>438</v>
      </c>
      <c r="J259" t="s">
        <v>437</v>
      </c>
    </row>
    <row r="260" spans="1:10">
      <c r="A260" t="s">
        <v>1</v>
      </c>
      <c r="B260" t="s">
        <v>411</v>
      </c>
      <c r="C260" t="s">
        <v>412</v>
      </c>
      <c r="D260" t="s">
        <v>423</v>
      </c>
      <c r="F260" s="10">
        <v>0</v>
      </c>
      <c r="G260" s="10">
        <v>132000</v>
      </c>
      <c r="I260" t="s">
        <v>438</v>
      </c>
      <c r="J260" t="s">
        <v>437</v>
      </c>
    </row>
    <row r="261" spans="1:10">
      <c r="A261" t="s">
        <v>1</v>
      </c>
      <c r="B261" t="s">
        <v>411</v>
      </c>
      <c r="C261" t="s">
        <v>412</v>
      </c>
      <c r="D261" t="s">
        <v>424</v>
      </c>
      <c r="F261" s="10">
        <v>0</v>
      </c>
      <c r="G261" s="10">
        <v>103000</v>
      </c>
      <c r="I261" t="s">
        <v>438</v>
      </c>
      <c r="J261" t="s">
        <v>437</v>
      </c>
    </row>
    <row r="262" spans="1:10">
      <c r="A262" t="s">
        <v>1</v>
      </c>
      <c r="B262" t="s">
        <v>411</v>
      </c>
      <c r="C262" t="s">
        <v>412</v>
      </c>
      <c r="D262" t="s">
        <v>387</v>
      </c>
      <c r="F262" s="10">
        <f>4550163-SUM(F252:F261)</f>
        <v>4550163</v>
      </c>
      <c r="G262" s="10">
        <f>3676094-SUM(G252:G261)</f>
        <v>1521094</v>
      </c>
      <c r="I262" t="s">
        <v>438</v>
      </c>
      <c r="J262" t="s">
        <v>437</v>
      </c>
    </row>
    <row r="263" spans="1:10">
      <c r="A263" t="s">
        <v>1</v>
      </c>
      <c r="B263" t="s">
        <v>411</v>
      </c>
      <c r="C263" t="s">
        <v>413</v>
      </c>
      <c r="D263" t="s">
        <v>425</v>
      </c>
      <c r="F263" s="10">
        <v>0</v>
      </c>
      <c r="G263">
        <v>323000</v>
      </c>
      <c r="I263" t="s">
        <v>438</v>
      </c>
      <c r="J263" t="s">
        <v>437</v>
      </c>
    </row>
    <row r="264" spans="1:10">
      <c r="A264" t="s">
        <v>1</v>
      </c>
      <c r="B264" t="s">
        <v>411</v>
      </c>
      <c r="C264" t="s">
        <v>413</v>
      </c>
      <c r="D264" t="s">
        <v>426</v>
      </c>
      <c r="F264" s="10">
        <v>0</v>
      </c>
      <c r="G264" s="10">
        <v>161000</v>
      </c>
      <c r="I264" t="s">
        <v>438</v>
      </c>
      <c r="J264" t="s">
        <v>437</v>
      </c>
    </row>
    <row r="265" spans="1:10">
      <c r="A265" t="s">
        <v>1</v>
      </c>
      <c r="B265" t="s">
        <v>411</v>
      </c>
      <c r="C265" t="s">
        <v>413</v>
      </c>
      <c r="D265" t="s">
        <v>427</v>
      </c>
      <c r="F265" s="10">
        <v>0</v>
      </c>
      <c r="G265" s="10">
        <v>412000</v>
      </c>
      <c r="I265" t="s">
        <v>438</v>
      </c>
      <c r="J265" t="s">
        <v>437</v>
      </c>
    </row>
    <row r="266" spans="1:10">
      <c r="A266" t="s">
        <v>1</v>
      </c>
      <c r="B266" t="s">
        <v>411</v>
      </c>
      <c r="C266" t="s">
        <v>413</v>
      </c>
      <c r="D266" t="s">
        <v>430</v>
      </c>
      <c r="F266" s="10">
        <v>0</v>
      </c>
      <c r="G266" s="10">
        <v>206000</v>
      </c>
      <c r="I266" t="s">
        <v>438</v>
      </c>
      <c r="J266" t="s">
        <v>437</v>
      </c>
    </row>
    <row r="267" spans="1:10">
      <c r="A267" t="s">
        <v>1</v>
      </c>
      <c r="B267" t="s">
        <v>411</v>
      </c>
      <c r="C267" t="s">
        <v>413</v>
      </c>
      <c r="D267" t="s">
        <v>429</v>
      </c>
      <c r="F267" s="10">
        <v>0</v>
      </c>
      <c r="G267" s="10">
        <v>139000</v>
      </c>
      <c r="I267" t="s">
        <v>438</v>
      </c>
      <c r="J267" t="s">
        <v>437</v>
      </c>
    </row>
    <row r="268" spans="1:10">
      <c r="A268" t="s">
        <v>1</v>
      </c>
      <c r="B268" t="s">
        <v>411</v>
      </c>
      <c r="C268" t="s">
        <v>413</v>
      </c>
      <c r="D268" t="s">
        <v>431</v>
      </c>
      <c r="F268" s="10">
        <v>0</v>
      </c>
      <c r="G268" s="10">
        <v>111000</v>
      </c>
      <c r="I268" t="s">
        <v>438</v>
      </c>
      <c r="J268" t="s">
        <v>437</v>
      </c>
    </row>
    <row r="269" spans="1:10">
      <c r="A269" t="s">
        <v>1</v>
      </c>
      <c r="B269" t="s">
        <v>411</v>
      </c>
      <c r="C269" t="s">
        <v>413</v>
      </c>
      <c r="D269" t="s">
        <v>432</v>
      </c>
      <c r="F269" s="10">
        <v>0</v>
      </c>
      <c r="G269" s="10">
        <v>105000</v>
      </c>
      <c r="I269" t="s">
        <v>438</v>
      </c>
      <c r="J269" t="s">
        <v>437</v>
      </c>
    </row>
    <row r="270" spans="1:10">
      <c r="A270" t="s">
        <v>1</v>
      </c>
      <c r="B270" t="s">
        <v>411</v>
      </c>
      <c r="C270" t="s">
        <v>413</v>
      </c>
      <c r="D270" t="s">
        <v>428</v>
      </c>
      <c r="F270" s="10">
        <v>0</v>
      </c>
      <c r="G270" s="10">
        <v>516000</v>
      </c>
      <c r="I270" t="s">
        <v>438</v>
      </c>
      <c r="J270" t="s">
        <v>437</v>
      </c>
    </row>
    <row r="271" spans="1:10">
      <c r="A271" t="s">
        <v>1</v>
      </c>
      <c r="B271" t="s">
        <v>411</v>
      </c>
      <c r="C271" t="s">
        <v>413</v>
      </c>
      <c r="D271" t="s">
        <v>387</v>
      </c>
      <c r="F271" s="10">
        <f>5300993-SUM(F263:F270)</f>
        <v>5300993</v>
      </c>
      <c r="G271" s="10">
        <f>5295299-SUM(G263:G270)</f>
        <v>3322299</v>
      </c>
      <c r="I271" t="s">
        <v>438</v>
      </c>
      <c r="J271" t="s">
        <v>437</v>
      </c>
    </row>
    <row r="272" spans="1:10">
      <c r="A272" t="s">
        <v>1</v>
      </c>
      <c r="B272" t="s">
        <v>411</v>
      </c>
      <c r="C272" t="s">
        <v>414</v>
      </c>
      <c r="F272" s="10">
        <v>124931</v>
      </c>
      <c r="G272" s="10">
        <v>129259</v>
      </c>
      <c r="I272" t="s">
        <v>438</v>
      </c>
      <c r="J272" t="s">
        <v>437</v>
      </c>
    </row>
    <row r="273" spans="1:10">
      <c r="A273" t="s">
        <v>1</v>
      </c>
      <c r="B273" t="s">
        <v>433</v>
      </c>
      <c r="F273" s="10">
        <v>739983</v>
      </c>
      <c r="G273" s="10">
        <v>937406</v>
      </c>
      <c r="H273" t="s">
        <v>434</v>
      </c>
      <c r="I273" t="s">
        <v>436</v>
      </c>
      <c r="J273" t="s">
        <v>435</v>
      </c>
    </row>
    <row r="274" spans="1:10">
      <c r="A274" t="s">
        <v>475</v>
      </c>
      <c r="B274" t="s">
        <v>476</v>
      </c>
      <c r="C274" t="s">
        <v>441</v>
      </c>
      <c r="D274" t="s">
        <v>442</v>
      </c>
      <c r="F274" s="10">
        <v>365045</v>
      </c>
      <c r="G274" s="10">
        <v>203547</v>
      </c>
      <c r="I274" t="s">
        <v>488</v>
      </c>
      <c r="J274" t="s">
        <v>487</v>
      </c>
    </row>
    <row r="275" spans="1:10">
      <c r="A275" t="s">
        <v>475</v>
      </c>
      <c r="B275" t="s">
        <v>476</v>
      </c>
      <c r="C275" t="s">
        <v>441</v>
      </c>
      <c r="D275" t="s">
        <v>444</v>
      </c>
      <c r="F275" s="10">
        <v>19915164</v>
      </c>
      <c r="G275" s="10">
        <v>19904018</v>
      </c>
      <c r="I275" t="s">
        <v>488</v>
      </c>
      <c r="J275" t="s">
        <v>487</v>
      </c>
    </row>
    <row r="276" spans="1:10">
      <c r="A276" t="s">
        <v>475</v>
      </c>
      <c r="B276" t="s">
        <v>476</v>
      </c>
      <c r="C276" t="s">
        <v>441</v>
      </c>
      <c r="D276" t="s">
        <v>443</v>
      </c>
      <c r="F276" s="10">
        <v>2340333</v>
      </c>
      <c r="G276" s="10">
        <v>2362827</v>
      </c>
      <c r="I276" t="s">
        <v>488</v>
      </c>
      <c r="J276" t="s">
        <v>487</v>
      </c>
    </row>
    <row r="277" spans="1:10">
      <c r="A277" t="s">
        <v>475</v>
      </c>
      <c r="B277" t="s">
        <v>476</v>
      </c>
      <c r="C277" t="s">
        <v>445</v>
      </c>
      <c r="D277" t="s">
        <v>446</v>
      </c>
      <c r="F277" s="10">
        <v>63633</v>
      </c>
      <c r="G277" s="10">
        <v>62438</v>
      </c>
      <c r="I277" t="s">
        <v>488</v>
      </c>
      <c r="J277" t="s">
        <v>487</v>
      </c>
    </row>
    <row r="278" spans="1:10">
      <c r="A278" t="s">
        <v>475</v>
      </c>
      <c r="B278" t="s">
        <v>476</v>
      </c>
      <c r="C278" t="s">
        <v>445</v>
      </c>
      <c r="D278" t="s">
        <v>447</v>
      </c>
      <c r="F278" s="10">
        <v>167917</v>
      </c>
      <c r="G278" s="10">
        <v>228063</v>
      </c>
      <c r="I278" t="s">
        <v>488</v>
      </c>
      <c r="J278" t="s">
        <v>487</v>
      </c>
    </row>
    <row r="279" spans="1:10">
      <c r="A279" t="s">
        <v>475</v>
      </c>
      <c r="B279" t="s">
        <v>476</v>
      </c>
      <c r="C279" t="s">
        <v>448</v>
      </c>
      <c r="D279" t="s">
        <v>449</v>
      </c>
      <c r="F279" s="10">
        <v>166925</v>
      </c>
      <c r="G279" s="10">
        <v>178830</v>
      </c>
      <c r="H279" t="s">
        <v>453</v>
      </c>
      <c r="I279" t="s">
        <v>488</v>
      </c>
      <c r="J279" t="s">
        <v>487</v>
      </c>
    </row>
    <row r="280" spans="1:10">
      <c r="A280" t="s">
        <v>475</v>
      </c>
      <c r="B280" t="s">
        <v>476</v>
      </c>
      <c r="C280" t="s">
        <v>448</v>
      </c>
      <c r="D280" t="s">
        <v>450</v>
      </c>
      <c r="F280" s="10">
        <v>70407</v>
      </c>
      <c r="G280" s="10">
        <v>63543</v>
      </c>
      <c r="I280" t="s">
        <v>488</v>
      </c>
      <c r="J280" t="s">
        <v>487</v>
      </c>
    </row>
    <row r="281" spans="1:10">
      <c r="A281" t="s">
        <v>475</v>
      </c>
      <c r="B281" t="s">
        <v>476</v>
      </c>
      <c r="C281" t="s">
        <v>448</v>
      </c>
      <c r="D281" t="s">
        <v>451</v>
      </c>
      <c r="F281" s="10">
        <v>82088</v>
      </c>
      <c r="G281" s="10">
        <v>81876</v>
      </c>
      <c r="I281" t="s">
        <v>488</v>
      </c>
      <c r="J281" t="s">
        <v>487</v>
      </c>
    </row>
    <row r="282" spans="1:10">
      <c r="A282" t="s">
        <v>475</v>
      </c>
      <c r="B282" t="s">
        <v>476</v>
      </c>
      <c r="C282" t="s">
        <v>448</v>
      </c>
      <c r="D282" t="s">
        <v>452</v>
      </c>
      <c r="F282" s="10">
        <v>6139</v>
      </c>
      <c r="G282" s="10">
        <v>6642</v>
      </c>
      <c r="I282" t="s">
        <v>488</v>
      </c>
      <c r="J282" t="s">
        <v>487</v>
      </c>
    </row>
    <row r="283" spans="1:10">
      <c r="A283" t="s">
        <v>475</v>
      </c>
      <c r="B283" t="s">
        <v>476</v>
      </c>
      <c r="C283" t="s">
        <v>448</v>
      </c>
      <c r="D283" t="s">
        <v>454</v>
      </c>
      <c r="F283" s="10">
        <v>24124</v>
      </c>
      <c r="G283" s="10">
        <v>237138</v>
      </c>
      <c r="I283" t="s">
        <v>488</v>
      </c>
      <c r="J283" t="s">
        <v>487</v>
      </c>
    </row>
    <row r="284" spans="1:10">
      <c r="A284" t="s">
        <v>475</v>
      </c>
      <c r="B284" t="s">
        <v>476</v>
      </c>
      <c r="C284" t="s">
        <v>455</v>
      </c>
      <c r="D284" t="s">
        <v>456</v>
      </c>
      <c r="F284" s="10">
        <v>34840634</v>
      </c>
      <c r="G284" s="10">
        <v>36800446</v>
      </c>
      <c r="I284" t="s">
        <v>488</v>
      </c>
      <c r="J284" t="s">
        <v>487</v>
      </c>
    </row>
    <row r="285" spans="1:10">
      <c r="A285" t="s">
        <v>475</v>
      </c>
      <c r="B285" t="s">
        <v>476</v>
      </c>
      <c r="C285" t="s">
        <v>455</v>
      </c>
      <c r="D285" t="s">
        <v>457</v>
      </c>
      <c r="F285" s="10">
        <v>264344</v>
      </c>
      <c r="G285" s="10">
        <v>242267</v>
      </c>
      <c r="I285" t="s">
        <v>488</v>
      </c>
      <c r="J285" t="s">
        <v>487</v>
      </c>
    </row>
    <row r="286" spans="1:10">
      <c r="A286" t="s">
        <v>475</v>
      </c>
      <c r="B286" t="s">
        <v>476</v>
      </c>
      <c r="C286" t="s">
        <v>458</v>
      </c>
      <c r="D286" t="s">
        <v>459</v>
      </c>
      <c r="F286" s="10">
        <v>166286</v>
      </c>
      <c r="G286" s="10">
        <v>202977</v>
      </c>
      <c r="I286" t="s">
        <v>488</v>
      </c>
      <c r="J286" t="s">
        <v>487</v>
      </c>
    </row>
    <row r="287" spans="1:10">
      <c r="A287" t="s">
        <v>475</v>
      </c>
      <c r="B287" t="s">
        <v>476</v>
      </c>
      <c r="C287" t="s">
        <v>458</v>
      </c>
      <c r="D287" t="s">
        <v>460</v>
      </c>
      <c r="F287" s="10">
        <v>14519777</v>
      </c>
      <c r="G287" s="10">
        <v>14861857</v>
      </c>
      <c r="I287" t="s">
        <v>488</v>
      </c>
      <c r="J287" t="s">
        <v>487</v>
      </c>
    </row>
    <row r="288" spans="1:10">
      <c r="A288" t="s">
        <v>475</v>
      </c>
      <c r="B288" t="s">
        <v>476</v>
      </c>
      <c r="C288" t="s">
        <v>458</v>
      </c>
      <c r="D288" t="s">
        <v>461</v>
      </c>
      <c r="F288" s="10">
        <v>5736372</v>
      </c>
      <c r="G288" s="10">
        <v>6291529</v>
      </c>
      <c r="I288" t="s">
        <v>488</v>
      </c>
      <c r="J288" t="s">
        <v>487</v>
      </c>
    </row>
    <row r="289" spans="1:10">
      <c r="A289" t="s">
        <v>475</v>
      </c>
      <c r="B289" t="s">
        <v>476</v>
      </c>
      <c r="C289" t="s">
        <v>458</v>
      </c>
      <c r="D289" t="s">
        <v>465</v>
      </c>
      <c r="F289" s="10">
        <v>430529</v>
      </c>
      <c r="G289" s="10">
        <v>360531</v>
      </c>
      <c r="I289" t="s">
        <v>488</v>
      </c>
      <c r="J289" t="s">
        <v>487</v>
      </c>
    </row>
    <row r="290" spans="1:10">
      <c r="A290" t="s">
        <v>475</v>
      </c>
      <c r="B290" t="s">
        <v>476</v>
      </c>
      <c r="C290" t="s">
        <v>458</v>
      </c>
      <c r="D290" t="s">
        <v>462</v>
      </c>
      <c r="F290" s="10">
        <v>22359</v>
      </c>
      <c r="G290" s="10">
        <v>21495</v>
      </c>
      <c r="I290" t="s">
        <v>488</v>
      </c>
      <c r="J290" t="s">
        <v>487</v>
      </c>
    </row>
    <row r="291" spans="1:10">
      <c r="A291" t="s">
        <v>475</v>
      </c>
      <c r="B291" t="s">
        <v>476</v>
      </c>
      <c r="C291" t="s">
        <v>458</v>
      </c>
      <c r="D291" t="s">
        <v>463</v>
      </c>
      <c r="F291" s="10">
        <v>0</v>
      </c>
      <c r="G291" s="10">
        <v>66921</v>
      </c>
      <c r="I291" t="s">
        <v>488</v>
      </c>
      <c r="J291" t="s">
        <v>487</v>
      </c>
    </row>
    <row r="292" spans="1:10">
      <c r="A292" t="s">
        <v>475</v>
      </c>
      <c r="B292" t="s">
        <v>476</v>
      </c>
      <c r="C292" t="s">
        <v>458</v>
      </c>
      <c r="D292" t="s">
        <v>464</v>
      </c>
      <c r="F292" s="10">
        <v>0</v>
      </c>
      <c r="G292" s="10">
        <v>96411</v>
      </c>
      <c r="I292" t="s">
        <v>488</v>
      </c>
      <c r="J292" t="s">
        <v>487</v>
      </c>
    </row>
    <row r="293" spans="1:10">
      <c r="A293" t="s">
        <v>475</v>
      </c>
      <c r="B293" t="s">
        <v>476</v>
      </c>
      <c r="C293" t="s">
        <v>466</v>
      </c>
      <c r="F293" s="10">
        <v>51367</v>
      </c>
      <c r="G293" s="10">
        <v>44242</v>
      </c>
      <c r="H293" t="s">
        <v>467</v>
      </c>
      <c r="I293" t="s">
        <v>488</v>
      </c>
      <c r="J293" t="s">
        <v>487</v>
      </c>
    </row>
    <row r="294" spans="1:10">
      <c r="A294" t="s">
        <v>475</v>
      </c>
      <c r="B294" t="s">
        <v>476</v>
      </c>
      <c r="C294" t="s">
        <v>468</v>
      </c>
      <c r="D294" t="s">
        <v>469</v>
      </c>
      <c r="F294" s="10">
        <v>300455</v>
      </c>
      <c r="G294" s="10">
        <v>213829</v>
      </c>
      <c r="I294" t="s">
        <v>488</v>
      </c>
      <c r="J294" t="s">
        <v>487</v>
      </c>
    </row>
    <row r="295" spans="1:10">
      <c r="A295" t="s">
        <v>475</v>
      </c>
      <c r="B295" t="s">
        <v>476</v>
      </c>
      <c r="C295" t="s">
        <v>468</v>
      </c>
      <c r="D295" t="s">
        <v>470</v>
      </c>
      <c r="F295" s="10">
        <v>145312</v>
      </c>
      <c r="G295" s="10">
        <v>102105</v>
      </c>
      <c r="I295" t="s">
        <v>488</v>
      </c>
      <c r="J295" t="s">
        <v>487</v>
      </c>
    </row>
    <row r="296" spans="1:10">
      <c r="A296" t="s">
        <v>475</v>
      </c>
      <c r="B296" t="s">
        <v>476</v>
      </c>
      <c r="C296" t="s">
        <v>468</v>
      </c>
      <c r="D296" t="s">
        <v>473</v>
      </c>
      <c r="F296" s="10">
        <v>92030</v>
      </c>
      <c r="G296" s="10">
        <v>94567</v>
      </c>
      <c r="I296" t="s">
        <v>488</v>
      </c>
      <c r="J296" t="s">
        <v>487</v>
      </c>
    </row>
    <row r="297" spans="1:10">
      <c r="A297" t="s">
        <v>475</v>
      </c>
      <c r="B297" t="s">
        <v>476</v>
      </c>
      <c r="C297" t="s">
        <v>468</v>
      </c>
      <c r="D297" t="s">
        <v>471</v>
      </c>
      <c r="F297" s="10">
        <v>573163</v>
      </c>
      <c r="G297" s="10">
        <v>576908</v>
      </c>
      <c r="I297" t="s">
        <v>488</v>
      </c>
      <c r="J297" t="s">
        <v>487</v>
      </c>
    </row>
    <row r="298" spans="1:10">
      <c r="A298" t="s">
        <v>475</v>
      </c>
      <c r="B298" t="s">
        <v>476</v>
      </c>
      <c r="C298" t="s">
        <v>468</v>
      </c>
      <c r="D298" t="s">
        <v>472</v>
      </c>
      <c r="F298" s="10">
        <v>140865</v>
      </c>
      <c r="G298" s="10">
        <v>95813</v>
      </c>
      <c r="I298" t="s">
        <v>488</v>
      </c>
      <c r="J298" t="s">
        <v>487</v>
      </c>
    </row>
    <row r="299" spans="1:10">
      <c r="A299" t="s">
        <v>475</v>
      </c>
      <c r="B299" t="s">
        <v>474</v>
      </c>
      <c r="C299" t="s">
        <v>478</v>
      </c>
      <c r="F299" s="10">
        <v>53428</v>
      </c>
      <c r="G299" s="10">
        <v>50952</v>
      </c>
      <c r="I299" t="s">
        <v>488</v>
      </c>
      <c r="J299" t="s">
        <v>487</v>
      </c>
    </row>
    <row r="300" spans="1:10">
      <c r="A300" t="s">
        <v>475</v>
      </c>
      <c r="B300" t="s">
        <v>474</v>
      </c>
      <c r="C300" t="s">
        <v>477</v>
      </c>
      <c r="F300" s="10">
        <v>6500</v>
      </c>
      <c r="G300" s="10">
        <v>4903</v>
      </c>
      <c r="I300" t="s">
        <v>488</v>
      </c>
      <c r="J300" t="s">
        <v>487</v>
      </c>
    </row>
    <row r="301" spans="1:10">
      <c r="A301" t="s">
        <v>475</v>
      </c>
      <c r="B301" t="s">
        <v>479</v>
      </c>
      <c r="F301" s="10">
        <v>9956</v>
      </c>
      <c r="G301" s="10">
        <v>10796</v>
      </c>
      <c r="I301" t="s">
        <v>488</v>
      </c>
      <c r="J301" t="s">
        <v>487</v>
      </c>
    </row>
    <row r="302" spans="1:10">
      <c r="A302" t="s">
        <v>475</v>
      </c>
      <c r="B302" t="s">
        <v>480</v>
      </c>
      <c r="F302" s="10">
        <v>6110</v>
      </c>
      <c r="G302" s="10">
        <v>5613</v>
      </c>
      <c r="I302" t="s">
        <v>488</v>
      </c>
      <c r="J302" t="s">
        <v>487</v>
      </c>
    </row>
    <row r="303" spans="1:10">
      <c r="A303" t="s">
        <v>475</v>
      </c>
      <c r="B303" t="s">
        <v>481</v>
      </c>
      <c r="C303" t="s">
        <v>482</v>
      </c>
      <c r="F303" s="10">
        <v>74248</v>
      </c>
      <c r="G303" s="10">
        <v>79835</v>
      </c>
      <c r="I303" t="s">
        <v>488</v>
      </c>
      <c r="J303" t="s">
        <v>487</v>
      </c>
    </row>
    <row r="304" spans="1:10">
      <c r="A304" t="s">
        <v>475</v>
      </c>
      <c r="B304" t="s">
        <v>481</v>
      </c>
      <c r="C304" t="s">
        <v>484</v>
      </c>
      <c r="F304" s="10">
        <v>33871</v>
      </c>
      <c r="G304" s="10">
        <v>73869</v>
      </c>
      <c r="I304" t="s">
        <v>488</v>
      </c>
      <c r="J304" t="s">
        <v>487</v>
      </c>
    </row>
    <row r="305" spans="1:10">
      <c r="A305" t="s">
        <v>475</v>
      </c>
      <c r="B305" t="s">
        <v>481</v>
      </c>
      <c r="C305" t="s">
        <v>483</v>
      </c>
      <c r="F305" s="10">
        <v>34061</v>
      </c>
      <c r="G305" s="10">
        <v>32274</v>
      </c>
      <c r="I305" t="s">
        <v>488</v>
      </c>
      <c r="J305" t="s">
        <v>487</v>
      </c>
    </row>
    <row r="306" spans="1:10">
      <c r="A306" t="s">
        <v>475</v>
      </c>
      <c r="B306" t="s">
        <v>485</v>
      </c>
      <c r="F306" s="10">
        <v>84175</v>
      </c>
      <c r="G306" s="10">
        <v>74015</v>
      </c>
      <c r="I306" t="s">
        <v>488</v>
      </c>
      <c r="J306" t="s">
        <v>487</v>
      </c>
    </row>
    <row r="307" spans="1:10">
      <c r="A307" t="s">
        <v>475</v>
      </c>
      <c r="B307" t="s">
        <v>486</v>
      </c>
      <c r="F307" s="10">
        <v>57517</v>
      </c>
      <c r="G307" s="10">
        <v>72219</v>
      </c>
      <c r="I307" t="s">
        <v>488</v>
      </c>
      <c r="J307" t="s">
        <v>487</v>
      </c>
    </row>
    <row r="308" spans="1:10">
      <c r="A308" t="s">
        <v>490</v>
      </c>
      <c r="B308" t="s">
        <v>491</v>
      </c>
      <c r="C308" t="s">
        <v>492</v>
      </c>
      <c r="D308" t="s">
        <v>493</v>
      </c>
      <c r="E308" t="s">
        <v>496</v>
      </c>
      <c r="F308" s="10">
        <v>395573</v>
      </c>
      <c r="G308" s="10">
        <v>379205</v>
      </c>
    </row>
    <row r="309" spans="1:10">
      <c r="A309" t="s">
        <v>490</v>
      </c>
      <c r="B309" t="s">
        <v>491</v>
      </c>
      <c r="C309" t="s">
        <v>492</v>
      </c>
      <c r="D309" t="s">
        <v>493</v>
      </c>
      <c r="E309" t="s">
        <v>497</v>
      </c>
      <c r="F309" s="10">
        <v>5980</v>
      </c>
      <c r="G309" s="10">
        <v>77400</v>
      </c>
    </row>
    <row r="310" spans="1:10">
      <c r="A310" t="s">
        <v>490</v>
      </c>
      <c r="B310" t="s">
        <v>491</v>
      </c>
      <c r="C310" t="s">
        <v>492</v>
      </c>
      <c r="D310" t="s">
        <v>493</v>
      </c>
      <c r="E310" t="s">
        <v>498</v>
      </c>
      <c r="F310" s="10">
        <v>28175</v>
      </c>
      <c r="G310" s="10">
        <v>26100</v>
      </c>
    </row>
    <row r="311" spans="1:10">
      <c r="A311" t="s">
        <v>490</v>
      </c>
      <c r="B311" t="s">
        <v>491</v>
      </c>
      <c r="C311" t="s">
        <v>492</v>
      </c>
      <c r="D311" t="s">
        <v>493</v>
      </c>
      <c r="E311" t="s">
        <v>387</v>
      </c>
      <c r="F311" s="10">
        <f>816169-SUM(F308:F310)</f>
        <v>386441</v>
      </c>
      <c r="G311" s="10">
        <f>685151-SUM(G308:G310)</f>
        <v>202446</v>
      </c>
    </row>
    <row r="312" spans="1:10">
      <c r="A312" t="s">
        <v>490</v>
      </c>
      <c r="B312" t="s">
        <v>491</v>
      </c>
      <c r="C312" t="s">
        <v>492</v>
      </c>
      <c r="D312" t="s">
        <v>495</v>
      </c>
      <c r="E312" t="s">
        <v>499</v>
      </c>
      <c r="F312" s="10">
        <v>165724</v>
      </c>
      <c r="G312" s="10">
        <v>154493</v>
      </c>
    </row>
    <row r="313" spans="1:10">
      <c r="A313" t="s">
        <v>490</v>
      </c>
      <c r="B313" t="s">
        <v>491</v>
      </c>
      <c r="C313" t="s">
        <v>492</v>
      </c>
      <c r="D313" t="s">
        <v>495</v>
      </c>
      <c r="E313" t="s">
        <v>500</v>
      </c>
      <c r="F313" s="10">
        <v>125542</v>
      </c>
      <c r="G313" s="10">
        <v>57780</v>
      </c>
    </row>
    <row r="314" spans="1:10">
      <c r="A314" t="s">
        <v>490</v>
      </c>
      <c r="B314" t="s">
        <v>491</v>
      </c>
      <c r="C314" t="s">
        <v>492</v>
      </c>
      <c r="D314" t="s">
        <v>495</v>
      </c>
      <c r="E314" t="s">
        <v>501</v>
      </c>
      <c r="F314" s="10">
        <v>57300</v>
      </c>
      <c r="G314" s="10">
        <v>69684</v>
      </c>
    </row>
    <row r="315" spans="1:10">
      <c r="A315" t="s">
        <v>490</v>
      </c>
      <c r="B315" t="s">
        <v>491</v>
      </c>
      <c r="C315" t="s">
        <v>492</v>
      </c>
      <c r="D315" t="s">
        <v>495</v>
      </c>
      <c r="E315" t="s">
        <v>387</v>
      </c>
      <c r="F315" s="10">
        <f>378840-SUM(F312:F314)</f>
        <v>30274</v>
      </c>
      <c r="G315" s="10">
        <f>312731-SUM(G312:G314)</f>
        <v>30774</v>
      </c>
    </row>
    <row r="316" spans="1:10">
      <c r="A316" t="s">
        <v>490</v>
      </c>
      <c r="B316" t="s">
        <v>491</v>
      </c>
      <c r="C316" t="s">
        <v>492</v>
      </c>
      <c r="D316" t="s">
        <v>494</v>
      </c>
      <c r="F316" s="10">
        <v>351620</v>
      </c>
      <c r="G316" s="10">
        <v>340464</v>
      </c>
    </row>
    <row r="317" spans="1:10">
      <c r="A317" t="s">
        <v>490</v>
      </c>
      <c r="B317" t="s">
        <v>491</v>
      </c>
      <c r="C317" t="s">
        <v>502</v>
      </c>
      <c r="D317" t="s">
        <v>503</v>
      </c>
      <c r="E317" t="s">
        <v>506</v>
      </c>
      <c r="F317" s="10">
        <v>20727</v>
      </c>
      <c r="G317" s="10">
        <v>21525</v>
      </c>
    </row>
    <row r="318" spans="1:10">
      <c r="A318" t="s">
        <v>490</v>
      </c>
      <c r="B318" t="s">
        <v>491</v>
      </c>
      <c r="C318" t="s">
        <v>502</v>
      </c>
      <c r="D318" t="s">
        <v>503</v>
      </c>
      <c r="E318" t="s">
        <v>505</v>
      </c>
      <c r="F318" s="10">
        <v>332489</v>
      </c>
      <c r="G318" s="10">
        <v>345293</v>
      </c>
    </row>
    <row r="319" spans="1:10">
      <c r="A319" t="s">
        <v>490</v>
      </c>
      <c r="B319" t="s">
        <v>491</v>
      </c>
      <c r="C319" t="s">
        <v>502</v>
      </c>
      <c r="D319" t="s">
        <v>503</v>
      </c>
      <c r="E319" t="s">
        <v>507</v>
      </c>
      <c r="F319" s="10">
        <v>224467</v>
      </c>
      <c r="G319" s="10">
        <v>233111</v>
      </c>
    </row>
    <row r="320" spans="1:10">
      <c r="A320" t="s">
        <v>490</v>
      </c>
      <c r="B320" t="s">
        <v>491</v>
      </c>
      <c r="C320" t="s">
        <v>502</v>
      </c>
      <c r="D320" t="s">
        <v>503</v>
      </c>
      <c r="E320" t="s">
        <v>508</v>
      </c>
      <c r="F320" s="10">
        <v>631763</v>
      </c>
      <c r="G320" s="10">
        <v>656092</v>
      </c>
    </row>
    <row r="321" spans="1:10">
      <c r="A321" t="s">
        <v>490</v>
      </c>
      <c r="B321" t="s">
        <v>491</v>
      </c>
      <c r="C321" t="s">
        <v>502</v>
      </c>
      <c r="D321" t="s">
        <v>503</v>
      </c>
      <c r="E321" t="s">
        <v>509</v>
      </c>
      <c r="F321" s="10">
        <v>165193</v>
      </c>
      <c r="G321" s="10">
        <v>218593</v>
      </c>
    </row>
    <row r="322" spans="1:10">
      <c r="A322" t="s">
        <v>490</v>
      </c>
      <c r="B322" t="s">
        <v>491</v>
      </c>
      <c r="C322" t="s">
        <v>502</v>
      </c>
      <c r="D322" t="s">
        <v>503</v>
      </c>
      <c r="E322" t="s">
        <v>510</v>
      </c>
      <c r="F322" s="10">
        <v>218867</v>
      </c>
      <c r="G322" s="10">
        <v>248368</v>
      </c>
    </row>
    <row r="323" spans="1:10">
      <c r="A323" t="s">
        <v>490</v>
      </c>
      <c r="B323" t="s">
        <v>491</v>
      </c>
      <c r="C323" t="s">
        <v>502</v>
      </c>
      <c r="D323" t="s">
        <v>503</v>
      </c>
      <c r="E323" t="s">
        <v>511</v>
      </c>
      <c r="F323" s="10">
        <v>2863</v>
      </c>
      <c r="G323" s="10">
        <v>0</v>
      </c>
    </row>
    <row r="324" spans="1:10">
      <c r="A324" t="s">
        <v>490</v>
      </c>
      <c r="B324" t="s">
        <v>491</v>
      </c>
      <c r="C324" t="s">
        <v>502</v>
      </c>
      <c r="D324" t="s">
        <v>504</v>
      </c>
      <c r="F324" s="10">
        <v>463698</v>
      </c>
      <c r="G324" s="10">
        <v>362943</v>
      </c>
    </row>
    <row r="325" spans="1:10">
      <c r="A325" t="s">
        <v>490</v>
      </c>
      <c r="B325" t="s">
        <v>491</v>
      </c>
      <c r="C325" t="s">
        <v>502</v>
      </c>
      <c r="D325" t="s">
        <v>494</v>
      </c>
      <c r="F325" s="10">
        <v>78662</v>
      </c>
      <c r="G325" s="10">
        <v>72207</v>
      </c>
    </row>
    <row r="326" spans="1:10">
      <c r="A326" s="18" t="s">
        <v>512</v>
      </c>
      <c r="B326" s="18" t="s">
        <v>516</v>
      </c>
      <c r="C326" s="18" t="s">
        <v>513</v>
      </c>
      <c r="D326" s="18"/>
      <c r="E326" s="18"/>
      <c r="F326" s="20">
        <v>475936</v>
      </c>
      <c r="G326" s="20">
        <v>481823</v>
      </c>
      <c r="H326" s="18"/>
      <c r="I326" t="s">
        <v>569</v>
      </c>
      <c r="J326" t="s">
        <v>568</v>
      </c>
    </row>
    <row r="327" spans="1:10">
      <c r="A327" s="18" t="s">
        <v>512</v>
      </c>
      <c r="B327" s="18" t="s">
        <v>516</v>
      </c>
      <c r="C327" s="18" t="s">
        <v>514</v>
      </c>
      <c r="D327" s="18"/>
      <c r="E327" s="18"/>
      <c r="F327" s="20">
        <v>67445</v>
      </c>
      <c r="G327" s="20">
        <v>68742</v>
      </c>
      <c r="H327" s="18"/>
      <c r="I327" t="s">
        <v>569</v>
      </c>
      <c r="J327" t="s">
        <v>568</v>
      </c>
    </row>
    <row r="328" spans="1:10">
      <c r="A328" s="18" t="s">
        <v>512</v>
      </c>
      <c r="B328" s="18" t="s">
        <v>516</v>
      </c>
      <c r="C328" s="18" t="s">
        <v>515</v>
      </c>
      <c r="D328" s="18"/>
      <c r="E328" s="18"/>
      <c r="F328" s="20">
        <v>6160</v>
      </c>
      <c r="G328" s="20">
        <v>5954</v>
      </c>
      <c r="H328" s="18"/>
      <c r="I328" t="s">
        <v>569</v>
      </c>
      <c r="J328" t="s">
        <v>568</v>
      </c>
    </row>
    <row r="329" spans="1:10">
      <c r="A329" s="18" t="s">
        <v>512</v>
      </c>
      <c r="B329" s="18" t="s">
        <v>516</v>
      </c>
      <c r="C329" s="18" t="s">
        <v>387</v>
      </c>
      <c r="D329" s="18"/>
      <c r="E329" s="18"/>
      <c r="F329" s="19">
        <f>549591-SUM(F326:F328)</f>
        <v>50</v>
      </c>
      <c r="G329" s="19">
        <f>556569-SUM(G326:G328)</f>
        <v>50</v>
      </c>
      <c r="H329" s="18"/>
      <c r="I329" t="s">
        <v>569</v>
      </c>
      <c r="J329" t="s">
        <v>568</v>
      </c>
    </row>
    <row r="330" spans="1:10">
      <c r="A330" s="18" t="s">
        <v>512</v>
      </c>
      <c r="B330" s="18" t="s">
        <v>517</v>
      </c>
      <c r="C330" s="18" t="s">
        <v>518</v>
      </c>
      <c r="D330" s="18"/>
      <c r="E330" s="18"/>
      <c r="F330" s="20">
        <v>35240</v>
      </c>
      <c r="G330" s="20">
        <v>39110</v>
      </c>
      <c r="H330" s="18"/>
      <c r="I330" t="s">
        <v>569</v>
      </c>
      <c r="J330" t="s">
        <v>568</v>
      </c>
    </row>
    <row r="331" spans="1:10">
      <c r="A331" s="18" t="s">
        <v>512</v>
      </c>
      <c r="B331" s="18" t="s">
        <v>517</v>
      </c>
      <c r="C331" s="18" t="s">
        <v>519</v>
      </c>
      <c r="D331" s="18"/>
      <c r="E331" s="18"/>
      <c r="F331" s="20">
        <v>48419</v>
      </c>
      <c r="G331" s="20">
        <v>48852</v>
      </c>
      <c r="H331" s="18"/>
      <c r="I331" t="s">
        <v>569</v>
      </c>
      <c r="J331" t="s">
        <v>568</v>
      </c>
    </row>
    <row r="332" spans="1:10">
      <c r="A332" s="18" t="s">
        <v>512</v>
      </c>
      <c r="B332" s="18" t="s">
        <v>517</v>
      </c>
      <c r="C332" s="18" t="s">
        <v>520</v>
      </c>
      <c r="D332" s="18"/>
      <c r="E332" s="18"/>
      <c r="F332" s="20">
        <v>21438</v>
      </c>
      <c r="G332" s="20">
        <v>19522</v>
      </c>
      <c r="H332" s="18"/>
      <c r="I332" t="s">
        <v>569</v>
      </c>
      <c r="J332" t="s">
        <v>568</v>
      </c>
    </row>
    <row r="333" spans="1:10">
      <c r="A333" s="18" t="s">
        <v>512</v>
      </c>
      <c r="B333" s="18" t="s">
        <v>521</v>
      </c>
      <c r="C333" s="18" t="s">
        <v>518</v>
      </c>
      <c r="D333" s="18"/>
      <c r="E333" s="18"/>
      <c r="F333" s="18">
        <v>168</v>
      </c>
      <c r="G333" s="19">
        <v>0</v>
      </c>
      <c r="H333" s="18"/>
      <c r="I333" t="s">
        <v>569</v>
      </c>
      <c r="J333" t="s">
        <v>568</v>
      </c>
    </row>
    <row r="334" spans="1:10">
      <c r="A334" s="18" t="s">
        <v>512</v>
      </c>
      <c r="B334" s="18" t="s">
        <v>521</v>
      </c>
      <c r="C334" s="18" t="s">
        <v>519</v>
      </c>
      <c r="D334" s="18"/>
      <c r="E334" s="18"/>
      <c r="F334" s="20">
        <v>91191</v>
      </c>
      <c r="G334" s="20">
        <v>92420</v>
      </c>
      <c r="H334" s="18"/>
      <c r="I334" t="s">
        <v>569</v>
      </c>
      <c r="J334" t="s">
        <v>568</v>
      </c>
    </row>
    <row r="335" spans="1:10">
      <c r="A335" s="18" t="s">
        <v>512</v>
      </c>
      <c r="B335" s="18" t="s">
        <v>521</v>
      </c>
      <c r="C335" s="18" t="s">
        <v>520</v>
      </c>
      <c r="D335" s="18"/>
      <c r="E335" s="18"/>
      <c r="F335" s="20">
        <v>55602</v>
      </c>
      <c r="G335" s="20">
        <v>49589</v>
      </c>
      <c r="H335" s="18"/>
      <c r="I335" t="s">
        <v>569</v>
      </c>
      <c r="J335" t="s">
        <v>568</v>
      </c>
    </row>
    <row r="336" spans="1:10">
      <c r="A336" s="18" t="s">
        <v>512</v>
      </c>
      <c r="B336" s="18" t="s">
        <v>522</v>
      </c>
      <c r="C336" s="18" t="s">
        <v>518</v>
      </c>
      <c r="D336" s="18"/>
      <c r="E336" s="18"/>
      <c r="F336" s="20">
        <v>9063</v>
      </c>
      <c r="G336" s="20">
        <v>9289</v>
      </c>
      <c r="H336" s="18" t="s">
        <v>539</v>
      </c>
      <c r="I336" t="s">
        <v>569</v>
      </c>
      <c r="J336" t="s">
        <v>568</v>
      </c>
    </row>
    <row r="337" spans="1:10">
      <c r="A337" s="18" t="s">
        <v>512</v>
      </c>
      <c r="B337" s="18" t="s">
        <v>522</v>
      </c>
      <c r="C337" s="18" t="s">
        <v>519</v>
      </c>
      <c r="D337" s="18" t="s">
        <v>530</v>
      </c>
      <c r="E337" s="18"/>
      <c r="F337" s="20">
        <v>51633</v>
      </c>
      <c r="G337" s="20">
        <v>51868</v>
      </c>
      <c r="H337" s="18" t="s">
        <v>539</v>
      </c>
      <c r="I337" t="s">
        <v>569</v>
      </c>
      <c r="J337" t="s">
        <v>568</v>
      </c>
    </row>
    <row r="338" spans="1:10">
      <c r="A338" s="18" t="s">
        <v>512</v>
      </c>
      <c r="B338" s="18" t="s">
        <v>522</v>
      </c>
      <c r="C338" s="18" t="s">
        <v>519</v>
      </c>
      <c r="D338" s="18" t="s">
        <v>531</v>
      </c>
      <c r="E338" s="18"/>
      <c r="F338" s="20">
        <v>23160</v>
      </c>
      <c r="G338" s="20">
        <v>16734</v>
      </c>
      <c r="H338" s="18" t="s">
        <v>539</v>
      </c>
      <c r="I338" t="s">
        <v>569</v>
      </c>
      <c r="J338" t="s">
        <v>568</v>
      </c>
    </row>
    <row r="339" spans="1:10">
      <c r="A339" s="18" t="s">
        <v>512</v>
      </c>
      <c r="B339" s="18" t="s">
        <v>522</v>
      </c>
      <c r="C339" s="18" t="s">
        <v>519</v>
      </c>
      <c r="D339" s="18" t="s">
        <v>532</v>
      </c>
      <c r="E339" s="18"/>
      <c r="F339" s="20">
        <v>36135</v>
      </c>
      <c r="G339" s="20">
        <v>17480</v>
      </c>
      <c r="H339" s="18" t="s">
        <v>539</v>
      </c>
      <c r="I339" t="s">
        <v>569</v>
      </c>
      <c r="J339" t="s">
        <v>568</v>
      </c>
    </row>
    <row r="340" spans="1:10">
      <c r="A340" s="18" t="s">
        <v>512</v>
      </c>
      <c r="B340" s="18" t="s">
        <v>522</v>
      </c>
      <c r="C340" s="18" t="s">
        <v>520</v>
      </c>
      <c r="D340" s="18" t="s">
        <v>530</v>
      </c>
      <c r="E340" s="18"/>
      <c r="F340" s="20">
        <v>19927</v>
      </c>
      <c r="G340" s="20">
        <v>19728</v>
      </c>
      <c r="H340" s="18" t="s">
        <v>539</v>
      </c>
      <c r="I340" t="s">
        <v>569</v>
      </c>
      <c r="J340" t="s">
        <v>568</v>
      </c>
    </row>
    <row r="341" spans="1:10">
      <c r="A341" s="18" t="s">
        <v>512</v>
      </c>
      <c r="B341" s="18" t="s">
        <v>522</v>
      </c>
      <c r="C341" s="18" t="s">
        <v>520</v>
      </c>
      <c r="D341" s="18" t="s">
        <v>531</v>
      </c>
      <c r="E341" s="18"/>
      <c r="F341" s="20">
        <v>7942</v>
      </c>
      <c r="G341" s="20">
        <v>4689</v>
      </c>
      <c r="H341" s="18" t="s">
        <v>539</v>
      </c>
      <c r="I341" t="s">
        <v>569</v>
      </c>
      <c r="J341" t="s">
        <v>568</v>
      </c>
    </row>
    <row r="342" spans="1:10">
      <c r="A342" s="18" t="s">
        <v>512</v>
      </c>
      <c r="B342" s="18" t="s">
        <v>522</v>
      </c>
      <c r="C342" s="18" t="s">
        <v>520</v>
      </c>
      <c r="D342" s="18" t="s">
        <v>532</v>
      </c>
      <c r="E342" s="18"/>
      <c r="F342" s="20">
        <v>11702</v>
      </c>
      <c r="G342" s="20">
        <v>6084</v>
      </c>
      <c r="H342" s="18" t="s">
        <v>539</v>
      </c>
      <c r="I342" t="s">
        <v>569</v>
      </c>
      <c r="J342" t="s">
        <v>568</v>
      </c>
    </row>
    <row r="343" spans="1:10">
      <c r="A343" s="18" t="s">
        <v>512</v>
      </c>
      <c r="B343" s="18" t="s">
        <v>523</v>
      </c>
      <c r="C343" s="18" t="s">
        <v>518</v>
      </c>
      <c r="D343" s="18"/>
      <c r="E343" s="18"/>
      <c r="F343" s="20">
        <v>63979</v>
      </c>
      <c r="G343" s="20">
        <v>62988</v>
      </c>
      <c r="H343" s="18" t="s">
        <v>538</v>
      </c>
      <c r="I343" t="s">
        <v>569</v>
      </c>
      <c r="J343" t="s">
        <v>568</v>
      </c>
    </row>
    <row r="344" spans="1:10">
      <c r="A344" s="18" t="s">
        <v>512</v>
      </c>
      <c r="B344" s="18" t="s">
        <v>523</v>
      </c>
      <c r="C344" s="18" t="s">
        <v>519</v>
      </c>
      <c r="D344" s="18"/>
      <c r="E344" s="18"/>
      <c r="F344" s="20">
        <v>23454</v>
      </c>
      <c r="G344" s="20">
        <v>24639</v>
      </c>
      <c r="H344" s="18" t="s">
        <v>538</v>
      </c>
      <c r="I344" t="s">
        <v>569</v>
      </c>
      <c r="J344" t="s">
        <v>568</v>
      </c>
    </row>
    <row r="345" spans="1:10">
      <c r="A345" s="18" t="s">
        <v>512</v>
      </c>
      <c r="B345" s="18" t="s">
        <v>523</v>
      </c>
      <c r="C345" s="18" t="s">
        <v>520</v>
      </c>
      <c r="D345" s="18"/>
      <c r="E345" s="18"/>
      <c r="F345" s="20">
        <v>2670</v>
      </c>
      <c r="G345" s="20">
        <v>2311</v>
      </c>
      <c r="H345" s="18" t="s">
        <v>538</v>
      </c>
      <c r="I345" t="s">
        <v>569</v>
      </c>
      <c r="J345" t="s">
        <v>568</v>
      </c>
    </row>
    <row r="346" spans="1:10">
      <c r="A346" s="18" t="s">
        <v>512</v>
      </c>
      <c r="B346" s="18" t="s">
        <v>524</v>
      </c>
      <c r="C346" s="18" t="s">
        <v>518</v>
      </c>
      <c r="D346" s="18"/>
      <c r="E346" s="18"/>
      <c r="F346" s="20">
        <v>866597</v>
      </c>
      <c r="G346" s="20">
        <v>689018</v>
      </c>
      <c r="H346" s="18" t="s">
        <v>540</v>
      </c>
      <c r="I346" t="s">
        <v>569</v>
      </c>
      <c r="J346" t="s">
        <v>568</v>
      </c>
    </row>
    <row r="347" spans="1:10">
      <c r="A347" s="18" t="s">
        <v>512</v>
      </c>
      <c r="B347" s="18" t="s">
        <v>524</v>
      </c>
      <c r="C347" s="18" t="s">
        <v>519</v>
      </c>
      <c r="D347" s="18"/>
      <c r="E347" s="18"/>
      <c r="F347" s="20">
        <v>257680</v>
      </c>
      <c r="G347" s="20">
        <v>308202</v>
      </c>
      <c r="H347" s="18" t="s">
        <v>540</v>
      </c>
      <c r="I347" t="s">
        <v>569</v>
      </c>
      <c r="J347" t="s">
        <v>568</v>
      </c>
    </row>
    <row r="348" spans="1:10">
      <c r="A348" s="18" t="s">
        <v>512</v>
      </c>
      <c r="B348" s="18" t="s">
        <v>524</v>
      </c>
      <c r="C348" s="18" t="s">
        <v>520</v>
      </c>
      <c r="D348" s="18"/>
      <c r="E348" s="18"/>
      <c r="F348" s="20">
        <v>14202</v>
      </c>
      <c r="G348" s="20">
        <v>6022</v>
      </c>
      <c r="H348" s="18" t="s">
        <v>540</v>
      </c>
      <c r="I348" t="s">
        <v>569</v>
      </c>
      <c r="J348" t="s">
        <v>568</v>
      </c>
    </row>
    <row r="349" spans="1:10" ht="15" customHeight="1">
      <c r="A349" s="18" t="s">
        <v>512</v>
      </c>
      <c r="B349" s="18" t="s">
        <v>524</v>
      </c>
      <c r="C349" s="18" t="s">
        <v>525</v>
      </c>
      <c r="D349" s="18"/>
      <c r="E349" s="18"/>
      <c r="F349" s="20">
        <v>31363</v>
      </c>
      <c r="G349" s="19">
        <v>0</v>
      </c>
      <c r="H349" s="18" t="s">
        <v>540</v>
      </c>
      <c r="I349" t="s">
        <v>569</v>
      </c>
      <c r="J349" t="s">
        <v>568</v>
      </c>
    </row>
    <row r="350" spans="1:10" ht="15" customHeight="1">
      <c r="A350" s="18" t="s">
        <v>512</v>
      </c>
      <c r="B350" s="18" t="s">
        <v>524</v>
      </c>
      <c r="C350" s="18" t="s">
        <v>526</v>
      </c>
      <c r="D350" s="18"/>
      <c r="E350" s="18"/>
      <c r="F350" s="19">
        <v>607</v>
      </c>
      <c r="G350" s="19">
        <v>0</v>
      </c>
      <c r="H350" s="18" t="s">
        <v>540</v>
      </c>
      <c r="I350" t="s">
        <v>569</v>
      </c>
      <c r="J350" t="s">
        <v>568</v>
      </c>
    </row>
    <row r="351" spans="1:10">
      <c r="A351" s="18" t="s">
        <v>512</v>
      </c>
      <c r="B351" s="18" t="s">
        <v>527</v>
      </c>
      <c r="C351" s="18" t="s">
        <v>518</v>
      </c>
      <c r="D351" s="18"/>
      <c r="E351" s="18"/>
      <c r="F351" s="20">
        <v>9290</v>
      </c>
      <c r="G351" s="20">
        <v>9518</v>
      </c>
      <c r="H351" s="18" t="s">
        <v>541</v>
      </c>
      <c r="I351" t="s">
        <v>569</v>
      </c>
      <c r="J351" t="s">
        <v>568</v>
      </c>
    </row>
    <row r="352" spans="1:10" ht="15" customHeight="1">
      <c r="A352" s="18" t="s">
        <v>512</v>
      </c>
      <c r="B352" s="18" t="s">
        <v>527</v>
      </c>
      <c r="C352" s="18" t="s">
        <v>519</v>
      </c>
      <c r="D352" s="18"/>
      <c r="E352" s="18"/>
      <c r="F352" s="20">
        <v>2238</v>
      </c>
      <c r="G352" s="20">
        <v>2247</v>
      </c>
      <c r="H352" s="18" t="s">
        <v>541</v>
      </c>
      <c r="I352" t="s">
        <v>569</v>
      </c>
      <c r="J352" t="s">
        <v>568</v>
      </c>
    </row>
    <row r="353" spans="1:10">
      <c r="A353" s="18" t="s">
        <v>512</v>
      </c>
      <c r="B353" s="18" t="s">
        <v>527</v>
      </c>
      <c r="C353" s="18" t="s">
        <v>520</v>
      </c>
      <c r="D353" s="18"/>
      <c r="E353" s="18"/>
      <c r="F353" s="19">
        <v>483</v>
      </c>
      <c r="G353" s="19">
        <v>478</v>
      </c>
      <c r="H353" s="18" t="s">
        <v>541</v>
      </c>
      <c r="I353" t="s">
        <v>569</v>
      </c>
      <c r="J353" t="s">
        <v>568</v>
      </c>
    </row>
    <row r="354" spans="1:10">
      <c r="A354" s="18" t="s">
        <v>512</v>
      </c>
      <c r="B354" s="18" t="s">
        <v>528</v>
      </c>
      <c r="C354" s="18" t="s">
        <v>518</v>
      </c>
      <c r="D354" s="18" t="s">
        <v>533</v>
      </c>
      <c r="E354" s="18"/>
      <c r="F354" s="19">
        <v>0</v>
      </c>
      <c r="G354" s="20">
        <v>7891</v>
      </c>
      <c r="H354" s="18" t="s">
        <v>542</v>
      </c>
      <c r="I354" t="s">
        <v>569</v>
      </c>
      <c r="J354" t="s">
        <v>568</v>
      </c>
    </row>
    <row r="355" spans="1:10">
      <c r="A355" s="18" t="s">
        <v>512</v>
      </c>
      <c r="B355" s="18" t="s">
        <v>528</v>
      </c>
      <c r="C355" s="18" t="s">
        <v>518</v>
      </c>
      <c r="D355" s="18" t="s">
        <v>534</v>
      </c>
      <c r="E355" s="18"/>
      <c r="F355" s="19">
        <v>0</v>
      </c>
      <c r="G355" s="20">
        <v>32842</v>
      </c>
      <c r="H355" s="18"/>
      <c r="I355" t="s">
        <v>569</v>
      </c>
      <c r="J355" t="s">
        <v>568</v>
      </c>
    </row>
    <row r="356" spans="1:10">
      <c r="A356" s="18" t="s">
        <v>512</v>
      </c>
      <c r="B356" s="18" t="s">
        <v>528</v>
      </c>
      <c r="C356" s="18" t="s">
        <v>518</v>
      </c>
      <c r="D356" s="18" t="s">
        <v>535</v>
      </c>
      <c r="E356" s="18"/>
      <c r="F356" s="19">
        <v>0</v>
      </c>
      <c r="G356" s="20">
        <v>1726</v>
      </c>
      <c r="H356" s="18"/>
      <c r="I356" t="s">
        <v>569</v>
      </c>
      <c r="J356" t="s">
        <v>568</v>
      </c>
    </row>
    <row r="357" spans="1:10">
      <c r="A357" s="18" t="s">
        <v>512</v>
      </c>
      <c r="B357" s="18" t="s">
        <v>528</v>
      </c>
      <c r="C357" s="18" t="s">
        <v>518</v>
      </c>
      <c r="D357" s="18" t="s">
        <v>536</v>
      </c>
      <c r="E357" s="18"/>
      <c r="F357" s="19">
        <v>0</v>
      </c>
      <c r="G357" s="20">
        <v>1471</v>
      </c>
      <c r="H357" s="18"/>
      <c r="I357" t="s">
        <v>569</v>
      </c>
      <c r="J357" t="s">
        <v>568</v>
      </c>
    </row>
    <row r="358" spans="1:10">
      <c r="A358" s="18" t="s">
        <v>512</v>
      </c>
      <c r="B358" s="18" t="s">
        <v>528</v>
      </c>
      <c r="C358" s="18" t="s">
        <v>518</v>
      </c>
      <c r="D358" s="18" t="s">
        <v>537</v>
      </c>
      <c r="E358" s="18"/>
      <c r="F358" s="19">
        <v>0</v>
      </c>
      <c r="G358" s="20">
        <v>2120</v>
      </c>
      <c r="H358" s="18"/>
      <c r="I358" t="s">
        <v>569</v>
      </c>
      <c r="J358" t="s">
        <v>568</v>
      </c>
    </row>
    <row r="359" spans="1:10">
      <c r="A359" s="18" t="s">
        <v>512</v>
      </c>
      <c r="B359" s="18" t="s">
        <v>528</v>
      </c>
      <c r="C359" s="18" t="s">
        <v>519</v>
      </c>
      <c r="D359" s="18"/>
      <c r="E359" s="18"/>
      <c r="F359" s="19">
        <v>0</v>
      </c>
      <c r="G359" s="20">
        <v>3223</v>
      </c>
      <c r="H359" s="18"/>
      <c r="I359" t="s">
        <v>569</v>
      </c>
      <c r="J359" t="s">
        <v>568</v>
      </c>
    </row>
    <row r="360" spans="1:10">
      <c r="A360" s="18" t="s">
        <v>512</v>
      </c>
      <c r="B360" s="18" t="s">
        <v>528</v>
      </c>
      <c r="C360" s="18" t="s">
        <v>520</v>
      </c>
      <c r="D360" s="18"/>
      <c r="E360" s="18"/>
      <c r="F360" s="19">
        <v>0</v>
      </c>
      <c r="G360" s="20">
        <v>7789</v>
      </c>
      <c r="H360" s="18"/>
      <c r="I360" t="s">
        <v>569</v>
      </c>
      <c r="J360" t="s">
        <v>568</v>
      </c>
    </row>
    <row r="361" spans="1:10" ht="15" customHeight="1">
      <c r="A361" s="18" t="s">
        <v>512</v>
      </c>
      <c r="B361" s="18" t="s">
        <v>529</v>
      </c>
      <c r="C361" s="18" t="s">
        <v>518</v>
      </c>
      <c r="D361" s="18"/>
      <c r="E361" s="18"/>
      <c r="F361" s="19">
        <v>0</v>
      </c>
      <c r="G361" s="20">
        <v>13617</v>
      </c>
      <c r="H361" s="18"/>
      <c r="I361" t="s">
        <v>569</v>
      </c>
      <c r="J361" t="s">
        <v>568</v>
      </c>
    </row>
    <row r="362" spans="1:10">
      <c r="A362" s="18" t="s">
        <v>512</v>
      </c>
      <c r="B362" s="18" t="s">
        <v>529</v>
      </c>
      <c r="C362" s="18" t="s">
        <v>519</v>
      </c>
      <c r="D362" s="18"/>
      <c r="E362" s="18"/>
      <c r="F362" s="19">
        <v>0</v>
      </c>
      <c r="G362" s="20">
        <v>27308</v>
      </c>
      <c r="H362" s="18"/>
      <c r="I362" t="s">
        <v>569</v>
      </c>
      <c r="J362" t="s">
        <v>568</v>
      </c>
    </row>
    <row r="363" spans="1:10" ht="15" customHeight="1">
      <c r="A363" s="18" t="s">
        <v>512</v>
      </c>
      <c r="B363" s="18" t="s">
        <v>543</v>
      </c>
      <c r="C363" s="18" t="s">
        <v>518</v>
      </c>
      <c r="D363" s="18" t="s">
        <v>544</v>
      </c>
      <c r="E363" s="18"/>
      <c r="F363" s="20">
        <v>213299</v>
      </c>
      <c r="G363" s="20">
        <v>220802</v>
      </c>
      <c r="H363" s="18"/>
      <c r="I363" t="s">
        <v>569</v>
      </c>
      <c r="J363" t="s">
        <v>568</v>
      </c>
    </row>
    <row r="364" spans="1:10">
      <c r="A364" s="18" t="s">
        <v>512</v>
      </c>
      <c r="B364" s="18" t="s">
        <v>543</v>
      </c>
      <c r="C364" s="18" t="s">
        <v>519</v>
      </c>
      <c r="D364" s="18" t="s">
        <v>545</v>
      </c>
      <c r="E364" s="18"/>
      <c r="F364" s="18">
        <v>150</v>
      </c>
      <c r="G364" s="19">
        <v>0</v>
      </c>
      <c r="H364" s="18"/>
      <c r="I364" t="s">
        <v>569</v>
      </c>
      <c r="J364" t="s">
        <v>568</v>
      </c>
    </row>
    <row r="365" spans="1:10" ht="15" customHeight="1">
      <c r="A365" s="18" t="s">
        <v>512</v>
      </c>
      <c r="B365" s="18" t="s">
        <v>543</v>
      </c>
      <c r="C365" s="18" t="s">
        <v>520</v>
      </c>
      <c r="D365" s="18" t="s">
        <v>546</v>
      </c>
      <c r="E365" s="18"/>
      <c r="F365" s="19">
        <v>140</v>
      </c>
      <c r="G365" s="19">
        <v>140</v>
      </c>
      <c r="H365" s="18"/>
      <c r="I365" t="s">
        <v>569</v>
      </c>
      <c r="J365" t="s">
        <v>568</v>
      </c>
    </row>
    <row r="366" spans="1:10">
      <c r="A366" s="18" t="s">
        <v>512</v>
      </c>
      <c r="B366" s="18" t="s">
        <v>543</v>
      </c>
      <c r="C366" s="18" t="s">
        <v>520</v>
      </c>
      <c r="D366" s="18" t="s">
        <v>547</v>
      </c>
      <c r="E366" s="18"/>
      <c r="F366" s="20">
        <v>38686</v>
      </c>
      <c r="G366" s="20">
        <v>39431</v>
      </c>
      <c r="H366" s="18"/>
      <c r="I366" t="s">
        <v>569</v>
      </c>
      <c r="J366" t="s">
        <v>568</v>
      </c>
    </row>
    <row r="367" spans="1:10" ht="15" customHeight="1">
      <c r="A367" s="18" t="s">
        <v>512</v>
      </c>
      <c r="B367" s="18" t="s">
        <v>543</v>
      </c>
      <c r="C367" s="18" t="s">
        <v>520</v>
      </c>
      <c r="D367" s="18" t="s">
        <v>548</v>
      </c>
      <c r="E367" s="18"/>
      <c r="F367" s="20">
        <v>61089</v>
      </c>
      <c r="G367" s="20">
        <v>57761</v>
      </c>
      <c r="H367" s="18"/>
      <c r="I367" t="s">
        <v>569</v>
      </c>
      <c r="J367" t="s">
        <v>568</v>
      </c>
    </row>
    <row r="368" spans="1:10">
      <c r="A368" s="18" t="s">
        <v>512</v>
      </c>
      <c r="B368" s="18" t="s">
        <v>543</v>
      </c>
      <c r="C368" s="18" t="s">
        <v>520</v>
      </c>
      <c r="D368" s="18" t="s">
        <v>549</v>
      </c>
      <c r="E368" s="18"/>
      <c r="F368" s="20">
        <v>1241</v>
      </c>
      <c r="G368" s="18">
        <v>612</v>
      </c>
      <c r="H368" s="18"/>
      <c r="I368" t="s">
        <v>569</v>
      </c>
      <c r="J368" t="s">
        <v>568</v>
      </c>
    </row>
    <row r="369" spans="1:10" ht="15" customHeight="1">
      <c r="A369" s="18" t="s">
        <v>512</v>
      </c>
      <c r="B369" s="18" t="s">
        <v>543</v>
      </c>
      <c r="C369" s="18" t="s">
        <v>520</v>
      </c>
      <c r="D369" s="18" t="s">
        <v>550</v>
      </c>
      <c r="E369" s="18"/>
      <c r="F369" s="20">
        <v>3474</v>
      </c>
      <c r="G369" s="20">
        <v>15693</v>
      </c>
      <c r="H369" s="18"/>
      <c r="I369" t="s">
        <v>569</v>
      </c>
      <c r="J369" t="s">
        <v>568</v>
      </c>
    </row>
    <row r="370" spans="1:10">
      <c r="A370" s="18" t="s">
        <v>512</v>
      </c>
      <c r="B370" s="18" t="s">
        <v>543</v>
      </c>
      <c r="C370" s="18" t="s">
        <v>519</v>
      </c>
      <c r="D370" s="18" t="s">
        <v>551</v>
      </c>
      <c r="E370" s="18"/>
      <c r="F370" s="20">
        <v>2742</v>
      </c>
      <c r="G370" s="20">
        <v>2563</v>
      </c>
      <c r="H370" s="18"/>
      <c r="I370" t="s">
        <v>569</v>
      </c>
      <c r="J370" t="s">
        <v>568</v>
      </c>
    </row>
    <row r="371" spans="1:10" ht="15" customHeight="1">
      <c r="A371" s="18" t="s">
        <v>512</v>
      </c>
      <c r="B371" s="18" t="s">
        <v>543</v>
      </c>
      <c r="C371" s="18" t="s">
        <v>519</v>
      </c>
      <c r="D371" s="18" t="s">
        <v>552</v>
      </c>
      <c r="E371" s="18"/>
      <c r="F371" s="20">
        <v>12049</v>
      </c>
      <c r="G371" s="20">
        <v>12988</v>
      </c>
      <c r="H371" s="18"/>
      <c r="I371" t="s">
        <v>569</v>
      </c>
      <c r="J371" t="s">
        <v>568</v>
      </c>
    </row>
    <row r="372" spans="1:10">
      <c r="A372" s="18" t="s">
        <v>512</v>
      </c>
      <c r="B372" s="18" t="s">
        <v>543</v>
      </c>
      <c r="C372" s="18" t="s">
        <v>519</v>
      </c>
      <c r="D372" s="18" t="s">
        <v>548</v>
      </c>
      <c r="E372" s="18"/>
      <c r="F372" s="20">
        <v>12550</v>
      </c>
      <c r="G372" s="20">
        <v>11537</v>
      </c>
      <c r="H372" s="18"/>
      <c r="I372" t="s">
        <v>569</v>
      </c>
      <c r="J372" t="s">
        <v>568</v>
      </c>
    </row>
    <row r="373" spans="1:10" ht="15" customHeight="1">
      <c r="A373" s="18" t="s">
        <v>512</v>
      </c>
      <c r="B373" s="18" t="s">
        <v>543</v>
      </c>
      <c r="C373" s="18" t="s">
        <v>519</v>
      </c>
      <c r="D373" s="18" t="s">
        <v>553</v>
      </c>
      <c r="E373" s="18"/>
      <c r="F373" s="20">
        <v>7535</v>
      </c>
      <c r="G373" s="20">
        <v>7027</v>
      </c>
      <c r="H373" s="18"/>
      <c r="I373" t="s">
        <v>569</v>
      </c>
      <c r="J373" t="s">
        <v>568</v>
      </c>
    </row>
    <row r="374" spans="1:10">
      <c r="A374" s="18" t="s">
        <v>512</v>
      </c>
      <c r="B374" s="18" t="s">
        <v>543</v>
      </c>
      <c r="C374" s="18" t="s">
        <v>519</v>
      </c>
      <c r="D374" s="18" t="s">
        <v>554</v>
      </c>
      <c r="E374" s="18"/>
      <c r="F374" s="20">
        <v>7608</v>
      </c>
      <c r="G374" s="20">
        <v>7070</v>
      </c>
      <c r="H374" s="18"/>
      <c r="I374" t="s">
        <v>569</v>
      </c>
      <c r="J374" t="s">
        <v>568</v>
      </c>
    </row>
    <row r="375" spans="1:10">
      <c r="A375" s="18" t="s">
        <v>512</v>
      </c>
      <c r="B375" s="18" t="s">
        <v>543</v>
      </c>
      <c r="C375" s="18" t="s">
        <v>519</v>
      </c>
      <c r="D375" s="18" t="s">
        <v>555</v>
      </c>
      <c r="E375" s="18"/>
      <c r="F375" s="20">
        <v>8272</v>
      </c>
      <c r="G375" s="20">
        <v>9775</v>
      </c>
      <c r="H375" s="18"/>
      <c r="I375" t="s">
        <v>569</v>
      </c>
      <c r="J375" t="s">
        <v>568</v>
      </c>
    </row>
    <row r="376" spans="1:10" ht="15" customHeight="1">
      <c r="A376" s="18" t="s">
        <v>512</v>
      </c>
      <c r="B376" s="18" t="s">
        <v>543</v>
      </c>
      <c r="C376" s="18" t="s">
        <v>519</v>
      </c>
      <c r="D376" s="18" t="s">
        <v>556</v>
      </c>
      <c r="E376" s="18"/>
      <c r="F376" s="20">
        <v>24873</v>
      </c>
      <c r="G376" s="20">
        <v>29342</v>
      </c>
      <c r="H376" s="18"/>
      <c r="I376" t="s">
        <v>569</v>
      </c>
      <c r="J376" t="s">
        <v>568</v>
      </c>
    </row>
    <row r="377" spans="1:10">
      <c r="A377" s="18" t="s">
        <v>512</v>
      </c>
      <c r="B377" s="18" t="s">
        <v>543</v>
      </c>
      <c r="C377" s="18" t="s">
        <v>520</v>
      </c>
      <c r="D377" s="18" t="s">
        <v>551</v>
      </c>
      <c r="E377" s="18"/>
      <c r="F377" s="20">
        <v>3673</v>
      </c>
      <c r="G377" s="20">
        <v>3213</v>
      </c>
      <c r="H377" s="18"/>
      <c r="I377" t="s">
        <v>569</v>
      </c>
      <c r="J377" t="s">
        <v>568</v>
      </c>
    </row>
    <row r="378" spans="1:10" ht="15" customHeight="1">
      <c r="A378" s="18" t="s">
        <v>512</v>
      </c>
      <c r="B378" s="18" t="s">
        <v>543</v>
      </c>
      <c r="C378" s="18" t="s">
        <v>520</v>
      </c>
      <c r="D378" s="18" t="s">
        <v>552</v>
      </c>
      <c r="E378" s="18"/>
      <c r="F378" s="18">
        <v>638</v>
      </c>
      <c r="G378" s="19">
        <v>567</v>
      </c>
      <c r="H378" s="18"/>
      <c r="I378" t="s">
        <v>569</v>
      </c>
      <c r="J378" t="s">
        <v>568</v>
      </c>
    </row>
    <row r="379" spans="1:10" ht="15" customHeight="1">
      <c r="A379" s="18" t="s">
        <v>512</v>
      </c>
      <c r="B379" s="18" t="s">
        <v>543</v>
      </c>
      <c r="C379" s="18" t="s">
        <v>520</v>
      </c>
      <c r="D379" s="18" t="s">
        <v>548</v>
      </c>
      <c r="E379" s="18"/>
      <c r="F379" s="20">
        <v>5771</v>
      </c>
      <c r="G379" s="19">
        <v>5049</v>
      </c>
      <c r="H379" s="18"/>
      <c r="I379" t="s">
        <v>569</v>
      </c>
      <c r="J379" t="s">
        <v>568</v>
      </c>
    </row>
    <row r="380" spans="1:10" ht="15" customHeight="1">
      <c r="A380" s="18" t="s">
        <v>512</v>
      </c>
      <c r="B380" s="18" t="s">
        <v>543</v>
      </c>
      <c r="C380" s="18" t="s">
        <v>520</v>
      </c>
      <c r="D380" s="18" t="s">
        <v>553</v>
      </c>
      <c r="E380" s="18"/>
      <c r="F380" s="20">
        <v>2702</v>
      </c>
      <c r="G380" s="20">
        <v>2377</v>
      </c>
      <c r="H380" s="18"/>
      <c r="I380" t="s">
        <v>569</v>
      </c>
      <c r="J380" t="s">
        <v>568</v>
      </c>
    </row>
    <row r="381" spans="1:10" ht="15" customHeight="1">
      <c r="A381" s="18" t="s">
        <v>512</v>
      </c>
      <c r="B381" s="18" t="s">
        <v>543</v>
      </c>
      <c r="C381" s="18" t="s">
        <v>520</v>
      </c>
      <c r="D381" s="18" t="s">
        <v>554</v>
      </c>
      <c r="E381" s="18"/>
      <c r="F381" s="20">
        <v>2013</v>
      </c>
      <c r="G381" s="20">
        <v>1762</v>
      </c>
      <c r="H381" s="18"/>
      <c r="I381" t="s">
        <v>569</v>
      </c>
      <c r="J381" t="s">
        <v>568</v>
      </c>
    </row>
    <row r="382" spans="1:10" ht="15" customHeight="1">
      <c r="A382" s="18" t="s">
        <v>512</v>
      </c>
      <c r="B382" s="18" t="s">
        <v>543</v>
      </c>
      <c r="C382" s="18" t="s">
        <v>520</v>
      </c>
      <c r="D382" s="18" t="s">
        <v>555</v>
      </c>
      <c r="E382" s="18"/>
      <c r="F382" s="19">
        <v>18</v>
      </c>
      <c r="G382" s="19">
        <v>17</v>
      </c>
      <c r="H382" s="18"/>
      <c r="I382" t="s">
        <v>569</v>
      </c>
      <c r="J382" t="s">
        <v>568</v>
      </c>
    </row>
    <row r="383" spans="1:10" ht="15" customHeight="1">
      <c r="A383" s="18" t="s">
        <v>512</v>
      </c>
      <c r="B383" s="18" t="s">
        <v>543</v>
      </c>
      <c r="C383" s="18" t="s">
        <v>520</v>
      </c>
      <c r="D383" s="18" t="s">
        <v>556</v>
      </c>
      <c r="E383" s="18"/>
      <c r="F383" s="18">
        <v>191</v>
      </c>
      <c r="G383" s="18">
        <v>189</v>
      </c>
      <c r="H383" s="18"/>
      <c r="I383" t="s">
        <v>569</v>
      </c>
      <c r="J383" t="s">
        <v>568</v>
      </c>
    </row>
    <row r="384" spans="1:10" ht="15" customHeight="1">
      <c r="A384" s="18" t="s">
        <v>512</v>
      </c>
      <c r="B384" s="18" t="s">
        <v>557</v>
      </c>
      <c r="C384" s="18" t="s">
        <v>518</v>
      </c>
      <c r="D384" s="18" t="s">
        <v>558</v>
      </c>
      <c r="E384" s="18"/>
      <c r="F384" s="20">
        <v>4387</v>
      </c>
      <c r="G384" s="20">
        <v>1906</v>
      </c>
      <c r="H384" s="18"/>
      <c r="I384" t="s">
        <v>569</v>
      </c>
      <c r="J384" t="s">
        <v>568</v>
      </c>
    </row>
    <row r="385" spans="1:10" ht="15" customHeight="1">
      <c r="A385" s="18" t="s">
        <v>512</v>
      </c>
      <c r="B385" s="18" t="s">
        <v>557</v>
      </c>
      <c r="C385" s="18" t="s">
        <v>518</v>
      </c>
      <c r="D385" s="18" t="s">
        <v>559</v>
      </c>
      <c r="E385" s="18"/>
      <c r="F385" s="18">
        <v>426</v>
      </c>
      <c r="G385" s="19">
        <v>432</v>
      </c>
      <c r="H385" s="18"/>
      <c r="I385" t="s">
        <v>569</v>
      </c>
      <c r="J385" t="s">
        <v>568</v>
      </c>
    </row>
    <row r="386" spans="1:10" ht="15" customHeight="1">
      <c r="A386" s="18" t="s">
        <v>512</v>
      </c>
      <c r="B386" s="18" t="s">
        <v>557</v>
      </c>
      <c r="C386" s="18" t="s">
        <v>518</v>
      </c>
      <c r="D386" s="18" t="s">
        <v>560</v>
      </c>
      <c r="E386" s="18"/>
      <c r="F386" s="18">
        <v>220</v>
      </c>
      <c r="G386" s="19">
        <v>419</v>
      </c>
      <c r="H386" s="18"/>
      <c r="I386" t="s">
        <v>569</v>
      </c>
      <c r="J386" t="s">
        <v>568</v>
      </c>
    </row>
    <row r="387" spans="1:10" ht="15" customHeight="1">
      <c r="A387" s="18" t="s">
        <v>512</v>
      </c>
      <c r="B387" s="18" t="s">
        <v>557</v>
      </c>
      <c r="C387" s="18" t="s">
        <v>518</v>
      </c>
      <c r="D387" s="18" t="s">
        <v>561</v>
      </c>
      <c r="E387" s="18"/>
      <c r="F387" s="19">
        <v>400</v>
      </c>
      <c r="G387" s="19">
        <v>0</v>
      </c>
      <c r="H387" s="18"/>
      <c r="I387" t="s">
        <v>569</v>
      </c>
      <c r="J387" t="s">
        <v>568</v>
      </c>
    </row>
    <row r="388" spans="1:10" ht="15" customHeight="1">
      <c r="A388" s="18" t="s">
        <v>512</v>
      </c>
      <c r="B388" s="18" t="s">
        <v>557</v>
      </c>
      <c r="C388" s="18" t="s">
        <v>519</v>
      </c>
      <c r="D388" s="18" t="s">
        <v>562</v>
      </c>
      <c r="E388" s="18"/>
      <c r="F388" s="20">
        <v>48634</v>
      </c>
      <c r="G388" s="20">
        <v>48818</v>
      </c>
      <c r="H388" s="18"/>
      <c r="I388" t="s">
        <v>569</v>
      </c>
      <c r="J388" t="s">
        <v>568</v>
      </c>
    </row>
    <row r="389" spans="1:10" ht="15" customHeight="1">
      <c r="A389" s="18" t="s">
        <v>512</v>
      </c>
      <c r="B389" s="18" t="s">
        <v>557</v>
      </c>
      <c r="C389" s="18" t="s">
        <v>519</v>
      </c>
      <c r="D389" s="18" t="s">
        <v>563</v>
      </c>
      <c r="E389" s="18"/>
      <c r="F389" s="20">
        <v>2662</v>
      </c>
      <c r="G389" s="20">
        <v>2520</v>
      </c>
      <c r="H389" s="18"/>
      <c r="I389" t="s">
        <v>569</v>
      </c>
      <c r="J389" t="s">
        <v>568</v>
      </c>
    </row>
    <row r="390" spans="1:10" ht="15" customHeight="1">
      <c r="A390" s="18" t="s">
        <v>512</v>
      </c>
      <c r="B390" s="18" t="s">
        <v>557</v>
      </c>
      <c r="C390" s="18" t="s">
        <v>519</v>
      </c>
      <c r="D390" s="18" t="s">
        <v>564</v>
      </c>
      <c r="E390" s="18"/>
      <c r="F390" s="20">
        <v>6243</v>
      </c>
      <c r="G390" s="20">
        <v>5645</v>
      </c>
      <c r="H390" s="18"/>
      <c r="I390" t="s">
        <v>569</v>
      </c>
      <c r="J390" t="s">
        <v>568</v>
      </c>
    </row>
    <row r="391" spans="1:10" ht="15" customHeight="1">
      <c r="A391" s="18" t="s">
        <v>512</v>
      </c>
      <c r="B391" s="18" t="s">
        <v>557</v>
      </c>
      <c r="C391" s="18" t="s">
        <v>520</v>
      </c>
      <c r="D391" s="18" t="s">
        <v>562</v>
      </c>
      <c r="E391" s="18"/>
      <c r="F391" s="20">
        <v>10955</v>
      </c>
      <c r="G391" s="20">
        <v>10531</v>
      </c>
      <c r="H391" s="18"/>
      <c r="I391" t="s">
        <v>569</v>
      </c>
      <c r="J391" t="s">
        <v>568</v>
      </c>
    </row>
    <row r="392" spans="1:10" ht="15" customHeight="1">
      <c r="A392" s="18" t="s">
        <v>512</v>
      </c>
      <c r="B392" s="18" t="s">
        <v>557</v>
      </c>
      <c r="C392" s="18" t="s">
        <v>520</v>
      </c>
      <c r="D392" s="18" t="s">
        <v>563</v>
      </c>
      <c r="E392" s="18"/>
      <c r="F392" s="20">
        <v>1911</v>
      </c>
      <c r="G392" s="20">
        <v>1836</v>
      </c>
      <c r="H392" s="18"/>
      <c r="I392" t="s">
        <v>569</v>
      </c>
      <c r="J392" t="s">
        <v>568</v>
      </c>
    </row>
    <row r="393" spans="1:10" ht="15" customHeight="1">
      <c r="A393" s="18" t="s">
        <v>512</v>
      </c>
      <c r="B393" s="18" t="s">
        <v>557</v>
      </c>
      <c r="C393" s="18" t="s">
        <v>520</v>
      </c>
      <c r="D393" s="18" t="s">
        <v>564</v>
      </c>
      <c r="E393" s="18"/>
      <c r="F393" s="20">
        <v>6938</v>
      </c>
      <c r="G393" s="20">
        <v>6613</v>
      </c>
      <c r="H393" s="18"/>
      <c r="I393" t="s">
        <v>569</v>
      </c>
      <c r="J393" t="s">
        <v>568</v>
      </c>
    </row>
    <row r="394" spans="1:10" ht="15" customHeight="1">
      <c r="A394" s="18" t="s">
        <v>512</v>
      </c>
      <c r="B394" s="18" t="s">
        <v>565</v>
      </c>
      <c r="C394" s="18" t="s">
        <v>566</v>
      </c>
      <c r="D394" s="18"/>
      <c r="E394" s="18"/>
      <c r="F394" s="20">
        <v>55072</v>
      </c>
      <c r="G394" s="20">
        <v>62466</v>
      </c>
      <c r="H394" s="18"/>
      <c r="I394" t="s">
        <v>569</v>
      </c>
      <c r="J394" t="s">
        <v>567</v>
      </c>
    </row>
    <row r="395" spans="1:10" ht="15" customHeight="1">
      <c r="C395" s="15"/>
      <c r="E395" s="16"/>
      <c r="F395" s="17"/>
      <c r="G395" s="17"/>
    </row>
    <row r="396" spans="1:10" ht="15" customHeight="1">
      <c r="C396" s="15"/>
      <c r="E396" s="16"/>
      <c r="F396" s="17"/>
      <c r="G396" s="17"/>
    </row>
    <row r="397" spans="1:10" ht="15" customHeight="1">
      <c r="C397" s="15"/>
      <c r="E397" s="16"/>
      <c r="F397" s="17"/>
      <c r="G397" s="17"/>
    </row>
    <row r="398" spans="1:10" ht="15" customHeight="1">
      <c r="C398" s="15"/>
      <c r="E398" s="16"/>
      <c r="F398" s="17"/>
      <c r="G398" s="17"/>
    </row>
    <row r="399" spans="1:10" ht="15" customHeight="1">
      <c r="C399" s="15"/>
      <c r="E399" s="16"/>
      <c r="F399" s="17"/>
      <c r="G399" s="17"/>
    </row>
    <row r="400" spans="1:10" ht="15" customHeight="1">
      <c r="C400" s="15"/>
      <c r="E400" s="16"/>
      <c r="F400" s="17"/>
      <c r="G400" s="17"/>
    </row>
    <row r="401" spans="1:7" ht="15" customHeight="1">
      <c r="C401" s="15"/>
      <c r="E401" s="16"/>
      <c r="F401" s="17"/>
      <c r="G401" s="17"/>
    </row>
    <row r="402" spans="1:7" ht="15" customHeight="1">
      <c r="C402" s="15"/>
      <c r="E402" s="16"/>
      <c r="F402" s="17"/>
      <c r="G402" s="17"/>
    </row>
    <row r="403" spans="1:7" ht="15" customHeight="1">
      <c r="C403" s="15"/>
      <c r="E403" s="16"/>
      <c r="F403" s="17"/>
      <c r="G403" s="17"/>
    </row>
    <row r="404" spans="1:7" ht="15" customHeight="1">
      <c r="C404" s="15"/>
      <c r="E404" s="16"/>
      <c r="F404" s="17"/>
      <c r="G404" s="17"/>
    </row>
    <row r="405" spans="1:7" ht="15" customHeight="1">
      <c r="E405" s="16"/>
      <c r="F405" s="10"/>
      <c r="G405" s="10"/>
    </row>
    <row r="406" spans="1:7">
      <c r="F406" s="14"/>
      <c r="G406" s="14"/>
    </row>
    <row r="407" spans="1:7" ht="15" customHeight="1">
      <c r="A407" t="s">
        <v>489</v>
      </c>
      <c r="F407" s="1">
        <f>365800000-SUM(F2:F406)</f>
        <v>34423690</v>
      </c>
      <c r="G407" s="1">
        <f>376300000-SUM(G2:G406)</f>
        <v>51002248</v>
      </c>
    </row>
    <row r="408" spans="1:7">
      <c r="A408" t="s">
        <v>6</v>
      </c>
      <c r="F408" s="9">
        <v>0</v>
      </c>
      <c r="G408" s="9">
        <v>0</v>
      </c>
    </row>
    <row r="409" spans="1:7" ht="15" customHeight="1">
      <c r="A409" t="s">
        <v>5</v>
      </c>
      <c r="F409" s="9">
        <v>0</v>
      </c>
      <c r="G409" s="9">
        <v>0</v>
      </c>
    </row>
    <row r="410" spans="1:7">
      <c r="A410" t="s">
        <v>4</v>
      </c>
      <c r="F410" s="9">
        <v>0</v>
      </c>
      <c r="G410" s="9">
        <v>0</v>
      </c>
    </row>
    <row r="411" spans="1:7" ht="15" customHeight="1">
      <c r="A411" t="s">
        <v>3</v>
      </c>
      <c r="F411" s="9">
        <v>0</v>
      </c>
      <c r="G411" s="9">
        <v>0</v>
      </c>
    </row>
    <row r="412" spans="1:7" ht="15" customHeight="1">
      <c r="A412" t="s">
        <v>2</v>
      </c>
      <c r="F412" s="9">
        <v>0</v>
      </c>
      <c r="G412" s="9">
        <v>0</v>
      </c>
    </row>
    <row r="413" spans="1:7">
      <c r="A413" t="s">
        <v>9</v>
      </c>
      <c r="F413" s="9">
        <v>0</v>
      </c>
      <c r="G413" s="9">
        <v>0</v>
      </c>
    </row>
    <row r="414" spans="1:7" ht="15" customHeight="1">
      <c r="A414" t="s">
        <v>10</v>
      </c>
      <c r="F414" s="9">
        <v>0</v>
      </c>
      <c r="G414" s="9">
        <v>0</v>
      </c>
    </row>
    <row r="415" spans="1:7">
      <c r="A415" t="s">
        <v>12</v>
      </c>
      <c r="F415" s="9">
        <v>0</v>
      </c>
      <c r="G415" s="9">
        <v>0</v>
      </c>
    </row>
    <row r="416" spans="1:7" ht="15" customHeight="1">
      <c r="A416" t="s">
        <v>13</v>
      </c>
      <c r="F416" s="9">
        <v>0</v>
      </c>
      <c r="G416" s="9">
        <v>0</v>
      </c>
    </row>
    <row r="417" spans="1:7">
      <c r="A417" t="s">
        <v>15</v>
      </c>
      <c r="F417" s="9">
        <v>0</v>
      </c>
      <c r="G417" s="9">
        <v>0</v>
      </c>
    </row>
    <row r="418" spans="1:7" ht="15" customHeight="1">
      <c r="A418" t="s">
        <v>16</v>
      </c>
      <c r="F418" s="9">
        <v>0</v>
      </c>
      <c r="G418" s="9">
        <v>0</v>
      </c>
    </row>
    <row r="419" spans="1:7">
      <c r="A419" t="s">
        <v>205</v>
      </c>
      <c r="F419" s="9">
        <v>0</v>
      </c>
      <c r="G419" s="9">
        <v>0</v>
      </c>
    </row>
    <row r="420" spans="1:7" ht="15" customHeight="1">
      <c r="A420" t="s">
        <v>18</v>
      </c>
      <c r="F420" s="9">
        <v>0</v>
      </c>
      <c r="G420" s="9">
        <v>0</v>
      </c>
    </row>
    <row r="421" spans="1:7">
      <c r="A421" t="s">
        <v>206</v>
      </c>
      <c r="F421" s="9">
        <v>0</v>
      </c>
      <c r="G421" s="9">
        <v>0</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91"/>
  <sheetViews>
    <sheetView workbookViewId="0">
      <selection activeCell="L15" sqref="L15"/>
    </sheetView>
  </sheetViews>
  <sheetFormatPr baseColWidth="10" defaultRowHeight="15" x14ac:dyDescent="0"/>
  <sheetData>
    <row r="1" spans="1:10">
      <c r="A1" s="5" t="s">
        <v>207</v>
      </c>
      <c r="B1" s="5" t="s">
        <v>208</v>
      </c>
      <c r="C1" s="5" t="s">
        <v>209</v>
      </c>
      <c r="D1" s="5" t="s">
        <v>210</v>
      </c>
      <c r="E1" s="5" t="s">
        <v>211</v>
      </c>
      <c r="F1" s="5" t="s">
        <v>213</v>
      </c>
      <c r="G1" s="5" t="s">
        <v>212</v>
      </c>
      <c r="H1" s="5" t="s">
        <v>214</v>
      </c>
      <c r="I1" s="5" t="s">
        <v>215</v>
      </c>
      <c r="J1" s="5" t="s">
        <v>216</v>
      </c>
    </row>
    <row r="2" spans="1:10">
      <c r="A2" t="s">
        <v>175</v>
      </c>
      <c r="B2" t="s">
        <v>176</v>
      </c>
      <c r="C2" t="s">
        <v>181</v>
      </c>
      <c r="D2" t="s">
        <v>50</v>
      </c>
      <c r="E2" s="12"/>
      <c r="F2" s="1">
        <v>326526</v>
      </c>
      <c r="G2" s="1">
        <v>345312</v>
      </c>
      <c r="I2" t="s">
        <v>218</v>
      </c>
      <c r="J2" t="s">
        <v>217</v>
      </c>
    </row>
    <row r="3" spans="1:10">
      <c r="A3" t="s">
        <v>175</v>
      </c>
      <c r="B3" t="s">
        <v>176</v>
      </c>
      <c r="C3" t="s">
        <v>181</v>
      </c>
      <c r="D3" t="s">
        <v>49</v>
      </c>
      <c r="E3" s="12"/>
      <c r="F3" s="1">
        <v>88075</v>
      </c>
      <c r="G3" s="1">
        <v>81919</v>
      </c>
      <c r="I3" t="s">
        <v>218</v>
      </c>
      <c r="J3" t="s">
        <v>217</v>
      </c>
    </row>
    <row r="4" spans="1:10">
      <c r="A4" t="s">
        <v>175</v>
      </c>
      <c r="B4" t="s">
        <v>176</v>
      </c>
      <c r="C4" t="s">
        <v>182</v>
      </c>
      <c r="D4" t="s">
        <v>51</v>
      </c>
      <c r="E4" s="12"/>
      <c r="F4" s="1">
        <v>2342852</v>
      </c>
      <c r="G4" s="1">
        <v>2444197</v>
      </c>
      <c r="I4" t="s">
        <v>218</v>
      </c>
      <c r="J4" t="s">
        <v>217</v>
      </c>
    </row>
    <row r="5" spans="1:10">
      <c r="A5" t="s">
        <v>175</v>
      </c>
      <c r="B5" t="s">
        <v>176</v>
      </c>
      <c r="C5" t="s">
        <v>182</v>
      </c>
      <c r="D5" t="s">
        <v>52</v>
      </c>
      <c r="E5" s="12"/>
      <c r="F5" s="1">
        <v>1835663</v>
      </c>
      <c r="G5" s="1">
        <v>1993141</v>
      </c>
      <c r="I5" t="s">
        <v>218</v>
      </c>
      <c r="J5" t="s">
        <v>217</v>
      </c>
    </row>
    <row r="6" spans="1:10">
      <c r="A6" t="s">
        <v>175</v>
      </c>
      <c r="B6" t="s">
        <v>176</v>
      </c>
      <c r="C6" t="s">
        <v>183</v>
      </c>
      <c r="D6" t="s">
        <v>53</v>
      </c>
      <c r="E6" s="12"/>
      <c r="F6" s="1">
        <v>3000</v>
      </c>
      <c r="G6" s="1">
        <v>3000</v>
      </c>
      <c r="I6" t="s">
        <v>218</v>
      </c>
      <c r="J6" t="s">
        <v>217</v>
      </c>
    </row>
    <row r="7" spans="1:10">
      <c r="A7" t="s">
        <v>175</v>
      </c>
      <c r="B7" t="s">
        <v>177</v>
      </c>
      <c r="C7" t="s">
        <v>184</v>
      </c>
      <c r="D7" t="s">
        <v>54</v>
      </c>
      <c r="E7" s="12"/>
      <c r="F7" s="1">
        <v>7587740</v>
      </c>
      <c r="G7" s="1">
        <v>8183019</v>
      </c>
      <c r="I7" t="s">
        <v>218</v>
      </c>
      <c r="J7" t="s">
        <v>217</v>
      </c>
    </row>
    <row r="8" spans="1:10">
      <c r="A8" t="s">
        <v>175</v>
      </c>
      <c r="B8" t="s">
        <v>177</v>
      </c>
      <c r="C8" t="s">
        <v>184</v>
      </c>
      <c r="D8" t="s">
        <v>55</v>
      </c>
      <c r="E8" s="12"/>
      <c r="F8" s="1">
        <v>150941</v>
      </c>
      <c r="G8" s="1">
        <v>130047</v>
      </c>
      <c r="I8" t="s">
        <v>218</v>
      </c>
      <c r="J8" t="s">
        <v>217</v>
      </c>
    </row>
    <row r="9" spans="1:10">
      <c r="A9" t="s">
        <v>175</v>
      </c>
      <c r="B9" t="s">
        <v>177</v>
      </c>
      <c r="C9" t="s">
        <v>185</v>
      </c>
      <c r="D9" t="s">
        <v>56</v>
      </c>
      <c r="E9" s="12"/>
      <c r="F9" s="1">
        <v>4300</v>
      </c>
      <c r="G9" s="1">
        <v>5224</v>
      </c>
      <c r="I9" t="s">
        <v>218</v>
      </c>
      <c r="J9" t="s">
        <v>217</v>
      </c>
    </row>
    <row r="10" spans="1:10">
      <c r="A10" t="s">
        <v>175</v>
      </c>
      <c r="B10" t="s">
        <v>177</v>
      </c>
      <c r="C10" t="s">
        <v>185</v>
      </c>
      <c r="D10" t="s">
        <v>57</v>
      </c>
      <c r="E10" s="12"/>
      <c r="F10" s="1">
        <v>0</v>
      </c>
      <c r="G10" s="1">
        <v>3100</v>
      </c>
      <c r="I10" t="s">
        <v>218</v>
      </c>
      <c r="J10" t="s">
        <v>217</v>
      </c>
    </row>
    <row r="11" spans="1:10">
      <c r="A11" t="s">
        <v>175</v>
      </c>
      <c r="B11" t="s">
        <v>177</v>
      </c>
      <c r="C11" t="s">
        <v>185</v>
      </c>
      <c r="D11" t="s">
        <v>58</v>
      </c>
      <c r="E11" s="12"/>
      <c r="F11" s="1">
        <v>14894</v>
      </c>
      <c r="G11" s="1">
        <v>10238</v>
      </c>
      <c r="I11" t="s">
        <v>218</v>
      </c>
      <c r="J11" t="s">
        <v>217</v>
      </c>
    </row>
    <row r="12" spans="1:10">
      <c r="A12" t="s">
        <v>175</v>
      </c>
      <c r="B12" t="s">
        <v>177</v>
      </c>
      <c r="C12" t="s">
        <v>185</v>
      </c>
      <c r="D12" t="s">
        <v>59</v>
      </c>
      <c r="E12" s="12"/>
      <c r="F12" s="1">
        <v>0</v>
      </c>
      <c r="G12" s="1">
        <v>0</v>
      </c>
      <c r="I12" t="s">
        <v>218</v>
      </c>
      <c r="J12" t="s">
        <v>217</v>
      </c>
    </row>
    <row r="13" spans="1:10">
      <c r="A13" t="s">
        <v>175</v>
      </c>
      <c r="B13" t="s">
        <v>177</v>
      </c>
      <c r="C13" t="s">
        <v>185</v>
      </c>
      <c r="D13" t="s">
        <v>60</v>
      </c>
      <c r="E13" s="12"/>
      <c r="F13">
        <v>850</v>
      </c>
      <c r="G13" s="1">
        <v>1325</v>
      </c>
      <c r="I13" t="s">
        <v>218</v>
      </c>
      <c r="J13" t="s">
        <v>217</v>
      </c>
    </row>
    <row r="14" spans="1:10">
      <c r="A14" t="s">
        <v>175</v>
      </c>
      <c r="B14" t="s">
        <v>177</v>
      </c>
      <c r="C14" t="s">
        <v>185</v>
      </c>
      <c r="D14" s="1" t="s">
        <v>61</v>
      </c>
      <c r="E14" s="13"/>
      <c r="F14" s="1">
        <v>4635</v>
      </c>
      <c r="G14">
        <v>461</v>
      </c>
      <c r="I14" t="s">
        <v>218</v>
      </c>
      <c r="J14" t="s">
        <v>217</v>
      </c>
    </row>
    <row r="15" spans="1:10">
      <c r="A15" t="s">
        <v>175</v>
      </c>
      <c r="B15" t="s">
        <v>177</v>
      </c>
      <c r="C15" t="s">
        <v>185</v>
      </c>
      <c r="D15" s="1" t="s">
        <v>62</v>
      </c>
      <c r="E15" s="13"/>
      <c r="F15" s="1">
        <v>4035</v>
      </c>
      <c r="G15" s="1">
        <v>4076</v>
      </c>
      <c r="H15" s="1"/>
      <c r="I15" t="s">
        <v>218</v>
      </c>
      <c r="J15" t="s">
        <v>217</v>
      </c>
    </row>
    <row r="16" spans="1:10">
      <c r="A16" t="s">
        <v>175</v>
      </c>
      <c r="B16" t="s">
        <v>177</v>
      </c>
      <c r="C16" t="s">
        <v>185</v>
      </c>
      <c r="D16" s="1" t="s">
        <v>63</v>
      </c>
      <c r="E16" s="13"/>
      <c r="F16" s="1">
        <v>74000</v>
      </c>
      <c r="G16" s="1">
        <v>74000</v>
      </c>
      <c r="I16" t="s">
        <v>218</v>
      </c>
      <c r="J16" t="s">
        <v>217</v>
      </c>
    </row>
    <row r="17" spans="1:10">
      <c r="A17" t="s">
        <v>175</v>
      </c>
      <c r="B17" t="s">
        <v>177</v>
      </c>
      <c r="C17" t="s">
        <v>185</v>
      </c>
      <c r="D17" t="s">
        <v>64</v>
      </c>
      <c r="E17" s="12"/>
      <c r="F17" s="1">
        <v>5354</v>
      </c>
      <c r="G17" s="1">
        <v>5434</v>
      </c>
      <c r="I17" t="s">
        <v>218</v>
      </c>
      <c r="J17" t="s">
        <v>217</v>
      </c>
    </row>
    <row r="18" spans="1:10">
      <c r="A18" t="s">
        <v>175</v>
      </c>
      <c r="B18" t="s">
        <v>177</v>
      </c>
      <c r="C18" t="s">
        <v>185</v>
      </c>
      <c r="D18" t="s">
        <v>65</v>
      </c>
      <c r="E18" s="12"/>
      <c r="F18" s="1">
        <v>50539</v>
      </c>
      <c r="G18" s="1">
        <v>58498</v>
      </c>
      <c r="I18" t="s">
        <v>218</v>
      </c>
      <c r="J18" t="s">
        <v>217</v>
      </c>
    </row>
    <row r="19" spans="1:10">
      <c r="A19" t="s">
        <v>175</v>
      </c>
      <c r="B19" t="s">
        <v>177</v>
      </c>
      <c r="C19" t="s">
        <v>185</v>
      </c>
      <c r="D19" t="s">
        <v>66</v>
      </c>
      <c r="E19" s="12"/>
      <c r="F19" s="1">
        <v>2875</v>
      </c>
      <c r="G19" s="1">
        <v>2984</v>
      </c>
      <c r="I19" t="s">
        <v>218</v>
      </c>
      <c r="J19" t="s">
        <v>217</v>
      </c>
    </row>
    <row r="20" spans="1:10">
      <c r="A20" t="s">
        <v>175</v>
      </c>
      <c r="B20" t="s">
        <v>177</v>
      </c>
      <c r="C20" t="s">
        <v>185</v>
      </c>
      <c r="D20" t="s">
        <v>67</v>
      </c>
      <c r="E20" s="12"/>
      <c r="F20" s="1">
        <v>10000</v>
      </c>
      <c r="G20" s="1">
        <v>0</v>
      </c>
      <c r="I20" t="s">
        <v>218</v>
      </c>
      <c r="J20" t="s">
        <v>217</v>
      </c>
    </row>
    <row r="21" spans="1:10">
      <c r="A21" t="s">
        <v>175</v>
      </c>
      <c r="B21" t="s">
        <v>177</v>
      </c>
      <c r="C21" t="s">
        <v>185</v>
      </c>
      <c r="D21" t="s">
        <v>68</v>
      </c>
      <c r="E21" s="12"/>
      <c r="F21" s="1">
        <v>1911</v>
      </c>
      <c r="G21" s="1">
        <v>1234</v>
      </c>
      <c r="I21" t="s">
        <v>218</v>
      </c>
      <c r="J21" t="s">
        <v>217</v>
      </c>
    </row>
    <row r="22" spans="1:10">
      <c r="A22" t="s">
        <v>175</v>
      </c>
      <c r="B22" t="s">
        <v>177</v>
      </c>
      <c r="C22" t="s">
        <v>185</v>
      </c>
      <c r="D22" s="1" t="s">
        <v>69</v>
      </c>
      <c r="E22" s="13"/>
      <c r="F22" s="1">
        <v>0</v>
      </c>
      <c r="G22" s="1">
        <v>4793</v>
      </c>
      <c r="I22" t="s">
        <v>218</v>
      </c>
      <c r="J22" t="s">
        <v>217</v>
      </c>
    </row>
    <row r="23" spans="1:10">
      <c r="A23" t="s">
        <v>175</v>
      </c>
      <c r="B23" t="s">
        <v>177</v>
      </c>
      <c r="C23" t="s">
        <v>185</v>
      </c>
      <c r="D23" s="1" t="s">
        <v>70</v>
      </c>
      <c r="E23" s="13"/>
      <c r="F23" s="1">
        <v>11700</v>
      </c>
      <c r="G23" s="1">
        <v>0</v>
      </c>
      <c r="I23" t="s">
        <v>218</v>
      </c>
      <c r="J23" t="s">
        <v>217</v>
      </c>
    </row>
    <row r="24" spans="1:10">
      <c r="A24" t="s">
        <v>175</v>
      </c>
      <c r="B24" t="s">
        <v>177</v>
      </c>
      <c r="C24" t="s">
        <v>185</v>
      </c>
      <c r="D24" t="s">
        <v>71</v>
      </c>
      <c r="E24" s="12"/>
      <c r="F24" s="1">
        <v>0</v>
      </c>
      <c r="G24" s="1">
        <v>3100</v>
      </c>
      <c r="I24" t="s">
        <v>218</v>
      </c>
      <c r="J24" t="s">
        <v>217</v>
      </c>
    </row>
    <row r="25" spans="1:10">
      <c r="A25" t="s">
        <v>175</v>
      </c>
      <c r="B25" t="s">
        <v>177</v>
      </c>
      <c r="C25" t="s">
        <v>185</v>
      </c>
      <c r="D25" s="1" t="s">
        <v>72</v>
      </c>
      <c r="E25" s="13"/>
      <c r="F25" s="1">
        <v>48790</v>
      </c>
      <c r="G25" s="1">
        <v>30821</v>
      </c>
      <c r="I25" t="s">
        <v>218</v>
      </c>
      <c r="J25" t="s">
        <v>217</v>
      </c>
    </row>
    <row r="26" spans="1:10">
      <c r="A26" t="s">
        <v>175</v>
      </c>
      <c r="B26" t="s">
        <v>177</v>
      </c>
      <c r="C26" t="s">
        <v>73</v>
      </c>
      <c r="D26" s="1"/>
      <c r="E26" s="13"/>
      <c r="F26" s="1">
        <v>55025</v>
      </c>
      <c r="G26" s="1">
        <v>84249</v>
      </c>
      <c r="I26" t="s">
        <v>218</v>
      </c>
      <c r="J26" t="s">
        <v>217</v>
      </c>
    </row>
    <row r="27" spans="1:10">
      <c r="A27" t="s">
        <v>175</v>
      </c>
      <c r="B27" t="s">
        <v>177</v>
      </c>
      <c r="C27" t="s">
        <v>186</v>
      </c>
      <c r="D27" t="s">
        <v>74</v>
      </c>
      <c r="E27" s="12"/>
      <c r="F27" s="1">
        <v>9242</v>
      </c>
      <c r="G27" s="1">
        <v>6000</v>
      </c>
      <c r="I27" t="s">
        <v>218</v>
      </c>
      <c r="J27" t="s">
        <v>217</v>
      </c>
    </row>
    <row r="28" spans="1:10">
      <c r="A28" t="s">
        <v>175</v>
      </c>
      <c r="B28" t="s">
        <v>177</v>
      </c>
      <c r="C28" t="s">
        <v>186</v>
      </c>
      <c r="D28" s="1" t="s">
        <v>75</v>
      </c>
      <c r="E28" s="13"/>
      <c r="F28" s="1">
        <v>74000</v>
      </c>
      <c r="G28" s="1">
        <v>74000</v>
      </c>
      <c r="I28" t="s">
        <v>218</v>
      </c>
      <c r="J28" t="s">
        <v>217</v>
      </c>
    </row>
    <row r="29" spans="1:10">
      <c r="A29" t="s">
        <v>175</v>
      </c>
      <c r="B29" t="s">
        <v>177</v>
      </c>
      <c r="C29" s="1" t="s">
        <v>76</v>
      </c>
      <c r="D29" s="1"/>
      <c r="E29" s="13"/>
      <c r="F29" s="1">
        <v>6800</v>
      </c>
      <c r="G29" s="1">
        <v>162338</v>
      </c>
      <c r="I29" t="s">
        <v>218</v>
      </c>
      <c r="J29" t="s">
        <v>217</v>
      </c>
    </row>
    <row r="30" spans="1:10">
      <c r="A30" t="s">
        <v>175</v>
      </c>
      <c r="B30" t="s">
        <v>177</v>
      </c>
      <c r="C30" t="s">
        <v>77</v>
      </c>
      <c r="D30" t="s">
        <v>78</v>
      </c>
      <c r="E30" s="12"/>
      <c r="F30" s="1">
        <v>93419</v>
      </c>
      <c r="G30" s="1">
        <v>0</v>
      </c>
      <c r="I30" t="s">
        <v>218</v>
      </c>
      <c r="J30" t="s">
        <v>217</v>
      </c>
    </row>
    <row r="31" spans="1:10">
      <c r="A31" t="s">
        <v>175</v>
      </c>
      <c r="B31" t="s">
        <v>177</v>
      </c>
      <c r="C31" t="s">
        <v>219</v>
      </c>
      <c r="D31" s="1" t="s">
        <v>79</v>
      </c>
      <c r="E31" s="13"/>
      <c r="F31" s="1">
        <v>15640</v>
      </c>
      <c r="G31" s="1">
        <v>13401</v>
      </c>
      <c r="H31" s="1"/>
      <c r="I31" t="s">
        <v>218</v>
      </c>
      <c r="J31" t="s">
        <v>217</v>
      </c>
    </row>
    <row r="32" spans="1:10">
      <c r="A32" t="s">
        <v>175</v>
      </c>
      <c r="B32" t="s">
        <v>177</v>
      </c>
      <c r="C32" t="s">
        <v>80</v>
      </c>
      <c r="D32" t="s">
        <v>81</v>
      </c>
      <c r="E32" s="12"/>
      <c r="F32">
        <v>554</v>
      </c>
      <c r="G32">
        <v>554</v>
      </c>
      <c r="I32" t="s">
        <v>218</v>
      </c>
      <c r="J32" t="s">
        <v>217</v>
      </c>
    </row>
    <row r="33" spans="1:10">
      <c r="A33" t="s">
        <v>175</v>
      </c>
      <c r="B33" t="s">
        <v>177</v>
      </c>
      <c r="C33" t="s">
        <v>80</v>
      </c>
      <c r="D33" t="s">
        <v>82</v>
      </c>
      <c r="E33" s="12"/>
      <c r="F33" s="1">
        <v>17066</v>
      </c>
      <c r="G33" s="1">
        <v>17066</v>
      </c>
      <c r="I33" t="s">
        <v>218</v>
      </c>
      <c r="J33" t="s">
        <v>217</v>
      </c>
    </row>
    <row r="34" spans="1:10">
      <c r="A34" t="s">
        <v>175</v>
      </c>
      <c r="B34" t="s">
        <v>177</v>
      </c>
      <c r="C34" t="s">
        <v>187</v>
      </c>
      <c r="D34" t="s">
        <v>83</v>
      </c>
      <c r="E34" s="12"/>
      <c r="F34" s="1">
        <v>113402</v>
      </c>
      <c r="G34" s="1">
        <v>114360</v>
      </c>
      <c r="I34" t="s">
        <v>218</v>
      </c>
      <c r="J34" t="s">
        <v>217</v>
      </c>
    </row>
    <row r="35" spans="1:10">
      <c r="A35" t="s">
        <v>175</v>
      </c>
      <c r="B35" t="s">
        <v>177</v>
      </c>
      <c r="C35" t="s">
        <v>187</v>
      </c>
      <c r="D35" t="s">
        <v>84</v>
      </c>
      <c r="E35" s="12"/>
      <c r="F35" s="1">
        <v>9669</v>
      </c>
      <c r="G35" s="1">
        <v>11419</v>
      </c>
      <c r="I35" t="s">
        <v>218</v>
      </c>
      <c r="J35" t="s">
        <v>217</v>
      </c>
    </row>
    <row r="36" spans="1:10">
      <c r="A36" t="s">
        <v>175</v>
      </c>
      <c r="B36" t="s">
        <v>177</v>
      </c>
      <c r="C36" t="s">
        <v>187</v>
      </c>
      <c r="D36" t="s">
        <v>85</v>
      </c>
      <c r="E36" s="12"/>
      <c r="F36">
        <v>240</v>
      </c>
      <c r="G36">
        <v>240</v>
      </c>
      <c r="I36" t="s">
        <v>218</v>
      </c>
      <c r="J36" t="s">
        <v>217</v>
      </c>
    </row>
    <row r="37" spans="1:10">
      <c r="A37" t="s">
        <v>175</v>
      </c>
      <c r="B37" t="s">
        <v>177</v>
      </c>
      <c r="C37" t="s">
        <v>188</v>
      </c>
      <c r="D37" t="s">
        <v>86</v>
      </c>
      <c r="E37" s="12"/>
      <c r="F37" s="1">
        <v>141235</v>
      </c>
      <c r="G37" s="1">
        <v>133511</v>
      </c>
      <c r="I37" t="s">
        <v>218</v>
      </c>
      <c r="J37" t="s">
        <v>217</v>
      </c>
    </row>
    <row r="38" spans="1:10">
      <c r="A38" t="s">
        <v>175</v>
      </c>
      <c r="B38" t="s">
        <v>177</v>
      </c>
      <c r="C38" t="s">
        <v>188</v>
      </c>
      <c r="D38" t="s">
        <v>87</v>
      </c>
      <c r="E38" s="12"/>
      <c r="F38" s="1">
        <v>78162</v>
      </c>
      <c r="G38" s="1">
        <v>83261</v>
      </c>
      <c r="I38" t="s">
        <v>218</v>
      </c>
      <c r="J38" t="s">
        <v>217</v>
      </c>
    </row>
    <row r="39" spans="1:10">
      <c r="A39" t="s">
        <v>175</v>
      </c>
      <c r="B39" t="s">
        <v>177</v>
      </c>
      <c r="C39" t="s">
        <v>188</v>
      </c>
      <c r="D39" t="s">
        <v>88</v>
      </c>
      <c r="E39" s="12"/>
      <c r="F39" s="1">
        <v>57601</v>
      </c>
      <c r="G39" s="1">
        <v>63070</v>
      </c>
      <c r="I39" t="s">
        <v>218</v>
      </c>
      <c r="J39" t="s">
        <v>217</v>
      </c>
    </row>
    <row r="40" spans="1:10">
      <c r="A40" t="s">
        <v>175</v>
      </c>
      <c r="B40" t="s">
        <v>177</v>
      </c>
      <c r="C40" t="s">
        <v>188</v>
      </c>
      <c r="D40" t="s">
        <v>89</v>
      </c>
      <c r="E40" s="12"/>
      <c r="F40" s="1">
        <v>5</v>
      </c>
      <c r="G40" s="1">
        <v>5</v>
      </c>
      <c r="I40" t="s">
        <v>218</v>
      </c>
      <c r="J40" t="s">
        <v>217</v>
      </c>
    </row>
    <row r="41" spans="1:10">
      <c r="A41" t="s">
        <v>175</v>
      </c>
      <c r="B41" t="s">
        <v>177</v>
      </c>
      <c r="C41" t="s">
        <v>91</v>
      </c>
      <c r="D41" t="s">
        <v>91</v>
      </c>
      <c r="E41" s="12"/>
      <c r="F41" s="1">
        <v>1250</v>
      </c>
      <c r="G41" s="1">
        <v>0</v>
      </c>
      <c r="I41" t="s">
        <v>218</v>
      </c>
      <c r="J41" t="s">
        <v>217</v>
      </c>
    </row>
    <row r="42" spans="1:10">
      <c r="A42" t="s">
        <v>175</v>
      </c>
      <c r="B42" t="s">
        <v>177</v>
      </c>
      <c r="C42" t="s">
        <v>91</v>
      </c>
      <c r="D42" t="s">
        <v>90</v>
      </c>
      <c r="E42" s="12"/>
      <c r="F42" s="1">
        <v>18613</v>
      </c>
      <c r="G42" s="1">
        <v>0</v>
      </c>
      <c r="I42" t="s">
        <v>218</v>
      </c>
      <c r="J42" t="s">
        <v>217</v>
      </c>
    </row>
    <row r="43" spans="1:10">
      <c r="A43" t="s">
        <v>175</v>
      </c>
      <c r="B43" t="s">
        <v>177</v>
      </c>
      <c r="C43" t="s">
        <v>189</v>
      </c>
      <c r="D43" t="s">
        <v>92</v>
      </c>
      <c r="E43" s="12"/>
      <c r="F43" s="1">
        <v>5785</v>
      </c>
      <c r="G43" s="1">
        <v>5471</v>
      </c>
      <c r="I43" t="s">
        <v>218</v>
      </c>
      <c r="J43" t="s">
        <v>217</v>
      </c>
    </row>
    <row r="44" spans="1:10">
      <c r="A44" t="s">
        <v>175</v>
      </c>
      <c r="B44" t="s">
        <v>177</v>
      </c>
      <c r="C44" t="s">
        <v>189</v>
      </c>
      <c r="D44" t="s">
        <v>93</v>
      </c>
      <c r="E44" s="12"/>
      <c r="F44" s="1">
        <v>0</v>
      </c>
      <c r="G44" s="1">
        <v>0</v>
      </c>
      <c r="I44" t="s">
        <v>218</v>
      </c>
      <c r="J44" t="s">
        <v>217</v>
      </c>
    </row>
    <row r="45" spans="1:10">
      <c r="A45" t="s">
        <v>175</v>
      </c>
      <c r="B45" t="s">
        <v>177</v>
      </c>
      <c r="C45" t="s">
        <v>190</v>
      </c>
      <c r="D45" t="s">
        <v>94</v>
      </c>
      <c r="E45" s="12"/>
      <c r="F45" s="1">
        <v>8717</v>
      </c>
      <c r="G45" s="1">
        <v>1743</v>
      </c>
      <c r="I45" t="s">
        <v>218</v>
      </c>
      <c r="J45" t="s">
        <v>217</v>
      </c>
    </row>
    <row r="46" spans="1:10">
      <c r="A46" t="s">
        <v>175</v>
      </c>
      <c r="B46" t="s">
        <v>178</v>
      </c>
      <c r="C46" t="s">
        <v>191</v>
      </c>
      <c r="D46" t="s">
        <v>95</v>
      </c>
      <c r="E46" s="12"/>
      <c r="F46" s="1">
        <v>1490135</v>
      </c>
      <c r="G46" s="1">
        <v>1544929</v>
      </c>
      <c r="I46" t="s">
        <v>218</v>
      </c>
      <c r="J46" t="s">
        <v>217</v>
      </c>
    </row>
    <row r="47" spans="1:10">
      <c r="A47" t="s">
        <v>175</v>
      </c>
      <c r="B47" t="s">
        <v>178</v>
      </c>
      <c r="C47" t="s">
        <v>191</v>
      </c>
      <c r="D47" t="s">
        <v>102</v>
      </c>
      <c r="E47" s="12"/>
      <c r="F47" s="1">
        <v>38800</v>
      </c>
      <c r="G47" s="1">
        <v>0</v>
      </c>
      <c r="I47" t="s">
        <v>218</v>
      </c>
      <c r="J47" t="s">
        <v>217</v>
      </c>
    </row>
    <row r="48" spans="1:10">
      <c r="A48" t="s">
        <v>175</v>
      </c>
      <c r="B48" t="s">
        <v>178</v>
      </c>
      <c r="C48" t="s">
        <v>191</v>
      </c>
      <c r="D48" t="s">
        <v>101</v>
      </c>
      <c r="E48" s="12"/>
      <c r="F48" s="1">
        <v>18750</v>
      </c>
      <c r="G48" s="1">
        <v>0</v>
      </c>
      <c r="I48" t="s">
        <v>218</v>
      </c>
      <c r="J48" t="s">
        <v>217</v>
      </c>
    </row>
    <row r="49" spans="1:10">
      <c r="A49" t="s">
        <v>175</v>
      </c>
      <c r="B49" t="s">
        <v>178</v>
      </c>
      <c r="C49" t="s">
        <v>191</v>
      </c>
      <c r="D49" t="s">
        <v>100</v>
      </c>
      <c r="E49" s="12"/>
      <c r="F49" s="1">
        <v>0</v>
      </c>
      <c r="G49" s="1">
        <v>1148</v>
      </c>
      <c r="I49" t="s">
        <v>218</v>
      </c>
      <c r="J49" t="s">
        <v>217</v>
      </c>
    </row>
    <row r="50" spans="1:10">
      <c r="A50" t="s">
        <v>175</v>
      </c>
      <c r="B50" t="s">
        <v>178</v>
      </c>
      <c r="C50" t="s">
        <v>191</v>
      </c>
      <c r="D50" t="s">
        <v>99</v>
      </c>
      <c r="E50" s="12"/>
      <c r="F50" s="1">
        <v>10000</v>
      </c>
      <c r="G50" s="1">
        <v>10000</v>
      </c>
      <c r="I50" t="s">
        <v>218</v>
      </c>
      <c r="J50" t="s">
        <v>217</v>
      </c>
    </row>
    <row r="51" spans="1:10">
      <c r="A51" t="s">
        <v>175</v>
      </c>
      <c r="B51" t="s">
        <v>178</v>
      </c>
      <c r="C51" t="s">
        <v>191</v>
      </c>
      <c r="D51" t="s">
        <v>98</v>
      </c>
      <c r="E51" s="12"/>
      <c r="F51">
        <v>442</v>
      </c>
      <c r="G51">
        <v>442</v>
      </c>
      <c r="I51" t="s">
        <v>218</v>
      </c>
      <c r="J51" t="s">
        <v>217</v>
      </c>
    </row>
    <row r="52" spans="1:10">
      <c r="A52" t="s">
        <v>175</v>
      </c>
      <c r="B52" t="s">
        <v>178</v>
      </c>
      <c r="C52" t="s">
        <v>191</v>
      </c>
      <c r="D52" t="s">
        <v>97</v>
      </c>
      <c r="E52" s="12"/>
      <c r="F52" s="1">
        <v>0</v>
      </c>
      <c r="G52" s="1">
        <v>1545</v>
      </c>
      <c r="I52" t="s">
        <v>218</v>
      </c>
      <c r="J52" t="s">
        <v>217</v>
      </c>
    </row>
    <row r="53" spans="1:10">
      <c r="A53" t="s">
        <v>175</v>
      </c>
      <c r="B53" t="s">
        <v>178</v>
      </c>
      <c r="C53" t="s">
        <v>191</v>
      </c>
      <c r="D53" t="s">
        <v>96</v>
      </c>
      <c r="E53" s="12"/>
      <c r="F53" s="1">
        <v>5102</v>
      </c>
      <c r="G53" s="1">
        <v>4455</v>
      </c>
      <c r="I53" t="s">
        <v>218</v>
      </c>
      <c r="J53" t="s">
        <v>217</v>
      </c>
    </row>
    <row r="54" spans="1:10">
      <c r="A54" t="s">
        <v>175</v>
      </c>
      <c r="B54" t="s">
        <v>178</v>
      </c>
      <c r="C54" t="s">
        <v>192</v>
      </c>
      <c r="D54" t="s">
        <v>103</v>
      </c>
      <c r="E54" s="12"/>
      <c r="F54" s="1">
        <v>157713</v>
      </c>
      <c r="G54" s="1">
        <v>172576</v>
      </c>
      <c r="I54" t="s">
        <v>218</v>
      </c>
      <c r="J54" t="s">
        <v>217</v>
      </c>
    </row>
    <row r="55" spans="1:10">
      <c r="A55" t="s">
        <v>175</v>
      </c>
      <c r="B55" t="s">
        <v>178</v>
      </c>
      <c r="C55" t="s">
        <v>104</v>
      </c>
      <c r="D55" t="s">
        <v>104</v>
      </c>
      <c r="E55" s="12"/>
      <c r="F55" s="1">
        <v>824310</v>
      </c>
      <c r="G55" s="1">
        <v>817393</v>
      </c>
      <c r="I55" t="s">
        <v>218</v>
      </c>
      <c r="J55" t="s">
        <v>217</v>
      </c>
    </row>
    <row r="56" spans="1:10">
      <c r="A56" t="s">
        <v>175</v>
      </c>
      <c r="B56" t="s">
        <v>178</v>
      </c>
      <c r="C56" t="s">
        <v>104</v>
      </c>
      <c r="D56" t="s">
        <v>105</v>
      </c>
      <c r="E56" s="12"/>
      <c r="F56" s="1">
        <v>37398</v>
      </c>
      <c r="G56" s="1">
        <v>37963</v>
      </c>
      <c r="I56" t="s">
        <v>218</v>
      </c>
      <c r="J56" t="s">
        <v>217</v>
      </c>
    </row>
    <row r="57" spans="1:10">
      <c r="A57" t="s">
        <v>175</v>
      </c>
      <c r="B57" t="s">
        <v>178</v>
      </c>
      <c r="C57" t="s">
        <v>193</v>
      </c>
      <c r="D57" t="s">
        <v>106</v>
      </c>
      <c r="E57" s="12"/>
      <c r="F57">
        <v>0</v>
      </c>
      <c r="G57">
        <v>168</v>
      </c>
      <c r="I57" t="s">
        <v>218</v>
      </c>
      <c r="J57" t="s">
        <v>217</v>
      </c>
    </row>
    <row r="58" spans="1:10">
      <c r="A58" t="s">
        <v>175</v>
      </c>
      <c r="B58" t="s">
        <v>178</v>
      </c>
      <c r="C58" t="s">
        <v>193</v>
      </c>
      <c r="D58" t="s">
        <v>107</v>
      </c>
      <c r="E58" s="12"/>
      <c r="F58">
        <v>0</v>
      </c>
      <c r="G58" s="1">
        <v>0</v>
      </c>
      <c r="I58" t="s">
        <v>218</v>
      </c>
      <c r="J58" t="s">
        <v>217</v>
      </c>
    </row>
    <row r="59" spans="1:10">
      <c r="A59" t="s">
        <v>175</v>
      </c>
      <c r="B59" t="s">
        <v>178</v>
      </c>
      <c r="C59" t="s">
        <v>194</v>
      </c>
      <c r="D59" t="s">
        <v>108</v>
      </c>
      <c r="E59" s="12"/>
      <c r="F59">
        <v>198</v>
      </c>
      <c r="G59">
        <v>198</v>
      </c>
      <c r="I59" t="s">
        <v>218</v>
      </c>
      <c r="J59" t="s">
        <v>217</v>
      </c>
    </row>
    <row r="60" spans="1:10">
      <c r="A60" t="s">
        <v>175</v>
      </c>
      <c r="B60" t="s">
        <v>178</v>
      </c>
      <c r="C60" t="s">
        <v>194</v>
      </c>
      <c r="D60" t="s">
        <v>119</v>
      </c>
      <c r="E60" s="12"/>
      <c r="F60" s="1">
        <v>139686</v>
      </c>
      <c r="G60" s="1">
        <v>143501</v>
      </c>
      <c r="I60" t="s">
        <v>218</v>
      </c>
      <c r="J60" t="s">
        <v>217</v>
      </c>
    </row>
    <row r="61" spans="1:10">
      <c r="A61" t="s">
        <v>175</v>
      </c>
      <c r="B61" t="s">
        <v>178</v>
      </c>
      <c r="C61" t="s">
        <v>194</v>
      </c>
      <c r="D61" t="s">
        <v>118</v>
      </c>
      <c r="E61" s="12"/>
      <c r="F61" s="1">
        <v>6590474</v>
      </c>
      <c r="G61" s="1">
        <v>7766968</v>
      </c>
      <c r="I61" t="s">
        <v>218</v>
      </c>
      <c r="J61" t="s">
        <v>217</v>
      </c>
    </row>
    <row r="62" spans="1:10">
      <c r="A62" t="s">
        <v>175</v>
      </c>
      <c r="B62" t="s">
        <v>178</v>
      </c>
      <c r="C62" t="s">
        <v>194</v>
      </c>
      <c r="D62" t="s">
        <v>117</v>
      </c>
      <c r="E62" s="12"/>
      <c r="F62" s="1">
        <v>4737198</v>
      </c>
      <c r="G62" s="1">
        <v>4247628</v>
      </c>
      <c r="I62" t="s">
        <v>218</v>
      </c>
      <c r="J62" t="s">
        <v>217</v>
      </c>
    </row>
    <row r="63" spans="1:10">
      <c r="A63" t="s">
        <v>175</v>
      </c>
      <c r="B63" t="s">
        <v>178</v>
      </c>
      <c r="C63" t="s">
        <v>194</v>
      </c>
      <c r="D63" t="s">
        <v>116</v>
      </c>
      <c r="E63" s="12"/>
      <c r="F63" s="1">
        <v>1062116</v>
      </c>
      <c r="G63" s="1">
        <v>1017422</v>
      </c>
      <c r="I63" t="s">
        <v>218</v>
      </c>
      <c r="J63" t="s">
        <v>217</v>
      </c>
    </row>
    <row r="64" spans="1:10">
      <c r="A64" t="s">
        <v>175</v>
      </c>
      <c r="B64" t="s">
        <v>178</v>
      </c>
      <c r="C64" t="s">
        <v>194</v>
      </c>
      <c r="D64" t="s">
        <v>115</v>
      </c>
      <c r="E64" s="12"/>
      <c r="F64" s="1">
        <v>17704</v>
      </c>
      <c r="G64" s="1">
        <v>10995</v>
      </c>
      <c r="I64" t="s">
        <v>218</v>
      </c>
      <c r="J64" t="s">
        <v>217</v>
      </c>
    </row>
    <row r="65" spans="1:10">
      <c r="A65" t="s">
        <v>175</v>
      </c>
      <c r="B65" t="s">
        <v>178</v>
      </c>
      <c r="C65" t="s">
        <v>194</v>
      </c>
      <c r="D65" t="s">
        <v>114</v>
      </c>
      <c r="E65" s="12"/>
      <c r="F65" s="1">
        <v>157831</v>
      </c>
      <c r="G65" s="1">
        <v>99661</v>
      </c>
      <c r="I65" t="s">
        <v>218</v>
      </c>
      <c r="J65" t="s">
        <v>217</v>
      </c>
    </row>
    <row r="66" spans="1:10">
      <c r="A66" t="s">
        <v>175</v>
      </c>
      <c r="B66" t="s">
        <v>178</v>
      </c>
      <c r="C66" t="s">
        <v>194</v>
      </c>
      <c r="D66" t="s">
        <v>113</v>
      </c>
      <c r="E66" s="12"/>
      <c r="F66" s="1">
        <v>81095</v>
      </c>
      <c r="G66" s="1">
        <v>73112</v>
      </c>
      <c r="I66" t="s">
        <v>218</v>
      </c>
      <c r="J66" t="s">
        <v>217</v>
      </c>
    </row>
    <row r="67" spans="1:10">
      <c r="A67" t="s">
        <v>175</v>
      </c>
      <c r="B67" t="s">
        <v>178</v>
      </c>
      <c r="C67" t="s">
        <v>194</v>
      </c>
      <c r="D67" t="s">
        <v>112</v>
      </c>
      <c r="E67" s="12"/>
      <c r="F67" s="1">
        <v>91288</v>
      </c>
      <c r="G67" s="1">
        <v>92485</v>
      </c>
      <c r="I67" t="s">
        <v>218</v>
      </c>
      <c r="J67" t="s">
        <v>217</v>
      </c>
    </row>
    <row r="68" spans="1:10">
      <c r="A68" t="s">
        <v>175</v>
      </c>
      <c r="B68" t="s">
        <v>178</v>
      </c>
      <c r="C68" t="s">
        <v>194</v>
      </c>
      <c r="D68" t="s">
        <v>111</v>
      </c>
      <c r="E68" s="12"/>
      <c r="F68" s="1">
        <v>20400</v>
      </c>
      <c r="G68" s="1">
        <v>19176</v>
      </c>
      <c r="I68" t="s">
        <v>218</v>
      </c>
      <c r="J68" t="s">
        <v>217</v>
      </c>
    </row>
    <row r="69" spans="1:10">
      <c r="A69" t="s">
        <v>175</v>
      </c>
      <c r="B69" t="s">
        <v>178</v>
      </c>
      <c r="C69" t="s">
        <v>194</v>
      </c>
      <c r="D69" t="s">
        <v>110</v>
      </c>
      <c r="E69" s="12"/>
      <c r="F69" s="1">
        <v>401691</v>
      </c>
      <c r="G69" s="1">
        <v>367536</v>
      </c>
      <c r="I69" t="s">
        <v>218</v>
      </c>
      <c r="J69" t="s">
        <v>217</v>
      </c>
    </row>
    <row r="70" spans="1:10">
      <c r="A70" t="s">
        <v>175</v>
      </c>
      <c r="B70" t="s">
        <v>178</v>
      </c>
      <c r="C70" t="s">
        <v>194</v>
      </c>
      <c r="D70" t="s">
        <v>109</v>
      </c>
      <c r="E70" s="12"/>
      <c r="F70" s="1">
        <v>751484</v>
      </c>
      <c r="G70" s="1">
        <v>922677</v>
      </c>
      <c r="I70" t="s">
        <v>218</v>
      </c>
      <c r="J70" t="s">
        <v>217</v>
      </c>
    </row>
    <row r="71" spans="1:10">
      <c r="A71" t="s">
        <v>175</v>
      </c>
      <c r="B71" t="s">
        <v>179</v>
      </c>
      <c r="C71" t="s">
        <v>195</v>
      </c>
      <c r="D71" t="s">
        <v>120</v>
      </c>
      <c r="E71" s="12"/>
      <c r="F71" s="1">
        <v>199386</v>
      </c>
      <c r="G71" s="1">
        <v>202975</v>
      </c>
      <c r="H71" t="s">
        <v>221</v>
      </c>
      <c r="I71" t="s">
        <v>218</v>
      </c>
      <c r="J71" t="s">
        <v>217</v>
      </c>
    </row>
    <row r="72" spans="1:10">
      <c r="A72" t="s">
        <v>175</v>
      </c>
      <c r="B72" t="s">
        <v>179</v>
      </c>
      <c r="C72" t="s">
        <v>195</v>
      </c>
      <c r="D72" t="s">
        <v>121</v>
      </c>
      <c r="E72" s="12"/>
      <c r="F72" s="1">
        <v>152423</v>
      </c>
      <c r="G72" s="1">
        <v>152423</v>
      </c>
      <c r="H72" s="1" t="s">
        <v>222</v>
      </c>
      <c r="I72" t="s">
        <v>218</v>
      </c>
      <c r="J72" t="s">
        <v>217</v>
      </c>
    </row>
    <row r="73" spans="1:10">
      <c r="A73" t="s">
        <v>175</v>
      </c>
      <c r="B73" t="s">
        <v>179</v>
      </c>
      <c r="C73" t="s">
        <v>196</v>
      </c>
      <c r="D73" t="s">
        <v>122</v>
      </c>
      <c r="E73" s="12"/>
      <c r="F73" s="1">
        <v>1600</v>
      </c>
      <c r="G73" s="1">
        <v>1600</v>
      </c>
      <c r="I73" t="s">
        <v>218</v>
      </c>
      <c r="J73" t="s">
        <v>217</v>
      </c>
    </row>
    <row r="74" spans="1:10">
      <c r="A74" t="s">
        <v>175</v>
      </c>
      <c r="B74" t="s">
        <v>179</v>
      </c>
      <c r="C74" t="s">
        <v>196</v>
      </c>
      <c r="D74" t="s">
        <v>123</v>
      </c>
      <c r="E74" s="12"/>
      <c r="F74" s="1">
        <v>250</v>
      </c>
      <c r="G74" s="1">
        <v>0</v>
      </c>
      <c r="I74" t="s">
        <v>218</v>
      </c>
      <c r="J74" t="s">
        <v>217</v>
      </c>
    </row>
    <row r="75" spans="1:10">
      <c r="A75" t="s">
        <v>175</v>
      </c>
      <c r="B75" t="s">
        <v>179</v>
      </c>
      <c r="C75" t="s">
        <v>196</v>
      </c>
      <c r="D75" t="s">
        <v>124</v>
      </c>
      <c r="E75" s="12"/>
      <c r="F75" s="1">
        <v>8903</v>
      </c>
      <c r="G75" s="1">
        <v>8262</v>
      </c>
      <c r="I75" t="s">
        <v>218</v>
      </c>
      <c r="J75" t="s">
        <v>217</v>
      </c>
    </row>
    <row r="76" spans="1:10">
      <c r="A76" t="s">
        <v>175</v>
      </c>
      <c r="B76" t="s">
        <v>179</v>
      </c>
      <c r="C76" t="s">
        <v>196</v>
      </c>
      <c r="D76" t="s">
        <v>125</v>
      </c>
      <c r="E76" s="12"/>
      <c r="F76">
        <v>400</v>
      </c>
      <c r="G76">
        <v>800</v>
      </c>
      <c r="I76" t="s">
        <v>218</v>
      </c>
      <c r="J76" t="s">
        <v>217</v>
      </c>
    </row>
    <row r="77" spans="1:10">
      <c r="A77" t="s">
        <v>175</v>
      </c>
      <c r="B77" t="s">
        <v>179</v>
      </c>
      <c r="C77" t="s">
        <v>128</v>
      </c>
      <c r="D77" t="s">
        <v>305</v>
      </c>
      <c r="E77" s="12"/>
      <c r="F77" s="1">
        <v>14403</v>
      </c>
      <c r="G77" s="1">
        <v>6300</v>
      </c>
      <c r="I77" t="s">
        <v>218</v>
      </c>
      <c r="J77" t="s">
        <v>217</v>
      </c>
    </row>
    <row r="78" spans="1:10">
      <c r="A78" t="s">
        <v>175</v>
      </c>
      <c r="B78" t="s">
        <v>179</v>
      </c>
      <c r="C78" t="s">
        <v>128</v>
      </c>
      <c r="D78" t="s">
        <v>127</v>
      </c>
      <c r="E78" s="12"/>
      <c r="F78" s="1">
        <v>23270</v>
      </c>
      <c r="G78" s="1">
        <v>27890</v>
      </c>
      <c r="I78" t="s">
        <v>218</v>
      </c>
      <c r="J78" t="s">
        <v>217</v>
      </c>
    </row>
    <row r="79" spans="1:10">
      <c r="A79" t="s">
        <v>175</v>
      </c>
      <c r="B79" t="s">
        <v>179</v>
      </c>
      <c r="C79" t="s">
        <v>128</v>
      </c>
      <c r="D79" t="s">
        <v>128</v>
      </c>
      <c r="E79" s="12"/>
      <c r="F79" s="1">
        <v>34790</v>
      </c>
      <c r="G79" s="1">
        <v>39661</v>
      </c>
      <c r="I79" t="s">
        <v>218</v>
      </c>
      <c r="J79" t="s">
        <v>217</v>
      </c>
    </row>
    <row r="80" spans="1:10">
      <c r="A80" t="s">
        <v>175</v>
      </c>
      <c r="B80" t="s">
        <v>180</v>
      </c>
      <c r="C80" t="s">
        <v>197</v>
      </c>
      <c r="D80" t="s">
        <v>129</v>
      </c>
      <c r="E80" s="12"/>
      <c r="F80" s="1">
        <v>1125</v>
      </c>
      <c r="G80" s="1">
        <v>0</v>
      </c>
      <c r="I80" t="s">
        <v>218</v>
      </c>
      <c r="J80" t="s">
        <v>217</v>
      </c>
    </row>
    <row r="81" spans="1:10">
      <c r="A81" t="s">
        <v>175</v>
      </c>
      <c r="B81" t="s">
        <v>180</v>
      </c>
      <c r="C81" t="s">
        <v>197</v>
      </c>
      <c r="D81" t="s">
        <v>130</v>
      </c>
      <c r="E81" s="12"/>
      <c r="F81">
        <v>283</v>
      </c>
      <c r="G81" s="1">
        <v>0</v>
      </c>
      <c r="I81" t="s">
        <v>218</v>
      </c>
      <c r="J81" t="s">
        <v>217</v>
      </c>
    </row>
    <row r="82" spans="1:10">
      <c r="A82" t="s">
        <v>175</v>
      </c>
      <c r="B82" t="s">
        <v>180</v>
      </c>
      <c r="C82" t="s">
        <v>197</v>
      </c>
      <c r="D82" t="s">
        <v>131</v>
      </c>
      <c r="E82" s="12"/>
      <c r="F82">
        <v>82</v>
      </c>
      <c r="G82" s="1">
        <v>0</v>
      </c>
      <c r="I82" t="s">
        <v>218</v>
      </c>
      <c r="J82" t="s">
        <v>217</v>
      </c>
    </row>
    <row r="83" spans="1:10">
      <c r="A83" t="s">
        <v>175</v>
      </c>
      <c r="B83" t="s">
        <v>180</v>
      </c>
      <c r="C83" t="s">
        <v>197</v>
      </c>
      <c r="D83" t="s">
        <v>132</v>
      </c>
      <c r="E83" s="12"/>
      <c r="F83" s="1">
        <v>2576886</v>
      </c>
      <c r="G83" s="1">
        <v>0</v>
      </c>
      <c r="I83" t="s">
        <v>218</v>
      </c>
      <c r="J83" t="s">
        <v>217</v>
      </c>
    </row>
    <row r="84" spans="1:10">
      <c r="A84" t="s">
        <v>175</v>
      </c>
      <c r="B84" t="s">
        <v>180</v>
      </c>
      <c r="C84" t="s">
        <v>197</v>
      </c>
      <c r="D84" t="s">
        <v>133</v>
      </c>
      <c r="E84" s="12"/>
      <c r="F84" s="1">
        <v>49007</v>
      </c>
      <c r="G84" s="1">
        <v>0</v>
      </c>
      <c r="I84" t="s">
        <v>218</v>
      </c>
      <c r="J84" t="s">
        <v>217</v>
      </c>
    </row>
    <row r="85" spans="1:10">
      <c r="A85" t="s">
        <v>175</v>
      </c>
      <c r="B85" t="s">
        <v>180</v>
      </c>
      <c r="C85" t="s">
        <v>197</v>
      </c>
      <c r="D85" t="s">
        <v>134</v>
      </c>
      <c r="E85" s="12"/>
      <c r="F85" s="1">
        <v>6008</v>
      </c>
      <c r="G85" s="1">
        <v>0</v>
      </c>
      <c r="I85" t="s">
        <v>218</v>
      </c>
      <c r="J85" t="s">
        <v>217</v>
      </c>
    </row>
    <row r="86" spans="1:10">
      <c r="A86" t="s">
        <v>175</v>
      </c>
      <c r="B86" t="s">
        <v>180</v>
      </c>
      <c r="C86" t="s">
        <v>197</v>
      </c>
      <c r="D86" t="s">
        <v>135</v>
      </c>
      <c r="E86" s="12"/>
      <c r="F86" s="1">
        <v>18321</v>
      </c>
      <c r="G86" s="1">
        <v>0</v>
      </c>
      <c r="I86" t="s">
        <v>218</v>
      </c>
      <c r="J86" t="s">
        <v>217</v>
      </c>
    </row>
    <row r="87" spans="1:10">
      <c r="A87" t="s">
        <v>175</v>
      </c>
      <c r="B87" t="s">
        <v>180</v>
      </c>
      <c r="C87" t="s">
        <v>197</v>
      </c>
      <c r="D87" t="s">
        <v>136</v>
      </c>
      <c r="E87" s="12"/>
      <c r="F87" s="1">
        <v>23602</v>
      </c>
      <c r="G87" s="1">
        <v>0</v>
      </c>
      <c r="I87" t="s">
        <v>218</v>
      </c>
      <c r="J87" t="s">
        <v>217</v>
      </c>
    </row>
    <row r="88" spans="1:10">
      <c r="A88" t="s">
        <v>175</v>
      </c>
      <c r="B88" t="s">
        <v>180</v>
      </c>
      <c r="C88" t="s">
        <v>197</v>
      </c>
      <c r="D88" t="s">
        <v>137</v>
      </c>
      <c r="E88" s="12"/>
      <c r="F88" s="1">
        <v>13078</v>
      </c>
      <c r="G88" s="1">
        <v>0</v>
      </c>
      <c r="I88" t="s">
        <v>218</v>
      </c>
      <c r="J88" t="s">
        <v>217</v>
      </c>
    </row>
    <row r="89" spans="1:10">
      <c r="A89" t="s">
        <v>175</v>
      </c>
      <c r="B89" t="s">
        <v>180</v>
      </c>
      <c r="C89" t="s">
        <v>197</v>
      </c>
      <c r="D89" t="s">
        <v>138</v>
      </c>
      <c r="E89" s="12"/>
      <c r="F89">
        <v>245</v>
      </c>
      <c r="G89" s="1">
        <v>0</v>
      </c>
      <c r="I89" t="s">
        <v>218</v>
      </c>
      <c r="J89" t="s">
        <v>217</v>
      </c>
    </row>
    <row r="90" spans="1:10">
      <c r="A90" t="s">
        <v>175</v>
      </c>
      <c r="B90" t="s">
        <v>180</v>
      </c>
      <c r="C90" t="s">
        <v>197</v>
      </c>
      <c r="D90" t="s">
        <v>139</v>
      </c>
      <c r="E90" s="12"/>
      <c r="F90" s="1">
        <v>91404</v>
      </c>
      <c r="G90" s="1">
        <v>0</v>
      </c>
      <c r="I90" t="s">
        <v>218</v>
      </c>
      <c r="J90" t="s">
        <v>217</v>
      </c>
    </row>
    <row r="91" spans="1:10">
      <c r="A91" t="s">
        <v>175</v>
      </c>
      <c r="B91" t="s">
        <v>180</v>
      </c>
      <c r="C91" t="s">
        <v>197</v>
      </c>
      <c r="D91" t="s">
        <v>140</v>
      </c>
      <c r="E91" s="12"/>
      <c r="F91" s="1">
        <v>7017</v>
      </c>
      <c r="G91" s="1">
        <v>0</v>
      </c>
      <c r="I91" t="s">
        <v>218</v>
      </c>
      <c r="J91" t="s">
        <v>217</v>
      </c>
    </row>
    <row r="92" spans="1:10">
      <c r="A92" t="s">
        <v>175</v>
      </c>
      <c r="B92" t="s">
        <v>180</v>
      </c>
      <c r="C92" t="s">
        <v>197</v>
      </c>
      <c r="D92" t="s">
        <v>141</v>
      </c>
      <c r="E92" s="12"/>
      <c r="F92" s="1">
        <v>24947</v>
      </c>
      <c r="G92" s="1">
        <v>0</v>
      </c>
      <c r="I92" t="s">
        <v>218</v>
      </c>
      <c r="J92" t="s">
        <v>217</v>
      </c>
    </row>
    <row r="93" spans="1:10">
      <c r="A93" t="s">
        <v>175</v>
      </c>
      <c r="B93" t="s">
        <v>180</v>
      </c>
      <c r="C93" t="s">
        <v>197</v>
      </c>
      <c r="D93" t="s">
        <v>142</v>
      </c>
      <c r="E93" s="12"/>
      <c r="F93" s="1">
        <v>91141</v>
      </c>
      <c r="G93" s="1">
        <v>0</v>
      </c>
      <c r="I93" t="s">
        <v>218</v>
      </c>
      <c r="J93" t="s">
        <v>217</v>
      </c>
    </row>
    <row r="94" spans="1:10">
      <c r="A94" t="s">
        <v>175</v>
      </c>
      <c r="B94" t="s">
        <v>180</v>
      </c>
      <c r="C94" t="s">
        <v>143</v>
      </c>
      <c r="D94" t="s">
        <v>143</v>
      </c>
      <c r="E94" s="12"/>
      <c r="F94" s="1">
        <v>756831</v>
      </c>
      <c r="G94" s="1">
        <v>0</v>
      </c>
      <c r="I94" t="s">
        <v>218</v>
      </c>
      <c r="J94" t="s">
        <v>217</v>
      </c>
    </row>
    <row r="95" spans="1:10">
      <c r="A95" t="s">
        <v>175</v>
      </c>
      <c r="B95" t="s">
        <v>180</v>
      </c>
      <c r="C95" t="s">
        <v>198</v>
      </c>
      <c r="D95" t="s">
        <v>144</v>
      </c>
      <c r="E95" s="12"/>
      <c r="F95">
        <v>700</v>
      </c>
      <c r="G95" s="1">
        <v>0</v>
      </c>
      <c r="I95" t="s">
        <v>218</v>
      </c>
      <c r="J95" t="s">
        <v>217</v>
      </c>
    </row>
    <row r="96" spans="1:10">
      <c r="A96" t="s">
        <v>175</v>
      </c>
      <c r="B96" t="s">
        <v>180</v>
      </c>
      <c r="C96" t="s">
        <v>198</v>
      </c>
      <c r="D96" t="s">
        <v>145</v>
      </c>
      <c r="E96" s="12"/>
      <c r="F96" s="1">
        <v>248936</v>
      </c>
      <c r="G96" s="1">
        <v>0</v>
      </c>
      <c r="I96" t="s">
        <v>218</v>
      </c>
      <c r="J96" t="s">
        <v>217</v>
      </c>
    </row>
    <row r="97" spans="1:10">
      <c r="A97" t="s">
        <v>175</v>
      </c>
      <c r="B97" t="s">
        <v>180</v>
      </c>
      <c r="C97" t="s">
        <v>198</v>
      </c>
      <c r="D97" t="s">
        <v>201</v>
      </c>
      <c r="E97" s="12"/>
      <c r="F97" s="1">
        <v>1338524</v>
      </c>
      <c r="G97" s="1">
        <v>0</v>
      </c>
      <c r="I97" t="s">
        <v>218</v>
      </c>
      <c r="J97" t="s">
        <v>217</v>
      </c>
    </row>
    <row r="98" spans="1:10">
      <c r="A98" t="s">
        <v>175</v>
      </c>
      <c r="B98" t="s">
        <v>180</v>
      </c>
      <c r="C98" t="s">
        <v>198</v>
      </c>
      <c r="D98" t="s">
        <v>202</v>
      </c>
      <c r="E98" s="12"/>
      <c r="F98">
        <v>379</v>
      </c>
      <c r="G98" s="1">
        <v>0</v>
      </c>
      <c r="I98" t="s">
        <v>218</v>
      </c>
      <c r="J98" t="s">
        <v>217</v>
      </c>
    </row>
    <row r="99" spans="1:10">
      <c r="A99" t="s">
        <v>175</v>
      </c>
      <c r="B99" t="s">
        <v>180</v>
      </c>
      <c r="C99" t="s">
        <v>199</v>
      </c>
      <c r="D99" t="s">
        <v>146</v>
      </c>
      <c r="E99" s="12"/>
      <c r="F99">
        <v>513</v>
      </c>
      <c r="G99" s="1">
        <v>0</v>
      </c>
      <c r="I99" t="s">
        <v>218</v>
      </c>
      <c r="J99" t="s">
        <v>217</v>
      </c>
    </row>
    <row r="100" spans="1:10">
      <c r="A100" t="s">
        <v>175</v>
      </c>
      <c r="B100" t="s">
        <v>180</v>
      </c>
      <c r="C100" t="s">
        <v>199</v>
      </c>
      <c r="D100" t="s">
        <v>147</v>
      </c>
      <c r="E100" s="12"/>
      <c r="F100" s="1">
        <v>116633</v>
      </c>
      <c r="G100" s="1">
        <v>0</v>
      </c>
      <c r="I100" t="s">
        <v>218</v>
      </c>
      <c r="J100" t="s">
        <v>217</v>
      </c>
    </row>
    <row r="101" spans="1:10">
      <c r="A101" t="s">
        <v>175</v>
      </c>
      <c r="B101" t="s">
        <v>180</v>
      </c>
      <c r="C101" t="s">
        <v>199</v>
      </c>
      <c r="D101" t="s">
        <v>148</v>
      </c>
      <c r="E101" s="12"/>
      <c r="F101" s="1">
        <v>602910</v>
      </c>
      <c r="G101" s="1">
        <v>0</v>
      </c>
      <c r="I101" t="s">
        <v>218</v>
      </c>
      <c r="J101" t="s">
        <v>217</v>
      </c>
    </row>
    <row r="102" spans="1:10">
      <c r="A102" t="s">
        <v>175</v>
      </c>
      <c r="B102" t="s">
        <v>180</v>
      </c>
      <c r="C102" t="s">
        <v>199</v>
      </c>
      <c r="D102" t="s">
        <v>149</v>
      </c>
      <c r="E102" s="12"/>
      <c r="F102" s="1">
        <v>117497</v>
      </c>
      <c r="G102" s="1">
        <v>0</v>
      </c>
      <c r="I102" t="s">
        <v>218</v>
      </c>
      <c r="J102" t="s">
        <v>217</v>
      </c>
    </row>
    <row r="103" spans="1:10">
      <c r="A103" t="s">
        <v>175</v>
      </c>
      <c r="B103" t="s">
        <v>180</v>
      </c>
      <c r="C103" t="s">
        <v>199</v>
      </c>
      <c r="D103" t="s">
        <v>150</v>
      </c>
      <c r="E103" s="12"/>
      <c r="F103" s="1">
        <v>38009</v>
      </c>
      <c r="G103" s="1">
        <v>0</v>
      </c>
      <c r="I103" t="s">
        <v>218</v>
      </c>
      <c r="J103" t="s">
        <v>217</v>
      </c>
    </row>
    <row r="104" spans="1:10">
      <c r="A104" t="s">
        <v>175</v>
      </c>
      <c r="B104" t="s">
        <v>180</v>
      </c>
      <c r="C104" t="s">
        <v>199</v>
      </c>
      <c r="D104" t="s">
        <v>151</v>
      </c>
      <c r="E104" s="12"/>
      <c r="F104" s="1">
        <v>9319</v>
      </c>
      <c r="G104" s="1">
        <v>0</v>
      </c>
      <c r="I104" t="s">
        <v>218</v>
      </c>
      <c r="J104" t="s">
        <v>217</v>
      </c>
    </row>
    <row r="105" spans="1:10">
      <c r="A105" t="s">
        <v>175</v>
      </c>
      <c r="B105" t="s">
        <v>180</v>
      </c>
      <c r="C105" t="s">
        <v>199</v>
      </c>
      <c r="D105" t="s">
        <v>152</v>
      </c>
      <c r="E105" s="12"/>
      <c r="F105" s="1">
        <v>47115</v>
      </c>
      <c r="G105" s="1">
        <v>0</v>
      </c>
      <c r="I105" t="s">
        <v>218</v>
      </c>
      <c r="J105" t="s">
        <v>217</v>
      </c>
    </row>
    <row r="106" spans="1:10">
      <c r="A106" t="s">
        <v>175</v>
      </c>
      <c r="B106" t="s">
        <v>180</v>
      </c>
      <c r="C106" t="s">
        <v>199</v>
      </c>
      <c r="D106" t="s">
        <v>153</v>
      </c>
      <c r="E106" s="12"/>
      <c r="F106" s="1">
        <v>10973</v>
      </c>
      <c r="G106" s="1">
        <v>0</v>
      </c>
      <c r="I106" t="s">
        <v>218</v>
      </c>
      <c r="J106" t="s">
        <v>217</v>
      </c>
    </row>
    <row r="107" spans="1:10">
      <c r="A107" t="s">
        <v>175</v>
      </c>
      <c r="B107" t="s">
        <v>180</v>
      </c>
      <c r="C107" t="s">
        <v>199</v>
      </c>
      <c r="D107" t="s">
        <v>154</v>
      </c>
      <c r="E107" s="12"/>
      <c r="F107">
        <v>836</v>
      </c>
      <c r="G107" s="1">
        <v>0</v>
      </c>
      <c r="I107" t="s">
        <v>218</v>
      </c>
      <c r="J107" t="s">
        <v>217</v>
      </c>
    </row>
    <row r="108" spans="1:10">
      <c r="A108" t="s">
        <v>175</v>
      </c>
      <c r="B108" t="s">
        <v>180</v>
      </c>
      <c r="C108" t="s">
        <v>199</v>
      </c>
      <c r="D108" t="s">
        <v>155</v>
      </c>
      <c r="E108" s="12"/>
      <c r="F108" s="1">
        <v>4708</v>
      </c>
      <c r="G108" s="1">
        <v>0</v>
      </c>
      <c r="I108" t="s">
        <v>218</v>
      </c>
      <c r="J108" t="s">
        <v>217</v>
      </c>
    </row>
    <row r="109" spans="1:10">
      <c r="A109" t="s">
        <v>175</v>
      </c>
      <c r="B109" t="s">
        <v>180</v>
      </c>
      <c r="C109" t="s">
        <v>199</v>
      </c>
      <c r="D109" t="s">
        <v>156</v>
      </c>
      <c r="E109" s="12"/>
      <c r="F109" s="1">
        <v>2920</v>
      </c>
      <c r="G109" s="1">
        <v>0</v>
      </c>
      <c r="I109" t="s">
        <v>218</v>
      </c>
      <c r="J109" t="s">
        <v>217</v>
      </c>
    </row>
    <row r="110" spans="1:10">
      <c r="A110" t="s">
        <v>175</v>
      </c>
      <c r="B110" t="s">
        <v>180</v>
      </c>
      <c r="C110" t="s">
        <v>199</v>
      </c>
      <c r="D110" t="s">
        <v>157</v>
      </c>
      <c r="E110" s="12"/>
      <c r="F110" s="1">
        <v>1152</v>
      </c>
      <c r="G110" s="1">
        <v>0</v>
      </c>
      <c r="I110" t="s">
        <v>218</v>
      </c>
      <c r="J110" t="s">
        <v>217</v>
      </c>
    </row>
    <row r="111" spans="1:10">
      <c r="A111" t="s">
        <v>175</v>
      </c>
      <c r="B111" t="s">
        <v>180</v>
      </c>
      <c r="C111" t="s">
        <v>199</v>
      </c>
      <c r="D111" t="s">
        <v>158</v>
      </c>
      <c r="E111" s="12"/>
      <c r="F111" s="1">
        <v>10000</v>
      </c>
      <c r="G111" s="1">
        <v>0</v>
      </c>
      <c r="I111" t="s">
        <v>218</v>
      </c>
      <c r="J111" t="s">
        <v>217</v>
      </c>
    </row>
    <row r="112" spans="1:10">
      <c r="A112" t="s">
        <v>175</v>
      </c>
      <c r="B112" t="s">
        <v>180</v>
      </c>
      <c r="C112" t="s">
        <v>199</v>
      </c>
      <c r="D112" t="s">
        <v>159</v>
      </c>
      <c r="E112" s="12"/>
      <c r="F112" s="1">
        <v>7296</v>
      </c>
      <c r="G112" s="1">
        <v>0</v>
      </c>
      <c r="I112" t="s">
        <v>218</v>
      </c>
      <c r="J112" t="s">
        <v>217</v>
      </c>
    </row>
    <row r="113" spans="1:10">
      <c r="A113" t="s">
        <v>175</v>
      </c>
      <c r="B113" t="s">
        <v>180</v>
      </c>
      <c r="C113" t="s">
        <v>199</v>
      </c>
      <c r="D113" t="s">
        <v>142</v>
      </c>
      <c r="E113" s="12"/>
      <c r="F113" s="1">
        <v>16190</v>
      </c>
      <c r="G113" s="1">
        <v>0</v>
      </c>
      <c r="I113" t="s">
        <v>218</v>
      </c>
      <c r="J113" t="s">
        <v>217</v>
      </c>
    </row>
    <row r="114" spans="1:10">
      <c r="A114" t="s">
        <v>175</v>
      </c>
      <c r="B114" t="s">
        <v>180</v>
      </c>
      <c r="C114" t="s">
        <v>200</v>
      </c>
      <c r="D114" t="s">
        <v>160</v>
      </c>
      <c r="E114" s="12"/>
      <c r="F114" s="1">
        <v>23383</v>
      </c>
      <c r="G114" s="1">
        <v>0</v>
      </c>
      <c r="I114" t="s">
        <v>218</v>
      </c>
      <c r="J114" t="s">
        <v>217</v>
      </c>
    </row>
    <row r="115" spans="1:10">
      <c r="A115" t="s">
        <v>175</v>
      </c>
      <c r="B115" t="s">
        <v>180</v>
      </c>
      <c r="C115" t="s">
        <v>200</v>
      </c>
      <c r="D115" t="s">
        <v>161</v>
      </c>
      <c r="E115" s="12"/>
      <c r="F115">
        <v>419</v>
      </c>
      <c r="G115" s="1">
        <v>0</v>
      </c>
      <c r="I115" t="s">
        <v>218</v>
      </c>
      <c r="J115" t="s">
        <v>217</v>
      </c>
    </row>
    <row r="116" spans="1:10">
      <c r="A116" t="s">
        <v>175</v>
      </c>
      <c r="B116" t="s">
        <v>180</v>
      </c>
      <c r="C116" t="s">
        <v>200</v>
      </c>
      <c r="D116" t="s">
        <v>162</v>
      </c>
      <c r="E116" s="12"/>
      <c r="F116" s="1">
        <v>2325</v>
      </c>
      <c r="G116" s="1">
        <v>0</v>
      </c>
      <c r="I116" t="s">
        <v>218</v>
      </c>
      <c r="J116" t="s">
        <v>217</v>
      </c>
    </row>
    <row r="117" spans="1:10">
      <c r="A117" t="s">
        <v>175</v>
      </c>
      <c r="B117" t="s">
        <v>48</v>
      </c>
      <c r="C117" t="s">
        <v>171</v>
      </c>
      <c r="E117" s="12"/>
      <c r="F117" s="1">
        <v>12203</v>
      </c>
      <c r="G117" s="1">
        <v>12503</v>
      </c>
      <c r="I117" t="s">
        <v>218</v>
      </c>
      <c r="J117" t="s">
        <v>217</v>
      </c>
    </row>
    <row r="118" spans="1:10">
      <c r="A118" t="s">
        <v>175</v>
      </c>
      <c r="B118" t="s">
        <v>48</v>
      </c>
      <c r="C118" t="s">
        <v>172</v>
      </c>
      <c r="E118" s="12"/>
      <c r="F118" s="1">
        <v>5004</v>
      </c>
      <c r="G118" s="1">
        <v>6660</v>
      </c>
      <c r="I118" t="s">
        <v>218</v>
      </c>
      <c r="J118" t="s">
        <v>217</v>
      </c>
    </row>
    <row r="119" spans="1:10">
      <c r="A119" t="s">
        <v>175</v>
      </c>
      <c r="B119" t="s">
        <v>48</v>
      </c>
      <c r="C119" t="s">
        <v>173</v>
      </c>
      <c r="F119" s="1">
        <v>12044</v>
      </c>
      <c r="G119" s="1">
        <v>11987</v>
      </c>
      <c r="I119" t="s">
        <v>218</v>
      </c>
      <c r="J119" t="s">
        <v>217</v>
      </c>
    </row>
    <row r="120" spans="1:10">
      <c r="A120" t="s">
        <v>175</v>
      </c>
      <c r="B120" t="s">
        <v>47</v>
      </c>
      <c r="F120" s="1">
        <v>18896</v>
      </c>
      <c r="G120" s="1">
        <v>14900</v>
      </c>
      <c r="I120" t="s">
        <v>218</v>
      </c>
      <c r="J120" t="s">
        <v>217</v>
      </c>
    </row>
    <row r="121" spans="1:10">
      <c r="A121" t="s">
        <v>175</v>
      </c>
      <c r="B121" t="s">
        <v>126</v>
      </c>
      <c r="C121" t="s">
        <v>163</v>
      </c>
      <c r="F121" s="1">
        <v>32406</v>
      </c>
      <c r="G121" s="1">
        <v>23914</v>
      </c>
      <c r="I121" t="s">
        <v>218</v>
      </c>
      <c r="J121" t="s">
        <v>217</v>
      </c>
    </row>
    <row r="122" spans="1:10">
      <c r="A122" t="s">
        <v>175</v>
      </c>
      <c r="B122" t="s">
        <v>126</v>
      </c>
      <c r="C122" t="s">
        <v>164</v>
      </c>
      <c r="D122" t="s">
        <v>165</v>
      </c>
      <c r="F122" s="1">
        <v>11677</v>
      </c>
      <c r="G122" s="1">
        <v>10383</v>
      </c>
      <c r="I122" t="s">
        <v>218</v>
      </c>
      <c r="J122" t="s">
        <v>217</v>
      </c>
    </row>
    <row r="123" spans="1:10">
      <c r="A123" t="s">
        <v>175</v>
      </c>
      <c r="B123" t="s">
        <v>126</v>
      </c>
      <c r="C123" t="s">
        <v>164</v>
      </c>
      <c r="D123" t="s">
        <v>166</v>
      </c>
      <c r="F123" s="1">
        <v>723908</v>
      </c>
      <c r="G123" s="1">
        <v>353820</v>
      </c>
      <c r="H123" t="s">
        <v>169</v>
      </c>
      <c r="I123" t="s">
        <v>218</v>
      </c>
      <c r="J123" t="s">
        <v>217</v>
      </c>
    </row>
    <row r="124" spans="1:10">
      <c r="A124" t="s">
        <v>175</v>
      </c>
      <c r="B124" t="s">
        <v>126</v>
      </c>
      <c r="C124" t="s">
        <v>164</v>
      </c>
      <c r="D124" t="s">
        <v>167</v>
      </c>
      <c r="F124" s="1">
        <v>53361</v>
      </c>
      <c r="G124" s="1">
        <v>18594</v>
      </c>
      <c r="I124" t="s">
        <v>218</v>
      </c>
      <c r="J124" t="s">
        <v>217</v>
      </c>
    </row>
    <row r="125" spans="1:10">
      <c r="A125" t="s">
        <v>175</v>
      </c>
      <c r="B125" t="s">
        <v>126</v>
      </c>
      <c r="C125" t="s">
        <v>164</v>
      </c>
      <c r="D125" t="s">
        <v>168</v>
      </c>
      <c r="F125" s="1">
        <v>1039</v>
      </c>
      <c r="G125" s="1">
        <v>1036</v>
      </c>
      <c r="I125" t="s">
        <v>218</v>
      </c>
      <c r="J125" t="s">
        <v>217</v>
      </c>
    </row>
    <row r="126" spans="1:10">
      <c r="A126" t="s">
        <v>175</v>
      </c>
      <c r="B126" t="s">
        <v>126</v>
      </c>
      <c r="C126" t="s">
        <v>170</v>
      </c>
      <c r="F126" s="1">
        <v>45272</v>
      </c>
      <c r="G126" s="1">
        <v>39600</v>
      </c>
      <c r="I126" t="s">
        <v>218</v>
      </c>
      <c r="J126" t="s">
        <v>217</v>
      </c>
    </row>
    <row r="127" spans="1:10">
      <c r="A127" t="s">
        <v>175</v>
      </c>
      <c r="B127" t="s">
        <v>46</v>
      </c>
      <c r="F127" s="1">
        <v>79172</v>
      </c>
      <c r="G127" s="1">
        <v>76545</v>
      </c>
      <c r="I127" t="s">
        <v>218</v>
      </c>
      <c r="J127" t="s">
        <v>217</v>
      </c>
    </row>
    <row r="128" spans="1:10">
      <c r="A128" t="s">
        <v>175</v>
      </c>
      <c r="B128" t="s">
        <v>45</v>
      </c>
      <c r="F128" s="1">
        <v>143475</v>
      </c>
      <c r="G128" s="1">
        <v>136648</v>
      </c>
      <c r="I128" t="s">
        <v>218</v>
      </c>
      <c r="J128" t="s">
        <v>217</v>
      </c>
    </row>
    <row r="129" spans="1:10">
      <c r="A129" t="s">
        <v>175</v>
      </c>
      <c r="B129" t="s">
        <v>44</v>
      </c>
      <c r="F129" s="1">
        <v>32088</v>
      </c>
      <c r="G129" s="1">
        <v>0</v>
      </c>
      <c r="I129" t="s">
        <v>218</v>
      </c>
      <c r="J129" t="s">
        <v>217</v>
      </c>
    </row>
    <row r="130" spans="1:10">
      <c r="A130" t="s">
        <v>175</v>
      </c>
      <c r="B130" t="s">
        <v>43</v>
      </c>
      <c r="F130" s="1">
        <v>2917</v>
      </c>
      <c r="G130" s="1">
        <v>31737</v>
      </c>
      <c r="H130" t="s">
        <v>174</v>
      </c>
      <c r="I130" t="s">
        <v>218</v>
      </c>
      <c r="J130" t="s">
        <v>217</v>
      </c>
    </row>
    <row r="131" spans="1:10">
      <c r="A131" t="s">
        <v>175</v>
      </c>
      <c r="B131" t="s">
        <v>42</v>
      </c>
      <c r="F131" s="1">
        <v>21080</v>
      </c>
      <c r="G131" s="1">
        <v>19402</v>
      </c>
      <c r="I131" t="s">
        <v>218</v>
      </c>
      <c r="J131" t="s">
        <v>217</v>
      </c>
    </row>
    <row r="132" spans="1:10">
      <c r="A132" t="s">
        <v>11</v>
      </c>
      <c r="B132" t="s">
        <v>223</v>
      </c>
      <c r="C132" t="s">
        <v>224</v>
      </c>
      <c r="F132" s="10">
        <v>103268</v>
      </c>
      <c r="G132" s="10">
        <v>104710</v>
      </c>
      <c r="I132" t="s">
        <v>291</v>
      </c>
      <c r="J132" t="s">
        <v>287</v>
      </c>
    </row>
    <row r="133" spans="1:10">
      <c r="A133" t="s">
        <v>11</v>
      </c>
      <c r="B133" t="s">
        <v>223</v>
      </c>
      <c r="C133" t="s">
        <v>225</v>
      </c>
      <c r="F133" s="10">
        <v>13700</v>
      </c>
      <c r="G133" s="10">
        <v>13689</v>
      </c>
      <c r="I133" t="s">
        <v>291</v>
      </c>
      <c r="J133" t="s">
        <v>287</v>
      </c>
    </row>
    <row r="134" spans="1:10" ht="270">
      <c r="A134" t="s">
        <v>11</v>
      </c>
      <c r="B134" t="s">
        <v>223</v>
      </c>
      <c r="C134" t="s">
        <v>226</v>
      </c>
      <c r="F134" s="10">
        <v>243833</v>
      </c>
      <c r="G134" s="10">
        <v>247702</v>
      </c>
      <c r="H134" s="11" t="s">
        <v>227</v>
      </c>
      <c r="I134" t="s">
        <v>291</v>
      </c>
      <c r="J134" t="s">
        <v>287</v>
      </c>
    </row>
    <row r="135" spans="1:10">
      <c r="A135" t="s">
        <v>11</v>
      </c>
      <c r="B135" t="s">
        <v>223</v>
      </c>
      <c r="C135" t="s">
        <v>228</v>
      </c>
      <c r="F135" s="10">
        <v>138599</v>
      </c>
      <c r="G135" s="10">
        <v>151054</v>
      </c>
      <c r="H135" t="s">
        <v>229</v>
      </c>
      <c r="I135" t="s">
        <v>291</v>
      </c>
      <c r="J135" t="s">
        <v>287</v>
      </c>
    </row>
    <row r="136" spans="1:10">
      <c r="A136" t="s">
        <v>11</v>
      </c>
      <c r="B136" t="s">
        <v>223</v>
      </c>
      <c r="C136" t="s">
        <v>230</v>
      </c>
      <c r="F136" s="10">
        <v>81738</v>
      </c>
      <c r="G136" s="10">
        <v>82506</v>
      </c>
      <c r="H136" t="s">
        <v>231</v>
      </c>
      <c r="I136" t="s">
        <v>291</v>
      </c>
      <c r="J136" t="s">
        <v>287</v>
      </c>
    </row>
    <row r="137" spans="1:10">
      <c r="A137" t="s">
        <v>11</v>
      </c>
      <c r="B137" t="s">
        <v>223</v>
      </c>
      <c r="C137" t="s">
        <v>232</v>
      </c>
      <c r="F137" s="10">
        <v>55682</v>
      </c>
      <c r="G137" s="10">
        <v>38963</v>
      </c>
      <c r="H137" t="s">
        <v>233</v>
      </c>
      <c r="I137" t="s">
        <v>291</v>
      </c>
      <c r="J137" t="s">
        <v>287</v>
      </c>
    </row>
    <row r="138" spans="1:10">
      <c r="A138" t="s">
        <v>11</v>
      </c>
      <c r="B138" t="s">
        <v>234</v>
      </c>
      <c r="C138" t="s">
        <v>235</v>
      </c>
      <c r="F138" s="10">
        <v>317415</v>
      </c>
      <c r="G138" s="10">
        <v>326464</v>
      </c>
      <c r="I138" t="s">
        <v>291</v>
      </c>
      <c r="J138" t="s">
        <v>288</v>
      </c>
    </row>
    <row r="139" spans="1:10">
      <c r="A139" t="s">
        <v>11</v>
      </c>
      <c r="B139" t="s">
        <v>234</v>
      </c>
      <c r="C139" t="s">
        <v>236</v>
      </c>
      <c r="F139" s="10">
        <v>9635105</v>
      </c>
      <c r="G139" s="10">
        <v>9956581</v>
      </c>
      <c r="I139" t="s">
        <v>291</v>
      </c>
      <c r="J139" t="s">
        <v>288</v>
      </c>
    </row>
    <row r="140" spans="1:10">
      <c r="A140" t="s">
        <v>11</v>
      </c>
      <c r="B140" t="s">
        <v>234</v>
      </c>
      <c r="C140" t="s">
        <v>237</v>
      </c>
      <c r="F140" s="10">
        <v>133554</v>
      </c>
      <c r="G140" s="10">
        <v>156519</v>
      </c>
      <c r="I140" t="s">
        <v>291</v>
      </c>
      <c r="J140" t="s">
        <v>288</v>
      </c>
    </row>
    <row r="141" spans="1:10">
      <c r="A141" t="s">
        <v>11</v>
      </c>
      <c r="B141" t="s">
        <v>234</v>
      </c>
      <c r="C141" t="s">
        <v>238</v>
      </c>
      <c r="F141" s="10">
        <v>269275</v>
      </c>
      <c r="G141" s="10">
        <v>288087</v>
      </c>
      <c r="I141" t="s">
        <v>291</v>
      </c>
      <c r="J141" t="s">
        <v>288</v>
      </c>
    </row>
    <row r="142" spans="1:10">
      <c r="A142" t="s">
        <v>11</v>
      </c>
      <c r="B142" t="s">
        <v>239</v>
      </c>
      <c r="C142" t="s">
        <v>240</v>
      </c>
      <c r="F142" s="10">
        <v>17636008</v>
      </c>
      <c r="G142" s="10">
        <v>17882060</v>
      </c>
      <c r="I142" t="s">
        <v>291</v>
      </c>
      <c r="J142" t="s">
        <v>289</v>
      </c>
    </row>
    <row r="143" spans="1:10">
      <c r="A143" t="s">
        <v>11</v>
      </c>
      <c r="B143" t="s">
        <v>239</v>
      </c>
      <c r="C143" t="s">
        <v>241</v>
      </c>
      <c r="F143" s="10">
        <v>24376</v>
      </c>
      <c r="G143" s="10">
        <v>32209</v>
      </c>
      <c r="I143" t="s">
        <v>291</v>
      </c>
      <c r="J143" t="s">
        <v>289</v>
      </c>
    </row>
    <row r="144" spans="1:10">
      <c r="A144" t="s">
        <v>11</v>
      </c>
      <c r="B144" t="s">
        <v>239</v>
      </c>
      <c r="C144" t="s">
        <v>242</v>
      </c>
      <c r="F144" s="10">
        <v>6549</v>
      </c>
      <c r="G144" s="10">
        <v>5549</v>
      </c>
      <c r="I144" t="s">
        <v>291</v>
      </c>
      <c r="J144" t="s">
        <v>289</v>
      </c>
    </row>
    <row r="145" spans="1:10">
      <c r="A145" t="s">
        <v>11</v>
      </c>
      <c r="B145" t="s">
        <v>239</v>
      </c>
      <c r="C145" t="s">
        <v>243</v>
      </c>
      <c r="F145" s="10">
        <v>7336</v>
      </c>
      <c r="G145" s="10">
        <v>7525</v>
      </c>
      <c r="I145" t="s">
        <v>291</v>
      </c>
      <c r="J145" t="s">
        <v>289</v>
      </c>
    </row>
    <row r="146" spans="1:10">
      <c r="A146" t="s">
        <v>11</v>
      </c>
      <c r="B146" t="s">
        <v>239</v>
      </c>
      <c r="C146" t="s">
        <v>244</v>
      </c>
      <c r="F146" s="10">
        <v>73649</v>
      </c>
      <c r="G146" s="10">
        <v>74225</v>
      </c>
      <c r="I146" t="s">
        <v>291</v>
      </c>
      <c r="J146" t="s">
        <v>289</v>
      </c>
    </row>
    <row r="147" spans="1:10">
      <c r="A147" t="s">
        <v>11</v>
      </c>
      <c r="B147" t="s">
        <v>245</v>
      </c>
      <c r="C147" t="s">
        <v>246</v>
      </c>
      <c r="F147" s="10">
        <v>37732</v>
      </c>
      <c r="G147" s="10">
        <v>142632</v>
      </c>
      <c r="I147" t="s">
        <v>291</v>
      </c>
      <c r="J147" t="s">
        <v>290</v>
      </c>
    </row>
    <row r="148" spans="1:10">
      <c r="A148" t="s">
        <v>11</v>
      </c>
      <c r="B148" t="s">
        <v>245</v>
      </c>
      <c r="C148" t="s">
        <v>247</v>
      </c>
      <c r="F148" s="10">
        <v>279093</v>
      </c>
      <c r="G148" s="10">
        <v>1434722</v>
      </c>
      <c r="I148" t="s">
        <v>291</v>
      </c>
      <c r="J148" t="s">
        <v>290</v>
      </c>
    </row>
    <row r="149" spans="1:10">
      <c r="A149" t="s">
        <v>11</v>
      </c>
      <c r="B149" t="s">
        <v>245</v>
      </c>
      <c r="C149" t="s">
        <v>248</v>
      </c>
      <c r="F149" s="10">
        <v>1065796</v>
      </c>
      <c r="G149" s="10">
        <v>1089576</v>
      </c>
      <c r="I149" t="s">
        <v>291</v>
      </c>
      <c r="J149" t="s">
        <v>290</v>
      </c>
    </row>
    <row r="150" spans="1:10">
      <c r="A150" t="s">
        <v>11</v>
      </c>
      <c r="B150" t="s">
        <v>245</v>
      </c>
      <c r="C150" t="s">
        <v>249</v>
      </c>
      <c r="F150" s="10">
        <v>7964383</v>
      </c>
      <c r="G150" s="10">
        <v>8308707</v>
      </c>
      <c r="I150" t="s">
        <v>291</v>
      </c>
      <c r="J150" t="s">
        <v>290</v>
      </c>
    </row>
    <row r="151" spans="1:10">
      <c r="A151" t="s">
        <v>11</v>
      </c>
      <c r="B151" t="s">
        <v>245</v>
      </c>
      <c r="C151" t="s">
        <v>250</v>
      </c>
      <c r="F151" s="10">
        <v>225233</v>
      </c>
      <c r="G151" s="10">
        <v>232261</v>
      </c>
      <c r="I151" t="s">
        <v>291</v>
      </c>
      <c r="J151" t="s">
        <v>290</v>
      </c>
    </row>
    <row r="152" spans="1:10">
      <c r="A152" t="s">
        <v>11</v>
      </c>
      <c r="B152" t="s">
        <v>245</v>
      </c>
      <c r="C152" t="s">
        <v>251</v>
      </c>
      <c r="F152" s="10">
        <v>146737</v>
      </c>
      <c r="G152" s="10">
        <v>188084</v>
      </c>
      <c r="I152" t="s">
        <v>291</v>
      </c>
      <c r="J152" t="s">
        <v>290</v>
      </c>
    </row>
    <row r="153" spans="1:10">
      <c r="A153" t="s">
        <v>11</v>
      </c>
      <c r="B153" t="s">
        <v>252</v>
      </c>
      <c r="C153" t="s">
        <v>253</v>
      </c>
      <c r="F153" s="10">
        <v>5639</v>
      </c>
      <c r="G153" s="10">
        <v>7223</v>
      </c>
      <c r="I153" t="s">
        <v>291</v>
      </c>
      <c r="J153" t="s">
        <v>256</v>
      </c>
    </row>
    <row r="154" spans="1:10">
      <c r="A154" t="s">
        <v>11</v>
      </c>
      <c r="B154" t="s">
        <v>252</v>
      </c>
      <c r="C154" t="s">
        <v>255</v>
      </c>
      <c r="F154" s="10">
        <v>607342</v>
      </c>
      <c r="G154" s="10">
        <v>604185</v>
      </c>
      <c r="I154" t="s">
        <v>291</v>
      </c>
      <c r="J154" t="s">
        <v>256</v>
      </c>
    </row>
    <row r="155" spans="1:10">
      <c r="A155" t="s">
        <v>11</v>
      </c>
      <c r="B155" t="s">
        <v>252</v>
      </c>
      <c r="C155" t="s">
        <v>254</v>
      </c>
      <c r="F155" s="10">
        <v>303956</v>
      </c>
      <c r="G155" s="10">
        <v>285724</v>
      </c>
      <c r="I155" t="s">
        <v>291</v>
      </c>
      <c r="J155" t="s">
        <v>256</v>
      </c>
    </row>
    <row r="156" spans="1:10">
      <c r="A156" t="s">
        <v>11</v>
      </c>
      <c r="B156" t="s">
        <v>257</v>
      </c>
      <c r="F156" s="10">
        <v>115261</v>
      </c>
      <c r="G156" s="10">
        <v>98828</v>
      </c>
      <c r="I156" t="s">
        <v>291</v>
      </c>
      <c r="J156" t="s">
        <v>261</v>
      </c>
    </row>
    <row r="157" spans="1:10">
      <c r="A157" t="s">
        <v>11</v>
      </c>
      <c r="B157" t="s">
        <v>258</v>
      </c>
      <c r="F157" s="10">
        <v>398725</v>
      </c>
      <c r="G157" s="10">
        <v>416285</v>
      </c>
      <c r="H157" t="s">
        <v>259</v>
      </c>
      <c r="I157" t="s">
        <v>291</v>
      </c>
      <c r="J157" t="s">
        <v>260</v>
      </c>
    </row>
    <row r="158" spans="1:10">
      <c r="A158" t="s">
        <v>11</v>
      </c>
      <c r="B158" t="s">
        <v>262</v>
      </c>
      <c r="F158" s="10">
        <v>737965</v>
      </c>
      <c r="G158" s="10">
        <v>760079</v>
      </c>
      <c r="H158" t="s">
        <v>263</v>
      </c>
      <c r="I158" t="s">
        <v>291</v>
      </c>
      <c r="J158" t="s">
        <v>264</v>
      </c>
    </row>
    <row r="159" spans="1:10">
      <c r="A159" t="s">
        <v>11</v>
      </c>
      <c r="B159" t="s">
        <v>265</v>
      </c>
      <c r="F159" s="10">
        <v>5315589</v>
      </c>
      <c r="G159" s="10">
        <v>4537299</v>
      </c>
      <c r="H159" t="s">
        <v>266</v>
      </c>
      <c r="I159" t="s">
        <v>291</v>
      </c>
      <c r="J159" t="s">
        <v>267</v>
      </c>
    </row>
    <row r="160" spans="1:10">
      <c r="A160" t="s">
        <v>11</v>
      </c>
      <c r="B160" t="s">
        <v>268</v>
      </c>
      <c r="C160" t="s">
        <v>274</v>
      </c>
      <c r="F160" s="10">
        <v>501159</v>
      </c>
      <c r="G160" s="10">
        <v>271144</v>
      </c>
      <c r="I160" t="s">
        <v>291</v>
      </c>
      <c r="J160" t="s">
        <v>275</v>
      </c>
    </row>
    <row r="161" spans="1:10">
      <c r="A161" t="s">
        <v>11</v>
      </c>
      <c r="B161" t="s">
        <v>268</v>
      </c>
      <c r="C161" t="s">
        <v>269</v>
      </c>
      <c r="F161" s="10">
        <v>372856</v>
      </c>
      <c r="G161" s="10">
        <v>82102</v>
      </c>
      <c r="I161" t="s">
        <v>291</v>
      </c>
      <c r="J161" t="s">
        <v>275</v>
      </c>
    </row>
    <row r="162" spans="1:10">
      <c r="A162" t="s">
        <v>11</v>
      </c>
      <c r="B162" t="s">
        <v>268</v>
      </c>
      <c r="C162" t="s">
        <v>270</v>
      </c>
      <c r="F162" s="10">
        <v>36271</v>
      </c>
      <c r="G162" s="10">
        <v>35655</v>
      </c>
      <c r="I162" t="s">
        <v>291</v>
      </c>
      <c r="J162" t="s">
        <v>275</v>
      </c>
    </row>
    <row r="163" spans="1:10">
      <c r="A163" t="s">
        <v>11</v>
      </c>
      <c r="B163" t="s">
        <v>268</v>
      </c>
      <c r="C163" t="s">
        <v>271</v>
      </c>
      <c r="F163" s="10">
        <v>9892</v>
      </c>
      <c r="G163" s="10">
        <v>14929</v>
      </c>
      <c r="I163" t="s">
        <v>291</v>
      </c>
      <c r="J163" t="s">
        <v>275</v>
      </c>
    </row>
    <row r="164" spans="1:10">
      <c r="A164" t="s">
        <v>11</v>
      </c>
      <c r="B164" t="s">
        <v>268</v>
      </c>
      <c r="C164" t="s">
        <v>272</v>
      </c>
      <c r="F164" s="10">
        <v>323729</v>
      </c>
      <c r="G164" s="10">
        <v>74627</v>
      </c>
      <c r="I164" t="s">
        <v>291</v>
      </c>
      <c r="J164" t="s">
        <v>275</v>
      </c>
    </row>
    <row r="165" spans="1:10">
      <c r="A165" t="s">
        <v>11</v>
      </c>
      <c r="B165" t="s">
        <v>268</v>
      </c>
      <c r="C165" t="s">
        <v>273</v>
      </c>
      <c r="F165" s="10">
        <v>532681</v>
      </c>
      <c r="G165" s="10">
        <v>420443</v>
      </c>
      <c r="I165" t="s">
        <v>291</v>
      </c>
      <c r="J165" t="s">
        <v>275</v>
      </c>
    </row>
    <row r="166" spans="1:10">
      <c r="A166" t="s">
        <v>11</v>
      </c>
      <c r="B166" t="s">
        <v>276</v>
      </c>
      <c r="F166" s="10">
        <v>296236</v>
      </c>
      <c r="G166" s="10">
        <v>403135</v>
      </c>
      <c r="I166" t="s">
        <v>291</v>
      </c>
      <c r="J166" t="s">
        <v>277</v>
      </c>
    </row>
    <row r="167" spans="1:10">
      <c r="A167" t="s">
        <v>11</v>
      </c>
      <c r="B167" t="s">
        <v>278</v>
      </c>
      <c r="C167" t="s">
        <v>279</v>
      </c>
      <c r="F167" s="10">
        <v>800324</v>
      </c>
      <c r="G167" s="10">
        <v>1038112</v>
      </c>
      <c r="I167" t="s">
        <v>291</v>
      </c>
      <c r="J167" t="s">
        <v>281</v>
      </c>
    </row>
    <row r="168" spans="1:10">
      <c r="A168" t="s">
        <v>11</v>
      </c>
      <c r="B168" t="s">
        <v>278</v>
      </c>
      <c r="C168" t="s">
        <v>280</v>
      </c>
      <c r="F168" s="10">
        <v>336592</v>
      </c>
      <c r="G168" s="10">
        <v>306023</v>
      </c>
      <c r="I168" t="s">
        <v>291</v>
      </c>
      <c r="J168" t="s">
        <v>281</v>
      </c>
    </row>
    <row r="169" spans="1:10">
      <c r="A169" t="s">
        <v>11</v>
      </c>
      <c r="B169" t="s">
        <v>282</v>
      </c>
      <c r="C169" t="s">
        <v>283</v>
      </c>
      <c r="F169" s="10">
        <v>659919</v>
      </c>
      <c r="G169" s="10">
        <v>697837</v>
      </c>
      <c r="I169" t="s">
        <v>291</v>
      </c>
      <c r="J169" t="s">
        <v>286</v>
      </c>
    </row>
    <row r="170" spans="1:10">
      <c r="A170" t="s">
        <v>11</v>
      </c>
      <c r="B170" t="s">
        <v>282</v>
      </c>
      <c r="C170" t="s">
        <v>284</v>
      </c>
      <c r="F170" s="10">
        <v>107029</v>
      </c>
      <c r="G170" s="10">
        <v>114547</v>
      </c>
      <c r="I170" t="s">
        <v>291</v>
      </c>
      <c r="J170" t="s">
        <v>286</v>
      </c>
    </row>
    <row r="171" spans="1:10">
      <c r="A171" t="s">
        <v>11</v>
      </c>
      <c r="B171" t="s">
        <v>282</v>
      </c>
      <c r="C171" t="s">
        <v>285</v>
      </c>
      <c r="F171" s="10">
        <v>162177</v>
      </c>
      <c r="G171" s="10">
        <v>178940</v>
      </c>
      <c r="I171" t="s">
        <v>291</v>
      </c>
      <c r="J171" t="s">
        <v>286</v>
      </c>
    </row>
    <row r="172" spans="1:10">
      <c r="A172" t="s">
        <v>11</v>
      </c>
      <c r="B172" t="s">
        <v>292</v>
      </c>
      <c r="F172" s="10">
        <v>124210</v>
      </c>
      <c r="G172" s="10">
        <v>58941</v>
      </c>
      <c r="H172" t="s">
        <v>293</v>
      </c>
      <c r="I172" t="s">
        <v>291</v>
      </c>
      <c r="J172" t="s">
        <v>294</v>
      </c>
    </row>
    <row r="173" spans="1:10">
      <c r="A173" t="s">
        <v>11</v>
      </c>
      <c r="B173" t="s">
        <v>295</v>
      </c>
      <c r="F173" s="10">
        <v>41785</v>
      </c>
      <c r="G173" s="10">
        <v>38111</v>
      </c>
    </row>
    <row r="174" spans="1:10">
      <c r="A174" t="s">
        <v>11</v>
      </c>
      <c r="B174" t="s">
        <v>296</v>
      </c>
      <c r="F174" s="10">
        <v>12653</v>
      </c>
      <c r="G174" s="10">
        <v>11930</v>
      </c>
    </row>
    <row r="175" spans="1:10">
      <c r="A175" t="s">
        <v>11</v>
      </c>
      <c r="B175" t="s">
        <v>297</v>
      </c>
      <c r="F175" s="10">
        <v>52072</v>
      </c>
      <c r="G175" s="10">
        <v>48848</v>
      </c>
      <c r="H175" t="s">
        <v>298</v>
      </c>
      <c r="I175" t="s">
        <v>300</v>
      </c>
      <c r="J175" t="s">
        <v>299</v>
      </c>
    </row>
    <row r="176" spans="1:10">
      <c r="A176" t="s">
        <v>11</v>
      </c>
      <c r="B176" t="s">
        <v>304</v>
      </c>
      <c r="F176" s="10">
        <v>47123</v>
      </c>
      <c r="G176" s="10">
        <v>82933</v>
      </c>
      <c r="H176" t="s">
        <v>303</v>
      </c>
      <c r="I176" t="s">
        <v>302</v>
      </c>
      <c r="J176" t="s">
        <v>301</v>
      </c>
    </row>
    <row r="177" spans="1:10">
      <c r="A177" t="s">
        <v>11</v>
      </c>
      <c r="B177" t="s">
        <v>306</v>
      </c>
      <c r="F177" s="10">
        <v>49612</v>
      </c>
      <c r="G177" s="10">
        <v>45244</v>
      </c>
      <c r="H177" t="s">
        <v>307</v>
      </c>
      <c r="I177" t="s">
        <v>309</v>
      </c>
      <c r="J177" t="s">
        <v>308</v>
      </c>
    </row>
    <row r="178" spans="1:10">
      <c r="A178" t="s">
        <v>11</v>
      </c>
      <c r="B178" t="s">
        <v>310</v>
      </c>
      <c r="F178" s="10">
        <v>27879</v>
      </c>
      <c r="G178" s="10">
        <v>24370</v>
      </c>
      <c r="H178" t="s">
        <v>313</v>
      </c>
      <c r="I178" t="s">
        <v>312</v>
      </c>
      <c r="J178" t="s">
        <v>311</v>
      </c>
    </row>
    <row r="179" spans="1:10">
      <c r="A179" t="s">
        <v>11</v>
      </c>
      <c r="B179" t="s">
        <v>314</v>
      </c>
      <c r="F179" s="10">
        <v>28726</v>
      </c>
      <c r="G179" s="10">
        <v>29147</v>
      </c>
      <c r="H179" t="s">
        <v>316</v>
      </c>
      <c r="I179" t="s">
        <v>317</v>
      </c>
      <c r="J179" t="s">
        <v>315</v>
      </c>
    </row>
    <row r="180" spans="1:10">
      <c r="A180" t="s">
        <v>11</v>
      </c>
      <c r="B180" t="s">
        <v>318</v>
      </c>
      <c r="F180" s="10">
        <v>22429</v>
      </c>
      <c r="G180" s="10">
        <v>21572</v>
      </c>
      <c r="H180" t="s">
        <v>320</v>
      </c>
      <c r="J180" t="s">
        <v>319</v>
      </c>
    </row>
    <row r="181" spans="1:10">
      <c r="A181" t="s">
        <v>11</v>
      </c>
      <c r="B181" t="s">
        <v>321</v>
      </c>
      <c r="F181" s="10">
        <v>176290</v>
      </c>
      <c r="G181" s="10">
        <v>206179</v>
      </c>
      <c r="J181" t="s">
        <v>322</v>
      </c>
    </row>
    <row r="182" spans="1:10">
      <c r="A182" t="s">
        <v>11</v>
      </c>
      <c r="B182" t="s">
        <v>323</v>
      </c>
      <c r="F182" s="10">
        <v>334340</v>
      </c>
      <c r="G182" s="10">
        <v>213954</v>
      </c>
      <c r="H182" t="s">
        <v>324</v>
      </c>
      <c r="J182" t="s">
        <v>325</v>
      </c>
    </row>
    <row r="183" spans="1:10">
      <c r="A183" t="s">
        <v>11</v>
      </c>
      <c r="B183" t="s">
        <v>326</v>
      </c>
      <c r="F183" s="10">
        <v>0</v>
      </c>
      <c r="G183" s="10">
        <v>26705</v>
      </c>
      <c r="J183" t="s">
        <v>327</v>
      </c>
    </row>
    <row r="184" spans="1:10">
      <c r="A184" t="s">
        <v>11</v>
      </c>
      <c r="B184" t="s">
        <v>328</v>
      </c>
      <c r="F184" s="10">
        <v>1035245</v>
      </c>
      <c r="G184" s="10">
        <v>1095844</v>
      </c>
      <c r="J184" t="s">
        <v>329</v>
      </c>
    </row>
    <row r="185" spans="1:10">
      <c r="A185" t="s">
        <v>11</v>
      </c>
      <c r="B185" t="s">
        <v>330</v>
      </c>
      <c r="F185" s="10">
        <v>863327</v>
      </c>
      <c r="G185" s="10">
        <v>893057</v>
      </c>
      <c r="J185" t="s">
        <v>333</v>
      </c>
    </row>
    <row r="186" spans="1:10">
      <c r="A186" t="s">
        <v>11</v>
      </c>
      <c r="B186" t="s">
        <v>331</v>
      </c>
      <c r="F186" s="10">
        <v>350759</v>
      </c>
      <c r="G186" s="10">
        <v>366701</v>
      </c>
      <c r="J186" t="s">
        <v>332</v>
      </c>
    </row>
    <row r="187" spans="1:10">
      <c r="A187" t="s">
        <v>11</v>
      </c>
      <c r="B187" t="s">
        <v>334</v>
      </c>
      <c r="F187" s="10">
        <v>2215</v>
      </c>
      <c r="G187" s="10">
        <v>2378</v>
      </c>
      <c r="J187" t="s">
        <v>335</v>
      </c>
    </row>
    <row r="188" spans="1:10">
      <c r="A188" t="s">
        <v>11</v>
      </c>
      <c r="B188" t="s">
        <v>336</v>
      </c>
      <c r="F188" s="10">
        <v>6109</v>
      </c>
      <c r="G188" s="10">
        <v>6206</v>
      </c>
      <c r="J188" t="s">
        <v>337</v>
      </c>
    </row>
    <row r="189" spans="1:10">
      <c r="A189" t="s">
        <v>350</v>
      </c>
      <c r="B189" t="s">
        <v>339</v>
      </c>
      <c r="F189" s="10">
        <v>996284</v>
      </c>
      <c r="G189" s="10">
        <v>194645</v>
      </c>
      <c r="I189" t="s">
        <v>381</v>
      </c>
      <c r="J189" t="s">
        <v>380</v>
      </c>
    </row>
    <row r="190" spans="1:10">
      <c r="A190" t="s">
        <v>350</v>
      </c>
      <c r="B190" t="s">
        <v>340</v>
      </c>
      <c r="F190" s="10">
        <v>11532</v>
      </c>
      <c r="G190" s="10">
        <v>23973</v>
      </c>
      <c r="I190" t="s">
        <v>381</v>
      </c>
      <c r="J190" t="s">
        <v>380</v>
      </c>
    </row>
    <row r="191" spans="1:10">
      <c r="A191" t="s">
        <v>350</v>
      </c>
      <c r="B191" t="s">
        <v>341</v>
      </c>
      <c r="F191" s="10">
        <v>3248</v>
      </c>
      <c r="G191" s="10">
        <v>5175</v>
      </c>
      <c r="I191" t="s">
        <v>381</v>
      </c>
      <c r="J191" t="s">
        <v>380</v>
      </c>
    </row>
    <row r="192" spans="1:10">
      <c r="A192" t="s">
        <v>350</v>
      </c>
      <c r="B192" t="s">
        <v>345</v>
      </c>
      <c r="C192" t="s">
        <v>342</v>
      </c>
      <c r="F192" s="10">
        <v>46714292</v>
      </c>
      <c r="G192" s="10">
        <v>49381315</v>
      </c>
      <c r="I192" t="s">
        <v>381</v>
      </c>
      <c r="J192" t="s">
        <v>380</v>
      </c>
    </row>
    <row r="193" spans="1:10">
      <c r="A193" t="s">
        <v>350</v>
      </c>
      <c r="B193" t="s">
        <v>345</v>
      </c>
      <c r="C193" t="s">
        <v>343</v>
      </c>
      <c r="F193" s="10">
        <v>12697804</v>
      </c>
      <c r="G193" s="10">
        <v>13518198</v>
      </c>
      <c r="I193" t="s">
        <v>381</v>
      </c>
      <c r="J193" t="s">
        <v>380</v>
      </c>
    </row>
    <row r="194" spans="1:10">
      <c r="A194" t="s">
        <v>350</v>
      </c>
      <c r="B194" t="s">
        <v>345</v>
      </c>
      <c r="C194" t="s">
        <v>344</v>
      </c>
      <c r="F194" s="10">
        <v>3755800</v>
      </c>
      <c r="G194" s="10">
        <v>4004692</v>
      </c>
      <c r="I194" t="s">
        <v>381</v>
      </c>
      <c r="J194" t="s">
        <v>380</v>
      </c>
    </row>
    <row r="195" spans="1:10">
      <c r="A195" t="s">
        <v>350</v>
      </c>
      <c r="B195" t="s">
        <v>345</v>
      </c>
      <c r="C195" t="s">
        <v>346</v>
      </c>
      <c r="F195" s="10">
        <v>1363132</v>
      </c>
      <c r="G195" s="10">
        <v>1388895</v>
      </c>
      <c r="I195" t="s">
        <v>381</v>
      </c>
      <c r="J195" t="s">
        <v>380</v>
      </c>
    </row>
    <row r="196" spans="1:10">
      <c r="A196" t="s">
        <v>350</v>
      </c>
      <c r="B196" t="s">
        <v>345</v>
      </c>
      <c r="C196" t="s">
        <v>347</v>
      </c>
      <c r="F196" s="10">
        <v>1204967</v>
      </c>
      <c r="G196" s="10">
        <v>1263805</v>
      </c>
      <c r="I196" t="s">
        <v>381</v>
      </c>
      <c r="J196" t="s">
        <v>380</v>
      </c>
    </row>
    <row r="197" spans="1:10">
      <c r="A197" t="s">
        <v>350</v>
      </c>
      <c r="B197" t="s">
        <v>345</v>
      </c>
      <c r="C197" t="s">
        <v>348</v>
      </c>
      <c r="F197" s="10">
        <v>1242603</v>
      </c>
      <c r="G197" s="10">
        <v>1264969</v>
      </c>
      <c r="I197" t="s">
        <v>381</v>
      </c>
      <c r="J197" t="s">
        <v>380</v>
      </c>
    </row>
    <row r="198" spans="1:10">
      <c r="A198" t="s">
        <v>350</v>
      </c>
      <c r="B198" t="s">
        <v>345</v>
      </c>
      <c r="C198" t="s">
        <v>349</v>
      </c>
      <c r="F198" s="10">
        <v>17927627</v>
      </c>
      <c r="G198" s="10">
        <v>9567238</v>
      </c>
      <c r="I198" t="s">
        <v>381</v>
      </c>
      <c r="J198" t="s">
        <v>380</v>
      </c>
    </row>
    <row r="199" spans="1:10">
      <c r="A199" t="s">
        <v>350</v>
      </c>
      <c r="B199" t="s">
        <v>351</v>
      </c>
      <c r="F199" s="1">
        <v>172318</v>
      </c>
      <c r="G199" s="1">
        <v>154975</v>
      </c>
      <c r="I199" t="s">
        <v>381</v>
      </c>
      <c r="J199" t="s">
        <v>380</v>
      </c>
    </row>
    <row r="200" spans="1:10">
      <c r="A200" t="s">
        <v>350</v>
      </c>
      <c r="B200" t="s">
        <v>352</v>
      </c>
      <c r="C200" t="s">
        <v>354</v>
      </c>
      <c r="F200" s="10">
        <v>11525172</v>
      </c>
      <c r="G200" s="10">
        <v>12017200</v>
      </c>
      <c r="I200" t="s">
        <v>381</v>
      </c>
      <c r="J200" t="s">
        <v>380</v>
      </c>
    </row>
    <row r="201" spans="1:10">
      <c r="A201" t="s">
        <v>350</v>
      </c>
      <c r="B201" t="s">
        <v>352</v>
      </c>
      <c r="C201" t="s">
        <v>353</v>
      </c>
      <c r="F201" s="10">
        <v>11892</v>
      </c>
      <c r="G201" s="10">
        <v>13050</v>
      </c>
      <c r="I201" t="s">
        <v>381</v>
      </c>
      <c r="J201" t="s">
        <v>380</v>
      </c>
    </row>
    <row r="202" spans="1:10">
      <c r="A202" t="s">
        <v>350</v>
      </c>
      <c r="B202" t="s">
        <v>338</v>
      </c>
      <c r="F202" s="1">
        <v>639769</v>
      </c>
      <c r="G202" s="1">
        <v>384541</v>
      </c>
      <c r="I202" t="s">
        <v>381</v>
      </c>
      <c r="J202" t="s">
        <v>380</v>
      </c>
    </row>
    <row r="203" spans="1:10">
      <c r="A203" t="s">
        <v>350</v>
      </c>
      <c r="B203" t="s">
        <v>355</v>
      </c>
      <c r="F203" s="1">
        <v>119301</v>
      </c>
      <c r="G203" s="1">
        <v>125246</v>
      </c>
      <c r="I203" t="s">
        <v>381</v>
      </c>
      <c r="J203" t="s">
        <v>380</v>
      </c>
    </row>
    <row r="204" spans="1:10">
      <c r="A204" t="s">
        <v>350</v>
      </c>
      <c r="B204" t="s">
        <v>356</v>
      </c>
      <c r="C204" t="s">
        <v>353</v>
      </c>
      <c r="F204" s="1">
        <v>427785</v>
      </c>
      <c r="G204" s="1">
        <v>433555</v>
      </c>
      <c r="I204" t="s">
        <v>381</v>
      </c>
      <c r="J204" t="s">
        <v>380</v>
      </c>
    </row>
    <row r="205" spans="1:10">
      <c r="A205" t="s">
        <v>350</v>
      </c>
      <c r="B205" t="s">
        <v>356</v>
      </c>
      <c r="C205" t="s">
        <v>357</v>
      </c>
      <c r="F205" s="1">
        <v>40191</v>
      </c>
      <c r="G205" s="1">
        <v>43808</v>
      </c>
      <c r="I205" t="s">
        <v>381</v>
      </c>
      <c r="J205" t="s">
        <v>380</v>
      </c>
    </row>
    <row r="206" spans="1:10">
      <c r="A206" t="s">
        <v>350</v>
      </c>
      <c r="B206" t="s">
        <v>358</v>
      </c>
      <c r="C206" t="s">
        <v>358</v>
      </c>
      <c r="F206" s="1">
        <v>3249063</v>
      </c>
      <c r="G206" s="1">
        <v>3253851</v>
      </c>
      <c r="I206" t="s">
        <v>381</v>
      </c>
      <c r="J206" t="s">
        <v>380</v>
      </c>
    </row>
    <row r="207" spans="1:10">
      <c r="A207" t="s">
        <v>350</v>
      </c>
      <c r="B207" t="s">
        <v>358</v>
      </c>
      <c r="C207" t="s">
        <v>359</v>
      </c>
      <c r="F207" s="1">
        <v>16360</v>
      </c>
      <c r="G207" s="1">
        <v>15945</v>
      </c>
      <c r="I207" t="s">
        <v>381</v>
      </c>
      <c r="J207" t="s">
        <v>380</v>
      </c>
    </row>
    <row r="208" spans="1:10">
      <c r="A208" t="s">
        <v>350</v>
      </c>
      <c r="B208" t="s">
        <v>358</v>
      </c>
      <c r="C208" t="s">
        <v>360</v>
      </c>
      <c r="F208" s="1">
        <v>105924</v>
      </c>
      <c r="G208" s="1">
        <v>126549</v>
      </c>
      <c r="I208" t="s">
        <v>381</v>
      </c>
      <c r="J208" t="s">
        <v>380</v>
      </c>
    </row>
    <row r="209" spans="1:10">
      <c r="A209" t="s">
        <v>350</v>
      </c>
      <c r="B209" t="s">
        <v>358</v>
      </c>
      <c r="C209" t="s">
        <v>361</v>
      </c>
      <c r="F209" s="1">
        <v>37389</v>
      </c>
      <c r="G209" s="1">
        <v>41024</v>
      </c>
      <c r="I209" t="s">
        <v>381</v>
      </c>
      <c r="J209" t="s">
        <v>380</v>
      </c>
    </row>
    <row r="210" spans="1:10">
      <c r="A210" t="s">
        <v>350</v>
      </c>
      <c r="B210" t="s">
        <v>358</v>
      </c>
      <c r="C210" t="s">
        <v>362</v>
      </c>
      <c r="F210" s="1">
        <v>0</v>
      </c>
      <c r="G210" s="1">
        <v>17276</v>
      </c>
      <c r="I210" t="s">
        <v>381</v>
      </c>
      <c r="J210" t="s">
        <v>380</v>
      </c>
    </row>
    <row r="211" spans="1:10">
      <c r="A211" t="s">
        <v>350</v>
      </c>
      <c r="B211" t="s">
        <v>358</v>
      </c>
      <c r="C211" t="s">
        <v>363</v>
      </c>
      <c r="F211" s="1">
        <v>40000</v>
      </c>
      <c r="G211" s="1">
        <v>44000</v>
      </c>
      <c r="I211" t="s">
        <v>381</v>
      </c>
      <c r="J211" t="s">
        <v>380</v>
      </c>
    </row>
    <row r="212" spans="1:10">
      <c r="A212" t="s">
        <v>350</v>
      </c>
      <c r="B212" t="s">
        <v>358</v>
      </c>
      <c r="C212" t="s">
        <v>364</v>
      </c>
      <c r="F212" s="1">
        <v>31906</v>
      </c>
      <c r="G212" s="1">
        <v>33501</v>
      </c>
      <c r="I212" t="s">
        <v>381</v>
      </c>
      <c r="J212" t="s">
        <v>380</v>
      </c>
    </row>
    <row r="213" spans="1:10">
      <c r="A213" t="s">
        <v>350</v>
      </c>
      <c r="B213" t="s">
        <v>358</v>
      </c>
      <c r="C213" t="s">
        <v>365</v>
      </c>
      <c r="F213" s="1">
        <v>279000</v>
      </c>
      <c r="G213" s="1">
        <v>221000</v>
      </c>
      <c r="I213" t="s">
        <v>381</v>
      </c>
      <c r="J213" t="s">
        <v>380</v>
      </c>
    </row>
    <row r="214" spans="1:10">
      <c r="A214" t="s">
        <v>350</v>
      </c>
      <c r="B214" t="s">
        <v>358</v>
      </c>
      <c r="C214" t="s">
        <v>366</v>
      </c>
      <c r="F214" s="1">
        <v>1137000</v>
      </c>
      <c r="G214" s="1">
        <v>1201000</v>
      </c>
      <c r="I214" t="s">
        <v>381</v>
      </c>
      <c r="J214" t="s">
        <v>380</v>
      </c>
    </row>
    <row r="215" spans="1:10">
      <c r="A215" t="s">
        <v>350</v>
      </c>
      <c r="B215" t="s">
        <v>358</v>
      </c>
      <c r="C215" t="s">
        <v>367</v>
      </c>
      <c r="F215" s="1">
        <v>200000</v>
      </c>
      <c r="G215" s="1">
        <v>220000</v>
      </c>
      <c r="I215" t="s">
        <v>381</v>
      </c>
      <c r="J215" t="s">
        <v>380</v>
      </c>
    </row>
    <row r="216" spans="1:10">
      <c r="A216" t="s">
        <v>350</v>
      </c>
      <c r="B216" t="s">
        <v>358</v>
      </c>
      <c r="C216" t="s">
        <v>368</v>
      </c>
      <c r="F216" s="1">
        <v>545000</v>
      </c>
      <c r="G216" s="1">
        <v>145000</v>
      </c>
      <c r="I216" t="s">
        <v>381</v>
      </c>
      <c r="J216" t="s">
        <v>380</v>
      </c>
    </row>
    <row r="217" spans="1:10">
      <c r="A217" t="s">
        <v>350</v>
      </c>
      <c r="B217" t="s">
        <v>358</v>
      </c>
      <c r="C217" t="s">
        <v>369</v>
      </c>
      <c r="F217" s="1">
        <v>303000</v>
      </c>
      <c r="G217" s="1">
        <v>319000</v>
      </c>
      <c r="I217" t="s">
        <v>381</v>
      </c>
      <c r="J217" t="s">
        <v>380</v>
      </c>
    </row>
    <row r="218" spans="1:10">
      <c r="A218" t="s">
        <v>350</v>
      </c>
      <c r="B218" t="s">
        <v>358</v>
      </c>
      <c r="C218" t="s">
        <v>370</v>
      </c>
      <c r="F218" s="1">
        <v>5732000</v>
      </c>
      <c r="G218" s="1">
        <v>5600000</v>
      </c>
      <c r="I218" t="s">
        <v>381</v>
      </c>
      <c r="J218" t="s">
        <v>380</v>
      </c>
    </row>
    <row r="219" spans="1:10">
      <c r="A219" t="s">
        <v>350</v>
      </c>
      <c r="B219" t="s">
        <v>358</v>
      </c>
      <c r="C219" t="s">
        <v>371</v>
      </c>
      <c r="F219" s="1">
        <v>19620</v>
      </c>
      <c r="G219" s="1">
        <v>86619</v>
      </c>
      <c r="I219" t="s">
        <v>381</v>
      </c>
      <c r="J219" t="s">
        <v>380</v>
      </c>
    </row>
    <row r="220" spans="1:10">
      <c r="A220" t="s">
        <v>350</v>
      </c>
      <c r="B220" t="s">
        <v>358</v>
      </c>
      <c r="C220" t="s">
        <v>376</v>
      </c>
      <c r="F220" s="1">
        <v>17000</v>
      </c>
      <c r="G220" s="1">
        <v>21000</v>
      </c>
      <c r="I220" t="s">
        <v>381</v>
      </c>
      <c r="J220" t="s">
        <v>380</v>
      </c>
    </row>
    <row r="221" spans="1:10">
      <c r="A221" t="s">
        <v>350</v>
      </c>
      <c r="B221" t="s">
        <v>358</v>
      </c>
      <c r="C221" t="s">
        <v>372</v>
      </c>
      <c r="F221" s="1">
        <v>490000</v>
      </c>
      <c r="G221" s="1">
        <v>330000</v>
      </c>
      <c r="I221" t="s">
        <v>381</v>
      </c>
      <c r="J221" t="s">
        <v>380</v>
      </c>
    </row>
    <row r="222" spans="1:10">
      <c r="A222" t="s">
        <v>350</v>
      </c>
      <c r="B222" t="s">
        <v>358</v>
      </c>
      <c r="C222" t="s">
        <v>373</v>
      </c>
      <c r="F222" s="1">
        <v>4805097</v>
      </c>
      <c r="G222" s="1">
        <v>5312536</v>
      </c>
      <c r="I222" t="s">
        <v>381</v>
      </c>
      <c r="J222" t="s">
        <v>380</v>
      </c>
    </row>
    <row r="223" spans="1:10">
      <c r="A223" t="s">
        <v>350</v>
      </c>
      <c r="B223" t="s">
        <v>358</v>
      </c>
      <c r="C223" t="s">
        <v>374</v>
      </c>
      <c r="F223" s="1">
        <v>0</v>
      </c>
      <c r="G223" s="1">
        <v>955600</v>
      </c>
      <c r="I223" t="s">
        <v>381</v>
      </c>
      <c r="J223" t="s">
        <v>380</v>
      </c>
    </row>
    <row r="224" spans="1:10">
      <c r="A224" t="s">
        <v>350</v>
      </c>
      <c r="B224" t="s">
        <v>358</v>
      </c>
      <c r="C224" t="s">
        <v>375</v>
      </c>
      <c r="F224" s="1">
        <v>0</v>
      </c>
      <c r="G224" s="1">
        <v>29000</v>
      </c>
      <c r="I224" t="s">
        <v>381</v>
      </c>
      <c r="J224" t="s">
        <v>380</v>
      </c>
    </row>
    <row r="225" spans="1:10">
      <c r="A225" t="s">
        <v>350</v>
      </c>
      <c r="B225" t="s">
        <v>377</v>
      </c>
      <c r="F225" s="1">
        <v>6362</v>
      </c>
      <c r="G225" s="1">
        <v>6553</v>
      </c>
      <c r="I225" t="s">
        <v>381</v>
      </c>
      <c r="J225" t="s">
        <v>380</v>
      </c>
    </row>
    <row r="226" spans="1:10">
      <c r="A226" t="s">
        <v>350</v>
      </c>
      <c r="B226" t="s">
        <v>378</v>
      </c>
      <c r="F226">
        <v>475</v>
      </c>
      <c r="G226" s="1">
        <v>1006</v>
      </c>
      <c r="I226" t="s">
        <v>381</v>
      </c>
      <c r="J226" t="s">
        <v>380</v>
      </c>
    </row>
    <row r="227" spans="1:10">
      <c r="A227" t="s">
        <v>350</v>
      </c>
      <c r="B227" t="s">
        <v>379</v>
      </c>
      <c r="F227" s="1">
        <v>2386</v>
      </c>
      <c r="G227" s="1">
        <v>2664</v>
      </c>
      <c r="I227" t="s">
        <v>381</v>
      </c>
      <c r="J227" t="s">
        <v>380</v>
      </c>
    </row>
    <row r="228" spans="1:10">
      <c r="A228" t="s">
        <v>350</v>
      </c>
      <c r="B228" t="s">
        <v>382</v>
      </c>
      <c r="F228" s="1">
        <v>4650</v>
      </c>
      <c r="G228" s="1">
        <v>2787</v>
      </c>
      <c r="I228" t="s">
        <v>381</v>
      </c>
      <c r="J228" t="s">
        <v>380</v>
      </c>
    </row>
    <row r="229" spans="1:10">
      <c r="A229" t="s">
        <v>350</v>
      </c>
      <c r="B229" t="s">
        <v>383</v>
      </c>
      <c r="F229" s="1">
        <v>2231</v>
      </c>
      <c r="G229" s="1">
        <v>2342</v>
      </c>
      <c r="I229" t="s">
        <v>381</v>
      </c>
      <c r="J229" t="s">
        <v>380</v>
      </c>
    </row>
    <row r="230" spans="1:10">
      <c r="A230" t="s">
        <v>350</v>
      </c>
      <c r="B230" t="s">
        <v>384</v>
      </c>
      <c r="F230" s="1">
        <v>4820</v>
      </c>
      <c r="G230" s="1">
        <v>4834</v>
      </c>
      <c r="I230" t="s">
        <v>381</v>
      </c>
      <c r="J230" t="s">
        <v>380</v>
      </c>
    </row>
    <row r="231" spans="1:10">
      <c r="A231" t="s">
        <v>350</v>
      </c>
      <c r="B231" t="s">
        <v>385</v>
      </c>
      <c r="F231" s="1">
        <v>15967</v>
      </c>
      <c r="G231" s="1">
        <v>37891</v>
      </c>
      <c r="I231" t="s">
        <v>381</v>
      </c>
      <c r="J231" t="s">
        <v>380</v>
      </c>
    </row>
    <row r="232" spans="1:10">
      <c r="A232" t="s">
        <v>350</v>
      </c>
      <c r="B232" t="s">
        <v>386</v>
      </c>
      <c r="F232" s="1">
        <v>112316</v>
      </c>
      <c r="G232" s="1">
        <v>151402</v>
      </c>
      <c r="I232" t="s">
        <v>381</v>
      </c>
      <c r="J232" t="s">
        <v>380</v>
      </c>
    </row>
    <row r="233" spans="1:10">
      <c r="A233" t="s">
        <v>1</v>
      </c>
      <c r="B233" t="s">
        <v>389</v>
      </c>
      <c r="C233" t="s">
        <v>408</v>
      </c>
      <c r="D233" t="s">
        <v>390</v>
      </c>
      <c r="F233" s="10">
        <v>175458</v>
      </c>
      <c r="G233" s="10">
        <v>168219</v>
      </c>
      <c r="I233" t="s">
        <v>440</v>
      </c>
      <c r="J233" t="s">
        <v>439</v>
      </c>
    </row>
    <row r="234" spans="1:10">
      <c r="A234" t="s">
        <v>1</v>
      </c>
      <c r="B234" t="s">
        <v>389</v>
      </c>
      <c r="C234" t="s">
        <v>408</v>
      </c>
      <c r="D234" t="s">
        <v>391</v>
      </c>
      <c r="F234" s="10">
        <v>4091466</v>
      </c>
      <c r="G234" s="10">
        <v>4270118</v>
      </c>
      <c r="I234" t="s">
        <v>440</v>
      </c>
      <c r="J234" t="s">
        <v>439</v>
      </c>
    </row>
    <row r="235" spans="1:10">
      <c r="A235" t="s">
        <v>1</v>
      </c>
      <c r="B235" t="s">
        <v>389</v>
      </c>
      <c r="C235" t="s">
        <v>408</v>
      </c>
      <c r="D235" t="s">
        <v>392</v>
      </c>
      <c r="F235" s="10">
        <v>5236978</v>
      </c>
      <c r="G235" s="10">
        <v>5025969</v>
      </c>
      <c r="I235" t="s">
        <v>440</v>
      </c>
      <c r="J235" t="s">
        <v>439</v>
      </c>
    </row>
    <row r="236" spans="1:10">
      <c r="A236" t="s">
        <v>1</v>
      </c>
      <c r="B236" t="s">
        <v>389</v>
      </c>
      <c r="C236" t="s">
        <v>408</v>
      </c>
      <c r="D236" t="s">
        <v>393</v>
      </c>
      <c r="F236" s="10">
        <v>4352927</v>
      </c>
      <c r="G236" s="10">
        <v>4217797</v>
      </c>
      <c r="I236" t="s">
        <v>440</v>
      </c>
      <c r="J236" t="s">
        <v>439</v>
      </c>
    </row>
    <row r="237" spans="1:10">
      <c r="A237" t="s">
        <v>1</v>
      </c>
      <c r="B237" t="s">
        <v>389</v>
      </c>
      <c r="C237" t="s">
        <v>408</v>
      </c>
      <c r="D237" t="s">
        <v>394</v>
      </c>
      <c r="F237" s="10">
        <v>522709</v>
      </c>
      <c r="G237" s="10">
        <v>474357</v>
      </c>
      <c r="I237" t="s">
        <v>440</v>
      </c>
      <c r="J237" t="s">
        <v>439</v>
      </c>
    </row>
    <row r="238" spans="1:10">
      <c r="A238" t="s">
        <v>1</v>
      </c>
      <c r="B238" t="s">
        <v>389</v>
      </c>
      <c r="C238" t="s">
        <v>408</v>
      </c>
      <c r="D238" t="s">
        <v>405</v>
      </c>
      <c r="F238" s="10">
        <v>3966670</v>
      </c>
      <c r="G238" s="10">
        <v>3688491</v>
      </c>
      <c r="I238" t="s">
        <v>440</v>
      </c>
      <c r="J238" t="s">
        <v>439</v>
      </c>
    </row>
    <row r="239" spans="1:10">
      <c r="A239" t="s">
        <v>1</v>
      </c>
      <c r="B239" t="s">
        <v>389</v>
      </c>
      <c r="C239" t="s">
        <v>408</v>
      </c>
      <c r="D239" t="s">
        <v>395</v>
      </c>
      <c r="F239" s="10">
        <v>964145</v>
      </c>
      <c r="G239" s="10">
        <v>833021</v>
      </c>
      <c r="I239" t="s">
        <v>440</v>
      </c>
      <c r="J239" t="s">
        <v>439</v>
      </c>
    </row>
    <row r="240" spans="1:10">
      <c r="A240" t="s">
        <v>1</v>
      </c>
      <c r="B240" t="s">
        <v>389</v>
      </c>
      <c r="C240" t="s">
        <v>408</v>
      </c>
      <c r="D240" t="s">
        <v>396</v>
      </c>
      <c r="F240" s="10">
        <v>307269</v>
      </c>
      <c r="G240" s="10">
        <v>323580</v>
      </c>
      <c r="I240" t="s">
        <v>440</v>
      </c>
      <c r="J240" t="s">
        <v>439</v>
      </c>
    </row>
    <row r="241" spans="1:10">
      <c r="A241" t="s">
        <v>1</v>
      </c>
      <c r="B241" t="s">
        <v>389</v>
      </c>
      <c r="C241" t="s">
        <v>408</v>
      </c>
      <c r="D241" t="s">
        <v>397</v>
      </c>
      <c r="F241" s="10">
        <v>461724</v>
      </c>
      <c r="G241" s="10">
        <v>439548</v>
      </c>
      <c r="I241" t="s">
        <v>440</v>
      </c>
      <c r="J241" t="s">
        <v>439</v>
      </c>
    </row>
    <row r="242" spans="1:10">
      <c r="A242" t="s">
        <v>1</v>
      </c>
      <c r="B242" t="s">
        <v>389</v>
      </c>
      <c r="C242" t="s">
        <v>408</v>
      </c>
      <c r="D242" t="s">
        <v>398</v>
      </c>
      <c r="F242" s="10">
        <v>1088760</v>
      </c>
      <c r="G242" s="10">
        <v>1013394</v>
      </c>
      <c r="I242" t="s">
        <v>440</v>
      </c>
      <c r="J242" t="s">
        <v>439</v>
      </c>
    </row>
    <row r="243" spans="1:10">
      <c r="A243" t="s">
        <v>1</v>
      </c>
      <c r="B243" t="s">
        <v>389</v>
      </c>
      <c r="C243" t="s">
        <v>408</v>
      </c>
      <c r="D243" t="s">
        <v>399</v>
      </c>
      <c r="F243" s="10">
        <v>48864</v>
      </c>
      <c r="G243" s="10">
        <v>43274</v>
      </c>
      <c r="I243" t="s">
        <v>440</v>
      </c>
      <c r="J243" t="s">
        <v>439</v>
      </c>
    </row>
    <row r="244" spans="1:10">
      <c r="A244" t="s">
        <v>1</v>
      </c>
      <c r="B244" t="s">
        <v>389</v>
      </c>
      <c r="C244" t="s">
        <v>408</v>
      </c>
      <c r="D244" t="s">
        <v>400</v>
      </c>
      <c r="F244" s="10">
        <v>331308</v>
      </c>
      <c r="G244" s="10">
        <v>987597</v>
      </c>
      <c r="I244" t="s">
        <v>440</v>
      </c>
      <c r="J244" t="s">
        <v>439</v>
      </c>
    </row>
    <row r="245" spans="1:10">
      <c r="A245" t="s">
        <v>1</v>
      </c>
      <c r="B245" t="s">
        <v>389</v>
      </c>
      <c r="C245" t="s">
        <v>408</v>
      </c>
      <c r="D245" t="s">
        <v>401</v>
      </c>
      <c r="F245" s="10">
        <v>294724</v>
      </c>
      <c r="G245" s="10">
        <v>458100</v>
      </c>
      <c r="I245" t="s">
        <v>440</v>
      </c>
      <c r="J245" t="s">
        <v>439</v>
      </c>
    </row>
    <row r="246" spans="1:10">
      <c r="A246" t="s">
        <v>1</v>
      </c>
      <c r="B246" t="s">
        <v>389</v>
      </c>
      <c r="C246" t="s">
        <v>408</v>
      </c>
      <c r="D246" t="s">
        <v>402</v>
      </c>
      <c r="F246" s="10">
        <v>245595</v>
      </c>
      <c r="G246" s="10">
        <v>87865</v>
      </c>
      <c r="I246" t="s">
        <v>440</v>
      </c>
      <c r="J246" t="s">
        <v>439</v>
      </c>
    </row>
    <row r="247" spans="1:10">
      <c r="A247" t="s">
        <v>1</v>
      </c>
      <c r="B247" t="s">
        <v>389</v>
      </c>
      <c r="C247" t="s">
        <v>408</v>
      </c>
      <c r="D247" t="s">
        <v>403</v>
      </c>
      <c r="F247" s="10">
        <v>2643362</v>
      </c>
      <c r="G247" s="10">
        <v>2815138</v>
      </c>
      <c r="I247" t="s">
        <v>440</v>
      </c>
      <c r="J247" t="s">
        <v>439</v>
      </c>
    </row>
    <row r="248" spans="1:10">
      <c r="A248" t="s">
        <v>1</v>
      </c>
      <c r="B248" t="s">
        <v>389</v>
      </c>
      <c r="C248" t="s">
        <v>408</v>
      </c>
      <c r="D248" t="s">
        <v>404</v>
      </c>
      <c r="F248" s="10">
        <v>88071</v>
      </c>
      <c r="G248" s="10">
        <v>99273</v>
      </c>
      <c r="I248" t="s">
        <v>440</v>
      </c>
      <c r="J248" t="s">
        <v>439</v>
      </c>
    </row>
    <row r="249" spans="1:10">
      <c r="A249" t="s">
        <v>1</v>
      </c>
      <c r="B249" t="s">
        <v>389</v>
      </c>
      <c r="C249" t="s">
        <v>407</v>
      </c>
      <c r="D249" t="s">
        <v>406</v>
      </c>
      <c r="F249" s="10">
        <v>203669</v>
      </c>
      <c r="G249" s="10">
        <v>130545</v>
      </c>
      <c r="I249" t="s">
        <v>440</v>
      </c>
      <c r="J249" t="s">
        <v>439</v>
      </c>
    </row>
    <row r="250" spans="1:10">
      <c r="A250" t="s">
        <v>1</v>
      </c>
      <c r="B250" t="s">
        <v>389</v>
      </c>
      <c r="C250" t="s">
        <v>407</v>
      </c>
      <c r="D250" t="s">
        <v>409</v>
      </c>
      <c r="F250" s="10">
        <v>1247823</v>
      </c>
      <c r="G250" s="10">
        <v>1210738</v>
      </c>
      <c r="I250" t="s">
        <v>440</v>
      </c>
      <c r="J250" t="s">
        <v>439</v>
      </c>
    </row>
    <row r="251" spans="1:10">
      <c r="A251" t="s">
        <v>1</v>
      </c>
      <c r="B251" t="s">
        <v>389</v>
      </c>
      <c r="C251" t="s">
        <v>410</v>
      </c>
      <c r="F251" s="10">
        <v>9829</v>
      </c>
      <c r="G251" s="10">
        <v>9500</v>
      </c>
      <c r="I251" t="s">
        <v>440</v>
      </c>
      <c r="J251" t="s">
        <v>439</v>
      </c>
    </row>
    <row r="252" spans="1:10">
      <c r="A252" t="s">
        <v>1</v>
      </c>
      <c r="B252" t="s">
        <v>411</v>
      </c>
      <c r="C252" t="s">
        <v>412</v>
      </c>
      <c r="D252" t="s">
        <v>415</v>
      </c>
      <c r="F252" s="10">
        <v>0</v>
      </c>
      <c r="G252">
        <v>174000</v>
      </c>
      <c r="I252" t="s">
        <v>438</v>
      </c>
      <c r="J252" t="s">
        <v>437</v>
      </c>
    </row>
    <row r="253" spans="1:10">
      <c r="A253" t="s">
        <v>1</v>
      </c>
      <c r="B253" t="s">
        <v>411</v>
      </c>
      <c r="C253" t="s">
        <v>412</v>
      </c>
      <c r="D253" t="s">
        <v>416</v>
      </c>
      <c r="F253" s="10">
        <v>0</v>
      </c>
      <c r="G253" s="10">
        <v>156000</v>
      </c>
      <c r="I253" t="s">
        <v>438</v>
      </c>
      <c r="J253" t="s">
        <v>437</v>
      </c>
    </row>
    <row r="254" spans="1:10">
      <c r="A254" t="s">
        <v>1</v>
      </c>
      <c r="B254" t="s">
        <v>411</v>
      </c>
      <c r="C254" t="s">
        <v>412</v>
      </c>
      <c r="D254" t="s">
        <v>417</v>
      </c>
      <c r="F254" s="10">
        <v>0</v>
      </c>
      <c r="G254" s="10">
        <v>116000</v>
      </c>
      <c r="I254" t="s">
        <v>438</v>
      </c>
      <c r="J254" t="s">
        <v>437</v>
      </c>
    </row>
    <row r="255" spans="1:10">
      <c r="A255" t="s">
        <v>1</v>
      </c>
      <c r="B255" t="s">
        <v>411</v>
      </c>
      <c r="C255" t="s">
        <v>412</v>
      </c>
      <c r="D255" t="s">
        <v>418</v>
      </c>
      <c r="F255" s="10">
        <v>0</v>
      </c>
      <c r="G255" s="10">
        <v>260000</v>
      </c>
      <c r="I255" t="s">
        <v>438</v>
      </c>
      <c r="J255" t="s">
        <v>437</v>
      </c>
    </row>
    <row r="256" spans="1:10">
      <c r="A256" t="s">
        <v>1</v>
      </c>
      <c r="B256" t="s">
        <v>411</v>
      </c>
      <c r="C256" t="s">
        <v>412</v>
      </c>
      <c r="D256" t="s">
        <v>419</v>
      </c>
      <c r="F256" s="10">
        <v>0</v>
      </c>
      <c r="G256" s="10">
        <v>145000</v>
      </c>
      <c r="I256" t="s">
        <v>438</v>
      </c>
      <c r="J256" t="s">
        <v>437</v>
      </c>
    </row>
    <row r="257" spans="1:10">
      <c r="A257" t="s">
        <v>1</v>
      </c>
      <c r="B257" t="s">
        <v>411</v>
      </c>
      <c r="C257" t="s">
        <v>412</v>
      </c>
      <c r="D257" t="s">
        <v>420</v>
      </c>
      <c r="F257" s="10">
        <v>0</v>
      </c>
      <c r="G257" s="10">
        <v>622000</v>
      </c>
      <c r="I257" t="s">
        <v>438</v>
      </c>
      <c r="J257" t="s">
        <v>437</v>
      </c>
    </row>
    <row r="258" spans="1:10">
      <c r="A258" t="s">
        <v>1</v>
      </c>
      <c r="B258" t="s">
        <v>411</v>
      </c>
      <c r="C258" t="s">
        <v>412</v>
      </c>
      <c r="D258" t="s">
        <v>421</v>
      </c>
      <c r="F258" s="10">
        <v>0</v>
      </c>
      <c r="G258" s="10">
        <v>158000</v>
      </c>
      <c r="I258" t="s">
        <v>438</v>
      </c>
      <c r="J258" t="s">
        <v>437</v>
      </c>
    </row>
    <row r="259" spans="1:10">
      <c r="A259" t="s">
        <v>1</v>
      </c>
      <c r="B259" t="s">
        <v>411</v>
      </c>
      <c r="C259" t="s">
        <v>412</v>
      </c>
      <c r="D259" t="s">
        <v>422</v>
      </c>
      <c r="F259" s="10">
        <v>0</v>
      </c>
      <c r="G259" s="10">
        <v>289000</v>
      </c>
      <c r="I259" t="s">
        <v>438</v>
      </c>
      <c r="J259" t="s">
        <v>437</v>
      </c>
    </row>
    <row r="260" spans="1:10">
      <c r="A260" t="s">
        <v>1</v>
      </c>
      <c r="B260" t="s">
        <v>411</v>
      </c>
      <c r="C260" t="s">
        <v>412</v>
      </c>
      <c r="D260" t="s">
        <v>423</v>
      </c>
      <c r="F260" s="10">
        <v>0</v>
      </c>
      <c r="G260" s="10">
        <v>132000</v>
      </c>
      <c r="I260" t="s">
        <v>438</v>
      </c>
      <c r="J260" t="s">
        <v>437</v>
      </c>
    </row>
    <row r="261" spans="1:10">
      <c r="A261" t="s">
        <v>1</v>
      </c>
      <c r="B261" t="s">
        <v>411</v>
      </c>
      <c r="C261" t="s">
        <v>412</v>
      </c>
      <c r="D261" t="s">
        <v>424</v>
      </c>
      <c r="F261" s="10">
        <v>0</v>
      </c>
      <c r="G261" s="10">
        <v>103000</v>
      </c>
      <c r="I261" t="s">
        <v>438</v>
      </c>
      <c r="J261" t="s">
        <v>437</v>
      </c>
    </row>
    <row r="262" spans="1:10">
      <c r="A262" t="s">
        <v>1</v>
      </c>
      <c r="B262" t="s">
        <v>411</v>
      </c>
      <c r="C262" t="s">
        <v>412</v>
      </c>
      <c r="D262" t="s">
        <v>387</v>
      </c>
      <c r="F262" s="10">
        <v>4550163</v>
      </c>
      <c r="G262" s="10">
        <v>1521094</v>
      </c>
      <c r="I262" t="s">
        <v>438</v>
      </c>
      <c r="J262" t="s">
        <v>437</v>
      </c>
    </row>
    <row r="263" spans="1:10">
      <c r="A263" t="s">
        <v>1</v>
      </c>
      <c r="B263" t="s">
        <v>411</v>
      </c>
      <c r="C263" t="s">
        <v>413</v>
      </c>
      <c r="D263" t="s">
        <v>425</v>
      </c>
      <c r="G263">
        <v>323000</v>
      </c>
      <c r="I263" t="s">
        <v>438</v>
      </c>
      <c r="J263" t="s">
        <v>437</v>
      </c>
    </row>
    <row r="264" spans="1:10">
      <c r="A264" t="s">
        <v>1</v>
      </c>
      <c r="B264" t="s">
        <v>411</v>
      </c>
      <c r="C264" t="s">
        <v>413</v>
      </c>
      <c r="D264" t="s">
        <v>426</v>
      </c>
      <c r="F264" s="10"/>
      <c r="G264" s="10">
        <v>161000</v>
      </c>
      <c r="I264" t="s">
        <v>438</v>
      </c>
      <c r="J264" t="s">
        <v>437</v>
      </c>
    </row>
    <row r="265" spans="1:10">
      <c r="A265" t="s">
        <v>1</v>
      </c>
      <c r="B265" t="s">
        <v>411</v>
      </c>
      <c r="C265" t="s">
        <v>413</v>
      </c>
      <c r="D265" t="s">
        <v>427</v>
      </c>
      <c r="F265" s="10"/>
      <c r="G265" s="10">
        <v>412000</v>
      </c>
      <c r="I265" t="s">
        <v>438</v>
      </c>
      <c r="J265" t="s">
        <v>437</v>
      </c>
    </row>
    <row r="266" spans="1:10">
      <c r="A266" t="s">
        <v>1</v>
      </c>
      <c r="B266" t="s">
        <v>411</v>
      </c>
      <c r="C266" t="s">
        <v>413</v>
      </c>
      <c r="D266" t="s">
        <v>430</v>
      </c>
      <c r="F266" s="10"/>
      <c r="G266" s="10">
        <v>206000</v>
      </c>
      <c r="I266" t="s">
        <v>438</v>
      </c>
      <c r="J266" t="s">
        <v>437</v>
      </c>
    </row>
    <row r="267" spans="1:10">
      <c r="A267" t="s">
        <v>1</v>
      </c>
      <c r="B267" t="s">
        <v>411</v>
      </c>
      <c r="C267" t="s">
        <v>413</v>
      </c>
      <c r="D267" t="s">
        <v>429</v>
      </c>
      <c r="F267" s="10"/>
      <c r="G267" s="10">
        <v>139000</v>
      </c>
      <c r="I267" t="s">
        <v>438</v>
      </c>
      <c r="J267" t="s">
        <v>437</v>
      </c>
    </row>
    <row r="268" spans="1:10">
      <c r="A268" t="s">
        <v>1</v>
      </c>
      <c r="B268" t="s">
        <v>411</v>
      </c>
      <c r="C268" t="s">
        <v>413</v>
      </c>
      <c r="D268" t="s">
        <v>431</v>
      </c>
      <c r="F268" s="10"/>
      <c r="G268" s="10">
        <v>111000</v>
      </c>
      <c r="I268" t="s">
        <v>438</v>
      </c>
      <c r="J268" t="s">
        <v>437</v>
      </c>
    </row>
    <row r="269" spans="1:10">
      <c r="A269" t="s">
        <v>1</v>
      </c>
      <c r="B269" t="s">
        <v>411</v>
      </c>
      <c r="C269" t="s">
        <v>413</v>
      </c>
      <c r="D269" t="s">
        <v>432</v>
      </c>
      <c r="F269" s="10"/>
      <c r="G269" s="10">
        <v>105000</v>
      </c>
      <c r="I269" t="s">
        <v>438</v>
      </c>
      <c r="J269" t="s">
        <v>437</v>
      </c>
    </row>
    <row r="270" spans="1:10">
      <c r="A270" t="s">
        <v>1</v>
      </c>
      <c r="B270" t="s">
        <v>411</v>
      </c>
      <c r="C270" t="s">
        <v>413</v>
      </c>
      <c r="D270" t="s">
        <v>428</v>
      </c>
      <c r="F270" s="10"/>
      <c r="G270" s="10">
        <v>516000</v>
      </c>
      <c r="I270" t="s">
        <v>438</v>
      </c>
      <c r="J270" t="s">
        <v>437</v>
      </c>
    </row>
    <row r="271" spans="1:10">
      <c r="A271" t="s">
        <v>1</v>
      </c>
      <c r="B271" t="s">
        <v>411</v>
      </c>
      <c r="C271" t="s">
        <v>413</v>
      </c>
      <c r="D271" t="s">
        <v>387</v>
      </c>
      <c r="F271" s="10">
        <v>5300993</v>
      </c>
      <c r="G271" s="10">
        <v>3322299</v>
      </c>
      <c r="I271" t="s">
        <v>438</v>
      </c>
      <c r="J271" t="s">
        <v>437</v>
      </c>
    </row>
    <row r="272" spans="1:10">
      <c r="A272" t="s">
        <v>1</v>
      </c>
      <c r="B272" t="s">
        <v>411</v>
      </c>
      <c r="C272" t="s">
        <v>414</v>
      </c>
      <c r="F272" s="10">
        <v>124931</v>
      </c>
      <c r="G272" s="10">
        <v>129259</v>
      </c>
      <c r="I272" t="s">
        <v>438</v>
      </c>
      <c r="J272" t="s">
        <v>437</v>
      </c>
    </row>
    <row r="273" spans="1:10">
      <c r="A273" t="s">
        <v>1</v>
      </c>
      <c r="B273" t="s">
        <v>433</v>
      </c>
      <c r="F273" s="10">
        <v>739983</v>
      </c>
      <c r="G273" s="10">
        <v>937406</v>
      </c>
      <c r="H273" t="s">
        <v>434</v>
      </c>
      <c r="I273" t="s">
        <v>436</v>
      </c>
      <c r="J273" t="s">
        <v>435</v>
      </c>
    </row>
    <row r="274" spans="1:10">
      <c r="A274" t="s">
        <v>388</v>
      </c>
      <c r="F274" s="1">
        <v>158731939</v>
      </c>
      <c r="G274" s="1">
        <v>177343049</v>
      </c>
    </row>
    <row r="275" spans="1:10">
      <c r="A275" t="s">
        <v>6</v>
      </c>
      <c r="F275" s="9">
        <v>0</v>
      </c>
      <c r="G275" s="9">
        <v>0</v>
      </c>
    </row>
    <row r="276" spans="1:10">
      <c r="A276" t="s">
        <v>5</v>
      </c>
      <c r="F276" s="9">
        <v>0</v>
      </c>
      <c r="G276" s="9">
        <v>0</v>
      </c>
    </row>
    <row r="277" spans="1:10">
      <c r="A277" t="s">
        <v>4</v>
      </c>
      <c r="F277" s="9">
        <v>0</v>
      </c>
      <c r="G277" s="9">
        <v>0</v>
      </c>
    </row>
    <row r="278" spans="1:10">
      <c r="A278" t="s">
        <v>3</v>
      </c>
      <c r="F278" s="9">
        <v>0</v>
      </c>
      <c r="G278" s="9">
        <v>0</v>
      </c>
    </row>
    <row r="279" spans="1:10">
      <c r="A279" t="s">
        <v>2</v>
      </c>
      <c r="F279" s="9">
        <v>0</v>
      </c>
      <c r="G279" s="9">
        <v>0</v>
      </c>
    </row>
    <row r="280" spans="1:10">
      <c r="A280" t="s">
        <v>203</v>
      </c>
      <c r="F280" s="9">
        <v>0</v>
      </c>
      <c r="G280" s="9">
        <v>0</v>
      </c>
    </row>
    <row r="281" spans="1:10">
      <c r="A281" t="s">
        <v>9</v>
      </c>
      <c r="F281" s="9">
        <v>0</v>
      </c>
      <c r="G281" s="9">
        <v>0</v>
      </c>
    </row>
    <row r="282" spans="1:10">
      <c r="A282" t="s">
        <v>10</v>
      </c>
      <c r="F282" s="9">
        <v>0</v>
      </c>
      <c r="G282" s="9">
        <v>0</v>
      </c>
    </row>
    <row r="283" spans="1:10">
      <c r="A283" t="s">
        <v>11</v>
      </c>
      <c r="F283" s="9">
        <v>0</v>
      </c>
      <c r="G283" s="9">
        <v>0</v>
      </c>
    </row>
    <row r="284" spans="1:10">
      <c r="A284" t="s">
        <v>12</v>
      </c>
      <c r="F284" s="9">
        <v>0</v>
      </c>
      <c r="G284" s="9">
        <v>0</v>
      </c>
    </row>
    <row r="285" spans="1:10">
      <c r="A285" t="s">
        <v>13</v>
      </c>
      <c r="F285" s="9">
        <v>0</v>
      </c>
      <c r="G285" s="9">
        <v>0</v>
      </c>
    </row>
    <row r="286" spans="1:10">
      <c r="A286" t="s">
        <v>204</v>
      </c>
      <c r="F286" s="9">
        <v>0</v>
      </c>
      <c r="G286" s="9">
        <v>0</v>
      </c>
    </row>
    <row r="287" spans="1:10">
      <c r="A287" t="s">
        <v>15</v>
      </c>
      <c r="F287" s="9">
        <v>0</v>
      </c>
      <c r="G287" s="9">
        <v>0</v>
      </c>
    </row>
    <row r="288" spans="1:10">
      <c r="A288" t="s">
        <v>16</v>
      </c>
      <c r="F288" s="9">
        <v>0</v>
      </c>
      <c r="G288" s="9">
        <v>0</v>
      </c>
    </row>
    <row r="289" spans="1:7">
      <c r="A289" t="s">
        <v>205</v>
      </c>
      <c r="F289" s="9">
        <v>0</v>
      </c>
      <c r="G289" s="9">
        <v>0</v>
      </c>
    </row>
    <row r="290" spans="1:7">
      <c r="A290" t="s">
        <v>18</v>
      </c>
      <c r="F290" s="9">
        <v>0</v>
      </c>
      <c r="G290" s="9">
        <v>0</v>
      </c>
    </row>
    <row r="291" spans="1:7">
      <c r="A291" t="s">
        <v>206</v>
      </c>
      <c r="F291" s="9">
        <v>0</v>
      </c>
      <c r="G291" s="9">
        <v>0</v>
      </c>
    </row>
  </sheetData>
  <pageMargins left="0.75" right="0.75" top="1" bottom="1" header="0.5" footer="0.5"/>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budget_data.csv</vt:lpstr>
      <vt:lpstr>Sheet4</vt:lpstr>
    </vt:vector>
  </TitlesOfParts>
  <Company>dapbot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d'Apice</dc:creator>
  <cp:lastModifiedBy>Robert d'Apice</cp:lastModifiedBy>
  <dcterms:created xsi:type="dcterms:W3CDTF">2012-06-02T00:24:08Z</dcterms:created>
  <dcterms:modified xsi:type="dcterms:W3CDTF">2012-06-13T06:42:03Z</dcterms:modified>
</cp:coreProperties>
</file>