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3"/>
  </bookViews>
  <sheets>
    <sheet name="Sheet1" sheetId="1" r:id="rId1"/>
    <sheet name="Sheet2" sheetId="2" r:id="rId2"/>
    <sheet name="budget_data.csv" sheetId="3" r:id="rId3"/>
    <sheet name="Sheet3" sheetId="5"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G75" i="3" l="1"/>
  <c r="G87" i="3"/>
  <c r="G94" i="3"/>
  <c r="G99" i="3"/>
  <c r="G132" i="3"/>
  <c r="G134" i="3"/>
  <c r="G138" i="3"/>
  <c r="G341" i="3"/>
  <c r="F94" i="3"/>
  <c r="F99" i="3"/>
  <c r="F132" i="3"/>
  <c r="F134" i="3"/>
  <c r="F138" i="3"/>
  <c r="F341" i="3"/>
  <c r="I138" i="3"/>
  <c r="H138" i="3"/>
  <c r="I134" i="3"/>
  <c r="H134" i="3"/>
  <c r="I87" i="3"/>
  <c r="H87" i="3"/>
  <c r="I75" i="3"/>
  <c r="H75" i="3"/>
  <c r="C10" i="2"/>
  <c r="K27" i="1"/>
  <c r="K29"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27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27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7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<sst xmlns="http://schemas.openxmlformats.org/spreadsheetml/2006/main" count="3730" uniqueCount="554">
  <si>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</si>
  <si>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</si>
  <si>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</si>
  <si>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</si>
  <si>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</si>
  <si>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</si>
  <si>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</si>
  <si>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</si>
  <si>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</si>
  <si>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</si>
  <si>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</si>
  <si>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</si>
  <si>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</si>
  <si>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</si>
  <si>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</si>
  <si>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</si>
  <si>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</si>
  <si>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</si>
  <si>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</si>
  <si>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</si>
  <si>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</si>
  <si>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</si>
  <si>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</si>
  <si>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</si>
  <si>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</si>
  <si>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</si>
  <si>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</si>
  <si>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</si>
  <si>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</si>
  <si>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</si>
  <si>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</si>
  <si>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</si>
  <si>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</si>
  <si>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</si>
  <si>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</si>
  <si>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</si>
  <si>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</si>
  <si>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</si>
  <si>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</si>
  <si>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</si>
  <si>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</si>
  <si>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</si>
  <si>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</si>
  <si>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</si>
  <si>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Fair Work Ombudsman</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</si>
  <si>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</si>
  <si>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</si>
  <si>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</si>
  <si>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</si>
  <si>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</si>
  <si>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</si>
  <si>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</si>
  <si>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</si>
  <si>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</si>
  <si>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</si>
  <si>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</si>
  <si>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</si>
  <si>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</si>
  <si>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</si>
  <si>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</si>
  <si>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National School Chaplaincy Program</t>
  </si>
  <si>
    <t>Quality Outcomes</t>
  </si>
  <si>
    <t>Framework for Open Learning</t>
  </si>
  <si>
    <t>Review of School Funding</t>
  </si>
  <si>
    <t>Maths and Science Participation</t>
  </si>
  <si>
    <t>Indigenous Education</t>
  </si>
  <si>
    <t>Trade Training Centres (Non-Government)</t>
  </si>
  <si>
    <t>Digtal Education Revolution Project Pool</t>
  </si>
  <si>
    <t>Digital Education Revolution (Non-Government)</t>
  </si>
  <si>
    <t>National Action Plan on Literacy and Numeracy</t>
  </si>
  <si>
    <t>Teacher Quality</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</si>
  <si>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</si>
  <si>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</si>
  <si>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</si>
  <si>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</si>
  <si>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</si>
  <si>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</si>
  <si>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</si>
  <si>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</si>
  <si>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</si>
  <si>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Job Services Australia</t>
  </si>
  <si>
    <t>Productive Ageing Package</t>
  </si>
  <si>
    <t>Regional Education, Skills and Jobs Plans</t>
  </si>
  <si>
    <t>Productivity Education and Training Fund</t>
  </si>
  <si>
    <t>Pacific Seasonal Workers Program</t>
  </si>
  <si>
    <t>Indigenous Employment Program</t>
  </si>
  <si>
    <t>Disability Employment Services</t>
  </si>
  <si>
    <t>Employment Assistance and Other Services</t>
  </si>
  <si>
    <t>Remote Participation and Employment Services</t>
  </si>
  <si>
    <t>Remote Youth Leadership and Development Corp</t>
  </si>
  <si>
    <t>Compensation and Debt Relief</t>
  </si>
  <si>
    <t>Widow Allowance</t>
  </si>
  <si>
    <t>Pensioner Education Supplement</t>
  </si>
  <si>
    <t>Parenting Payment Partnered</t>
  </si>
  <si>
    <t>Parenting Payment Single</t>
  </si>
  <si>
    <t>General Employee Entitlements and Redundancy Scheme</t>
  </si>
  <si>
    <t>Coal Mining Industry Commission</t>
  </si>
  <si>
    <t>Protected Action Ballots Scheme</t>
  </si>
  <si>
    <t>International Labour Organisation Subscription</t>
  </si>
  <si>
    <t>Social and Community Workers Education and Information Program</t>
  </si>
  <si>
    <t>Comcare</t>
  </si>
  <si>
    <t>Asbestos Compensation Payments</t>
  </si>
  <si>
    <t>Workers Compensation Payments</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</si>
  <si>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</si>
  <si>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</si>
  <si>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</si>
  <si>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</si>
  <si>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</si>
  <si>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</si>
  <si>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</si>
  <si>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</si>
  <si>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</si>
  <si>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</si>
  <si>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</si>
  <si>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Education, Employment &amp; Workplace Relations</t>
  </si>
  <si>
    <t>Early Childhood learning &amp; Care</t>
  </si>
  <si>
    <t>Teaching &amp; Learning for school students</t>
  </si>
  <si>
    <t>Employment &amp; Training services</t>
  </si>
  <si>
    <t xml:space="preserve">Safer, fairer and more productive workplaces </t>
  </si>
  <si>
    <t>Support for the Child Care System</t>
  </si>
  <si>
    <t>Child Care Fee Assistance</t>
  </si>
  <si>
    <t>Early Childhood Education</t>
  </si>
  <si>
    <t>Non-Government Schools National Support</t>
  </si>
  <si>
    <t>Schools Support</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</si>
  <si>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</si>
  <si>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</si>
  <si>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</si>
  <si>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</si>
  <si>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</si>
  <si>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</si>
  <si>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</si>
  <si>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</si>
  <si>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</si>
  <si>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</si>
  <si>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Cat_1</t>
  </si>
  <si>
    <t>Cat_2</t>
  </si>
  <si>
    <t>Cat_3</t>
  </si>
  <si>
    <t>Cat_4</t>
  </si>
  <si>
    <t>Cat_5</t>
  </si>
  <si>
    <t>value12_13</t>
  </si>
  <si>
    <t>description</t>
  </si>
  <si>
    <t>source_name</t>
  </si>
  <si>
    <t>source_url</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</si>
  <si>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</si>
  <si>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</si>
  <si>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</si>
  <si>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</si>
  <si>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</si>
  <si>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</si>
  <si>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</si>
  <si>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</si>
  <si>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</si>
  <si>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</si>
  <si>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</si>
  <si>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</si>
  <si>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</si>
  <si>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</si>
  <si>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</si>
  <si>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</si>
  <si>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</si>
  <si>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</si>
  <si>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</si>
  <si>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</si>
  <si>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</si>
  <si>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</si>
  <si>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</si>
  <si>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</si>
  <si>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</si>
  <si>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</si>
  <si>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</si>
  <si>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</si>
  <si>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</si>
  <si>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</si>
  <si>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</si>
  <si>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</si>
  <si>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</si>
  <si>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</si>
  <si>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</si>
  <si>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</si>
  <si>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</si>
  <si>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Rural Health</t>
  </si>
  <si>
    <t>Hearing Services</t>
  </si>
  <si>
    <t xml:space="preserve">A reduction in the incidence and consequence of hearing loss, including through research and prevention activities, and access to hearing services and devices for eligible people </t>
  </si>
  <si>
    <t>Indigenous Health</t>
  </si>
  <si>
    <t>Closing the gap in life expectancy and child mortality rates for Indigenous Australians, including through primary health care, child and maternal health, and substance use services</t>
  </si>
  <si>
    <t>Private Health</t>
  </si>
  <si>
    <t>Health System Capacity And Quality</t>
  </si>
  <si>
    <t xml:space="preserve"> e-Health implementation </t>
  </si>
  <si>
    <t>Health information</t>
  </si>
  <si>
    <t>International policy engagement</t>
  </si>
  <si>
    <t>Research capacity and quality</t>
  </si>
  <si>
    <t>Health infrastructure</t>
  </si>
  <si>
    <t>Chronic disease – treatment</t>
  </si>
  <si>
    <t>Mental Health</t>
  </si>
  <si>
    <t>Health Workforce Capacity</t>
  </si>
  <si>
    <t>Workforce and rural distribution</t>
  </si>
  <si>
    <t>Workforce development and innovation</t>
  </si>
  <si>
    <t>Acute Care</t>
  </si>
  <si>
    <t>Blood and organ donation services</t>
  </si>
  <si>
    <t xml:space="preserve">Medical indemnity </t>
  </si>
  <si>
    <t xml:space="preserve">Public hospitals and information </t>
  </si>
  <si>
    <t>Australian Government 2012-13 Health and Ageing Portfolio Budget Statements</t>
  </si>
  <si>
    <t>Biosecurity and Emergency Response</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</si>
  <si>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</si>
  <si>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</si>
  <si>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</si>
  <si>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</si>
  <si>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AUSTRALIAN INSTITUTE OF HEALTH AND WELFARE: Agency Resources &amp; Planned Performance</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</si>
  <si>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</si>
  <si>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</si>
  <si>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</si>
  <si>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</si>
  <si>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</si>
  <si>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AOTDTA - Agency Budget Statements</t>
  </si>
  <si>
    <t>Australian Radiation Protection and Nuclear Safety Agency</t>
  </si>
  <si>
    <t>ARPANSA – Agency Budget Statements</t>
  </si>
  <si>
    <t>Protection of people and the environment through radiation protection and nuclear safety research, policy, advice, codes, standards, services and regulation</t>
  </si>
  <si>
    <t>Cancer Australia</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</si>
  <si>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</si>
  <si>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</si>
  <si>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</si>
  <si>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</si>
  <si>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</si>
  <si>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Health Workface Australia</t>
  </si>
  <si>
    <t>Improved health workforce capacity, including through a national approach to workforce policy and planning across all health disciplines,  which effectively integrates research, education and training</t>
  </si>
  <si>
    <t>Independent Hospital Pricing Authority</t>
  </si>
  <si>
    <t>National Blood Authority</t>
  </si>
  <si>
    <t>National Health and Medical Research Council</t>
  </si>
  <si>
    <t>Private Health Insurance Administration Council</t>
  </si>
  <si>
    <t>Private Health Insurance Ombudsman</t>
  </si>
  <si>
    <t>Professional Services Review</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</si>
  <si>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</si>
  <si>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</si>
  <si>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</si>
  <si>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</si>
  <si>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</si>
  <si>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</si>
  <si>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</si>
  <si>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</si>
  <si>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</si>
  <si>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</si>
  <si>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</si>
  <si>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</si>
  <si>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</si>
  <si>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</si>
  <si>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</si>
  <si>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</si>
  <si>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</si>
  <si>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</si>
  <si>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</si>
  <si>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</si>
  <si>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</si>
  <si>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</si>
  <si>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</si>
  <si>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</si>
  <si>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</si>
  <si>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</si>
  <si>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</si>
  <si>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</si>
  <si>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</si>
  <si>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</si>
  <si>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</si>
  <si>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</si>
  <si>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</si>
  <si>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</si>
  <si>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</si>
  <si>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</si>
  <si>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</si>
  <si>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</si>
  <si>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</si>
  <si>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</si>
  <si>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</si>
  <si>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</si>
  <si>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</si>
  <si>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</si>
  <si>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</si>
  <si>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</si>
  <si>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</si>
  <si>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</si>
  <si>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Department of Defence</t>
  </si>
  <si>
    <t>Office of the Secretary and CDF</t>
  </si>
  <si>
    <t>Navy Capabilities</t>
  </si>
  <si>
    <t>Army Capabilities</t>
  </si>
  <si>
    <t>Intelligence Capabilities</t>
  </si>
  <si>
    <t>Chief Information Officer</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</si>
  <si>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</si>
  <si>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</si>
  <si>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</si>
  <si>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</si>
  <si>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</si>
  <si>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</si>
  <si>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</si>
  <si>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</si>
  <si>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</si>
  <si>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</si>
  <si>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</si>
  <si>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</si>
  <si>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</si>
  <si>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</si>
  <si>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</si>
  <si>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</si>
  <si>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</si>
  <si>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</si>
  <si>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Battlespace Communications System (LAND)</t>
  </si>
  <si>
    <t>Multi Role Helicopter</t>
  </si>
  <si>
    <t>Future Naval Aviation Combat System Helicopter</t>
  </si>
  <si>
    <t>Air Warfare Destroyer Build</t>
  </si>
  <si>
    <t>Amphibious Deployment and Sustainment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</si>
  <si>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</si>
  <si>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</si>
  <si>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</si>
  <si>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</si>
  <si>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</si>
  <si>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</si>
  <si>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</si>
  <si>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</si>
  <si>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</si>
  <si>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</si>
  <si>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</si>
  <si>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</si>
  <si>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Defence Housing Australia PBS</t>
  </si>
  <si>
    <t>Defence Material Organisation PBS</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</si>
  <si>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</si>
  <si>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</si>
  <si>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</si>
  <si>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</si>
  <si>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</si>
  <si>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</si>
  <si>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</si>
  <si>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</si>
  <si>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</si>
  <si>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</si>
  <si>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</si>
  <si>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</si>
  <si>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</si>
  <si>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</si>
  <si>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</si>
  <si>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</si>
  <si>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</si>
  <si>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</si>
  <si>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</si>
  <si>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</si>
  <si>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</si>
  <si>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</si>
  <si>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</si>
  <si>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</si>
  <si>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</si>
  <si>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</si>
  <si>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</si>
  <si>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</si>
  <si>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</si>
  <si>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</si>
  <si>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</si>
  <si>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</si>
  <si>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</si>
  <si>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</si>
  <si>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Community Operated Hostels</t>
  </si>
  <si>
    <t>Company Operated Hostels</t>
  </si>
  <si>
    <t>Australian Institute of Family Studies</t>
  </si>
  <si>
    <t>Indigenous Business Australia</t>
  </si>
  <si>
    <t>Equities and Investments</t>
  </si>
  <si>
    <t>Business Development and Assistance</t>
  </si>
  <si>
    <t>Indigenous Home Ownership</t>
  </si>
  <si>
    <t>Indigenous Land Corporation</t>
  </si>
  <si>
    <t>Torres Strait Regional Authority</t>
  </si>
  <si>
    <t>Families, Housing, Community Services and Indigenous Affairs Portfolio Budget Statement</t>
  </si>
  <si>
    <t>Industry Innovation, Science, Research &amp; Tertiary Education Portfolio</t>
  </si>
  <si>
    <t>Australian industry support</t>
  </si>
  <si>
    <t>Industry Development and Investment</t>
  </si>
  <si>
    <t>Program Support</t>
  </si>
  <si>
    <t>Innovative Industry</t>
  </si>
  <si>
    <t>Automotive Transformation Scheme</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</si>
  <si>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</si>
  <si>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</si>
  <si>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</si>
  <si>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</si>
  <si>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</si>
  <si>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</si>
  <si>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</si>
  <si>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</si>
  <si>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</si>
  <si>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</si>
  <si>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Families, Housing, Community Services and Indigenous Affairs portfolio</t>
  </si>
  <si>
    <t>value13_14</t>
  </si>
  <si>
    <t>value11_12_BY13</t>
  </si>
  <si>
    <t>value12_13_BY13</t>
  </si>
  <si>
    <t>Research and Development Tax Incentive</t>
  </si>
  <si>
    <t>Baby Bonus Tax Offset</t>
  </si>
  <si>
    <t>Clean Energy Finance Corporation</t>
  </si>
  <si>
    <t>Air Force Capabilities</t>
  </si>
  <si>
    <t>Defence People</t>
  </si>
  <si>
    <t>Battlefield A irlift - Caribou Replacement</t>
  </si>
  <si>
    <t>F/A-18A Hornet Weapons System</t>
  </si>
  <si>
    <t>A rmed Reconnaissance Helicopter Weapons System</t>
  </si>
  <si>
    <t>http://www.defence.gov.au/budget/13-14/pbs/2013-2014_Defence_PBS_03_Defence.pdf</t>
  </si>
  <si>
    <t>http://www.defence.gov.au/budget/13-14/pbs/2013-2014_Defence_PBS_04_DMO.pdf</t>
  </si>
  <si>
    <t>http://www.defence.gov.au/budget/13-14/pbs/2013-2014_Defence_PBS_05_DHA.pdf</t>
  </si>
  <si>
    <t>http://www.treasury.gov.au/~/media/Treasury/Publications%20and%20Media/Publications/2013/PBS%202013-14/Downloads/PDF/Combined_PBS.ashx</t>
  </si>
  <si>
    <t>http://www.fahcsia.gov.au/sites/default/files/documents/05_2013/fahcsia_portfolio_budget_statements_2013-14.pdf</t>
  </si>
  <si>
    <t>Family Tax Benefit Part A</t>
  </si>
  <si>
    <t>Family Tax Benefit Part B</t>
  </si>
  <si>
    <t>Schoolkids Bonus</t>
  </si>
  <si>
    <t>Baby Bonus</t>
  </si>
  <si>
    <t>Parental Leave Pay</t>
  </si>
  <si>
    <t>Single Income Family Supplement</t>
  </si>
  <si>
    <t>Dad and Partner Pay</t>
  </si>
  <si>
    <t>Social and Community Services</t>
  </si>
  <si>
    <t>Workplace Gender Equality Agency</t>
  </si>
  <si>
    <t>To implement strategies in priority areas to achieve gender equality. The priority areas include reducing violence against women, improving economic outcomes for women, and ensuring womens equal place in society</t>
  </si>
  <si>
    <t>Clean Technology Investment Programs</t>
  </si>
  <si>
    <t>Cooperative Research Centres Program</t>
  </si>
  <si>
    <t>Clean Technology Innovation Program</t>
  </si>
  <si>
    <t>Collaborative Research Infrastructure Scheme</t>
  </si>
  <si>
    <t>http://www.innovation.gov.au/AboutUs/Budget/Documents/PortfolioBudgetStatementsDIICCSRTE2013-14.pdf</t>
  </si>
  <si>
    <t>Department of Veteran Affairs</t>
  </si>
  <si>
    <t>Veterans' Income Support and Allowances</t>
  </si>
  <si>
    <t>Veterans' Disability Support</t>
  </si>
  <si>
    <t>Assistance to Defence Widow/ers and Dependants</t>
  </si>
  <si>
    <t>Assistance and Other Compensation for Veterans and Dependants</t>
  </si>
  <si>
    <t>Veterans' Children Education Scheme</t>
  </si>
  <si>
    <t xml:space="preserve">Military Rehabilitation and Compensation Acts Payments </t>
  </si>
  <si>
    <t>Adjustment to the Military Rehabilitation and Compensation Acts Liability Provision</t>
  </si>
  <si>
    <t>General Medical Consultations and Services</t>
  </si>
  <si>
    <t>Veterans' Pharmaceuticals Benefits</t>
  </si>
  <si>
    <t>Veterans' Hospital Services</t>
  </si>
  <si>
    <t>Veterans' Community Care and Support</t>
  </si>
  <si>
    <t>Veterans' Counselling and Other Health Services</t>
  </si>
  <si>
    <t>Health and Other Care Services</t>
  </si>
  <si>
    <t>Income Support and Compensation</t>
  </si>
  <si>
    <t>Military Rehabilitation and Compensation Acts</t>
  </si>
  <si>
    <t>Acknowledgment and Comemoration</t>
  </si>
  <si>
    <t>War Graves and Commemorations</t>
  </si>
  <si>
    <t>Gallipoli-related Activities</t>
  </si>
  <si>
    <t>Australian War Memorial</t>
  </si>
  <si>
    <t>http://www.dva.gov.au/aboutDVA/publications/corporate/budget/2013-2014/Documents/dvapbs.pdf</t>
  </si>
  <si>
    <t>Department of Veterans Affairs PBS</t>
  </si>
  <si>
    <t>Industry, Innovation, Climate Change, Science, Research and Tertiary Education PBS</t>
  </si>
  <si>
    <t>http://foi.deewr.gov.au/system/files/doc/other/deewr_2013-14_outcome_1_pdf.pdf</t>
  </si>
  <si>
    <t>Government Schools National Support</t>
  </si>
  <si>
    <t>http://foi.deewr.gov.au/system/files/doc/other/deewr_2013-14_outcome_2.pdf</t>
  </si>
  <si>
    <t>Australian Education Act 2013</t>
  </si>
  <si>
    <t>Grants and Awards</t>
  </si>
  <si>
    <t>Helping Children with Autism</t>
  </si>
  <si>
    <t>National Plan for School Improvement</t>
  </si>
  <si>
    <t>Creative Young Stars</t>
  </si>
  <si>
    <t>NBN Enabled Education</t>
  </si>
  <si>
    <t>ABC Digital Education</t>
  </si>
  <si>
    <t>Digital Education</t>
  </si>
  <si>
    <t>More Support for Students with Disabilities</t>
  </si>
  <si>
    <t>Students with Disabilities (COPE)</t>
  </si>
  <si>
    <t>Students with Disabilities (Non-Government)</t>
  </si>
  <si>
    <t>Rewards for School Improvement (Non-Government)</t>
  </si>
  <si>
    <t>http://foi.deewr.gov.au/system/files/doc/other/deewr_2013-14_outcome_3.pdf</t>
  </si>
  <si>
    <t>Mature Age Employment</t>
  </si>
  <si>
    <t>Mobility Allowance</t>
  </si>
  <si>
    <t>New start Allowance</t>
  </si>
  <si>
    <t>Partner Allowance Benefit</t>
  </si>
  <si>
    <t>Partner Allowance Pension</t>
  </si>
  <si>
    <t>Sickness Allowance</t>
  </si>
  <si>
    <t>Utilities Allowance</t>
  </si>
  <si>
    <t>Youth Allowance (Other)</t>
  </si>
  <si>
    <t>http://foi.deewr.gov.au/system/files/doc/other/deewr_2013-14_outcome_4.pdf</t>
  </si>
  <si>
    <t>Fair Entitlements Guarantee Act 2012</t>
  </si>
  <si>
    <t>Centre for Workplace Leadership</t>
  </si>
  <si>
    <t>Award Modernisation</t>
  </si>
  <si>
    <t>http://foi.deewr.gov.au/system/files/doc/other/2013-14_pbs_acara.pdf</t>
  </si>
  <si>
    <t>Assistance for quality teaching and learning</t>
  </si>
  <si>
    <t>Enhance the quality of teaching and leadership through developing standards, recognising teacher excellence, providing professional development opportunities, and supporting the teacher profession</t>
  </si>
  <si>
    <t>http://foi.deewr.gov.au/system/files/doc/other/2013-14_pbs_aitsl.pdf</t>
  </si>
  <si>
    <t>http://foi.deewr.gov.au/system/files/doc/other/2013-14_pbs_comcare.pdf</t>
  </si>
  <si>
    <t>Fair Work Commission</t>
  </si>
  <si>
    <t>http://foi.deewr.gov.au/system/files/doc/other/2013-14_pbs_fwc.pdf</t>
  </si>
  <si>
    <t>Education Services and Compliance Activities</t>
  </si>
  <si>
    <t>http://foi.deewr.gov.au/system/files/doc/other/2013-14_pbs_fwo.pdf</t>
  </si>
  <si>
    <t>Education, Advice and Compliance Functions</t>
  </si>
  <si>
    <t>http://foi.deewr.gov.au/system/files/doc/other/2013-14_pbs_fwbii.pdf</t>
  </si>
  <si>
    <t>Reform of and improvements to Australian work health and safety and workers’ compensation arrangements</t>
  </si>
  <si>
    <t>http://foi.deewr.gov.au/system/files/doc/other/2013-14_pbs_swa.pdf</t>
  </si>
  <si>
    <t>A reduction in the incidence of preventable mortality and morbidity in Australia, including through regulation and national initiatives that support healthy lifestyles and disease prevention</t>
  </si>
  <si>
    <t>http://www.health.gov.au/internet/budget/publishing.nsf/Content/2013-2014_Health_PBS_sup1/$File/2013-14_DoHA_PBS_2.01_Outcome_1.pdf</t>
  </si>
  <si>
    <t>Community pharmacy and pharmaceutical awareness</t>
  </si>
  <si>
    <t>Access to cost-effective medicines, including through the Pharmaceutical Benefits Scheme and related subsidies, and assistance for medication management through industry partnerships</t>
  </si>
  <si>
    <t>http://www.health.gov.au/internet/budget/publishing.nsf/Content/2013-2014_Health_PBS_sup1/$File/2013-14_DoHA_PBS_2.02_Outcome_2.pdf</t>
  </si>
  <si>
    <t>Access to cost-effective medical, practice nursing and allied health services, including through Medicare subsidies for clinically relevant services</t>
  </si>
  <si>
    <t>http://www.health.gov.au/internet/budget/publishing.nsf/Content/2013-2014_Health_PBS_sup1/$File/2013-14_DoHA_PBS_2.03_Outcome_3.pdf</t>
  </si>
  <si>
    <t>Access to quality and affordable aged care and carer support services for older people, including through subsidies and grants, industry assistance, training and regulation of the aged care sector</t>
  </si>
  <si>
    <t>http://www.health.gov.au/internet/budget/publishing.nsf/Content/2013-2014_Health_PBS_sup1/$File/2013-14_DoHA_PBS_2.04_Outcome_4.pdf</t>
  </si>
  <si>
    <t>Access to comprehensive, community-based health care, including through first point of call services for prevention, diagnosis and treatment of ill-health, and for ongoing management of chronic disease</t>
  </si>
  <si>
    <t>http://www.health.gov.au/internet/budget/publishing.nsf/Content/2013-2014_Health_PBS_sup1/$File/2013-14_DoHA_PBS_2.05_Outcome_5.pdf</t>
  </si>
  <si>
    <t>http://www.health.gov.au/internet/budget/publishing.nsf/Content/2013-2014_Health_PBS_sup1/$File/2013-14_DoHA_PBS_2.06_Outcome_6.pdf</t>
  </si>
  <si>
    <t>http://www.health.gov.au/internet/budget/publishing.nsf/Content/2013-2014_Health_PBS_sup1/$File/2013-14_DoHA_PBS_2.07_Outcome_7.pdf</t>
  </si>
  <si>
    <t>http://www.health.gov.au/internet/budget/publishing.nsf/Content/2013-2014_Health_PBS_sup1/$File/2013-14_DoHA_PBS_2.08_Outcome_8.pdf</t>
  </si>
  <si>
    <t>http://www.health.gov.au/internet/budget/publishing.nsf/Content/2013-2014_Health_PBS_sup2/$File/2013-14_DoHA_PBS_2.09_Outcome_9.pdf</t>
  </si>
  <si>
    <t>http://www.health.gov.au/internet/budget/publishing.nsf/Content/2013-2014_Health_PBS_sup2/$File/2013-14_DoHA_PBS_2.10_Outcome_10.pdf</t>
  </si>
  <si>
    <t>Improved mental health and suicide prevention, including through targeted prevention, identification, early intervention and health care services</t>
  </si>
  <si>
    <t>http://www.health.gov.au/internet/budget/publishing.nsf/Content/2013-2014_Health_PBS_sup2/$File/2013-14_DoHA_PBS_2.11_Outcome_11.pdf</t>
  </si>
  <si>
    <t>Improved capacity, quality and mix of the health workforce to meet the requirements of health services, including through training, registration, accreditation and distribution strategies</t>
  </si>
  <si>
    <t>http://www.health.gov.au/internet/budget/publishing.nsf/Content/2013-2014_Health_PBS_sup2/$File/2013-14_DoHA_PBS_2.12_Outcome_12.pdf</t>
  </si>
  <si>
    <t>Improved access to public hospitals, acute care services and public dental services, including through targeted strategies, and payments to state and territory governments</t>
  </si>
  <si>
    <t>http://www.health.gov.au/internet/budget/publishing.nsf/Content/2013-2014_Health_PBS_sup2/$File/2013-14_DoHA_PBS_2.13_Outcome_13.pdf</t>
  </si>
  <si>
    <t>Preparedness to respond to national health emergencies and risks, including through surveillance, regulation, prevention, detection and leadership in national health coordination</t>
  </si>
  <si>
    <t>http://www.health.gov.au/internet/budget/publishing.nsf/Content/2013-2014_Health_PBS_sup2/$File/2013-14_DoHA_PBS_2.14_Outcome_14.pdf</t>
  </si>
  <si>
    <t>http://www.health.gov.au/internet/budget/publishing.nsf/Content/2013-2014_Health_PBS_sup2/$File/2013-14_DoHA_PBS_4.01_ACSAA.pdf</t>
  </si>
  <si>
    <t>http://www.health.gov.au/internet/budget/publishing.nsf/Content/2013-2014_Health_PBS_sup2/$File/2013-14_DoHA_PBS_4.02_ACSQHC.pdf</t>
  </si>
  <si>
    <t>http://www.health.gov.au/internet/budget/publishing.nsf/Content/2013-2014_Health_PBS_sup2/$File/2013-14_DoHA_PBS_4.03_AIHW.pdf</t>
  </si>
  <si>
    <t>http://www.health.gov.au/internet/budget/publishing.nsf/Content/2013-2014_Health_PBS_sup2/$File/2013-14_DoHA_PBS_4.04_ANPHA.pdf</t>
  </si>
  <si>
    <t>http://www.health.gov.au/internet/budget/publishing.nsf/Content/2013-2014_Health_PBS_sup2/$File/2013-14_DoHA_PBS_4.05_AOTDTA.pdf</t>
  </si>
  <si>
    <t>http://www.health.gov.au/internet/budget/publishing.nsf/Content/2013-2014_Health_PBS_sup3/$File/2013-14_DoHA_PBS_4.06_ARPANSA.pdf</t>
  </si>
  <si>
    <t>http://www.health.gov.au/internet/budget/publishing.nsf/Content/2013-2014_Health_PBS_sup3/$File/2013-14_DoHA_PBS_4.07_CA.pdf</t>
  </si>
  <si>
    <t>http://www.health.gov.au/internet/budget/publishing.nsf/Content/2013-2014_Health_PBS_sup3/$File/2013-14_DoHA_PBS_4.08_FSANZ.pdf</t>
  </si>
  <si>
    <t>http://www.health.gov.au/internet/budget/publishing.nsf/Content/2013-2014_Health_PBS_sup3/$File/2013-14_DoHA_PBS_4.09_GPET.pdf</t>
  </si>
  <si>
    <t>http://www.health.gov.au/internet/budget/publishing.nsf/Content/2013-2014_Health_PBS_sup3/$File/2013-14_DoHA_PBS_4.10_HWA.pdf</t>
  </si>
  <si>
    <t>http://www.health.gov.au/internet/budget/publishing.nsf/Content/2013-2014_Health_PBS_sup3/$File/2013-14_DoHA_PBS_4.11_IHPA.pdf</t>
  </si>
  <si>
    <t>Access to a secure supply of safe and affordable blood products, including through national supply arrangements and coordination of best practice standards within agreed funding policies under the national blood arrangements</t>
  </si>
  <si>
    <t>http://www.health.gov.au/internet/budget/publishing.nsf/Content/2013-2014_Health_PBS_sup3/$File/2013-14_DoHA_PBS_4.12_NBA.pdf</t>
  </si>
  <si>
    <t>National Health Funding Body</t>
  </si>
  <si>
    <t>Provide transparent and efficient administration of Commonwealth, state and territory funding of the Australian public hospital system, and support the obligations and responsibilities of the Administrator of the National Health Funding Pool</t>
  </si>
  <si>
    <t>http://www.health.gov.au/internet/budget/publishing.nsf/Content/2013-2014_Health_PBS_sup3/$File/2013-14_DoHA_PBS_4.13_NHFB.pdf</t>
  </si>
  <si>
    <t>Improved health and medical knowledge, including through funding research, translating research findings into evidence-based clinical practice, administering legislation governing research, issuing guidelines and advice for ethics in health and the promotion of public health</t>
  </si>
  <si>
    <t>http://www.health.gov.au/internet/budget/publishing.nsf/Content/2013-2014_Health_PBS_sup3/$File/2013-14_DoHA_PBS_4.14_NHMRC.pdf</t>
  </si>
  <si>
    <t>National Health Performance Authority</t>
  </si>
  <si>
    <t>Contribute to transparent and accountable health care services in Australia, including through the provision of independent performance monitoring and reporting; the formulation of performance indicators; and conducting and evaluating research</t>
  </si>
  <si>
    <t>http://www.health.gov.au/internet/budget/publishing.nsf/Content/2013-2014_Health_PBS_sup3/$File/2013-14_DoHA_PBS_4.15_NHPA.pdf</t>
  </si>
  <si>
    <t>Prudential safety and competitiveness of the private health insurance industry in the interests of consumers, including through efficient industry regulation</t>
  </si>
  <si>
    <t>http://www.health.gov.au/internet/budget/publishing.nsf/Content/2013-2014_Health_PBS_sup3/$File/2013-14_DoHA_PBS_4.16_PHIAC.pdf</t>
  </si>
  <si>
    <t>Public confidence in private health insurance, including through consumer and provider complaint and enquiry investigations, and performance monitoring and reporting</t>
  </si>
  <si>
    <t>http://www.health.gov.au/internet/budget/publishing.nsf/Content/2013-2014_Health_PBS_sup3/$File/2013-14_DoHA_PBS_4.17_PHIO.pdf</t>
  </si>
  <si>
    <t>A reduction of the risks to patients and costs to the Australian Government of inappropriate clinical practice, including through investigating health services claimed under the Medicare and Pharmaceutical benefits schemes</t>
  </si>
  <si>
    <t>http://www.health.gov.au/internet/budget/publishing.nsf/Content/2013-2014_Health_PBS_sup3/$File/2013-14_DoHA_PBS_4.18_PSR.pdf</t>
  </si>
  <si>
    <t>Improved access to organ and tissue transplants, including through a nationally coordinated and consistent approach and system</t>
  </si>
  <si>
    <t>Higher Education Support</t>
  </si>
  <si>
    <t>Higher Education Loan Program</t>
  </si>
  <si>
    <t>Tertiary Student Assistance</t>
  </si>
  <si>
    <t>VET National Support</t>
  </si>
  <si>
    <t>International Support</t>
  </si>
  <si>
    <t>Tertiary Education</t>
  </si>
  <si>
    <t>Climate Change</t>
  </si>
  <si>
    <t>Reducing Australia's Greenhouse Gas</t>
  </si>
  <si>
    <t>Adapting to Climate Change</t>
  </si>
  <si>
    <t>Helping to Shape a Global Climate Change</t>
  </si>
  <si>
    <t xml:space="preserve">Program Support </t>
  </si>
  <si>
    <t>Australian Institute of Aboriginal and Torres Strait Islander Studies</t>
  </si>
  <si>
    <t>Australian Institute of Marine Science</t>
  </si>
  <si>
    <t>Australian Nuclear Science and Technology Organisation</t>
  </si>
  <si>
    <t xml:space="preserve">Australian Research Council </t>
  </si>
  <si>
    <t>Discovery - Research and Research Training</t>
  </si>
  <si>
    <t>Linkage - Cross-sector Research Partnerships</t>
  </si>
  <si>
    <t>Excellence for Research in Australia</t>
  </si>
  <si>
    <t>Australian Skills Quality Authority</t>
  </si>
  <si>
    <t>Clean Energy Regulator</t>
  </si>
  <si>
    <t>Climate Change Authority</t>
  </si>
  <si>
    <t xml:space="preserve">Commonwealth Scientific and Industrial Research Organisation </t>
  </si>
  <si>
    <t xml:space="preserve">IP Australia </t>
  </si>
  <si>
    <t>Tertiary Education Quality and Budget Statements Standards Agency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</si>
</sst>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
      <sz val="12"/>
      <color rgb="FF000000"/>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8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9" fillId="0" borderId="0" xfId="0" applyFont="1"/>
    <xf numFmtId="0" fontId="3" fillId="0" borderId="0" xfId="0" applyFont="1"/>
  </cellXfs>
  <cellStyles count="8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14" t="s">
        <v>145</v>
      </c>
      <c r="B3" s="4" t="s">
        <v>24</v>
      </c>
      <c r="C3" s="4" t="s">
        <v>24</v>
      </c>
      <c r="D3" s="4" t="s">
        <v>27</v>
      </c>
      <c r="E3" s="4" t="s">
        <v>29</v>
      </c>
      <c r="F3" s="4" t="s">
        <v>29</v>
      </c>
      <c r="G3" s="4" t="s">
        <v>24</v>
      </c>
      <c r="H3" s="14" t="s">
        <v>31</v>
      </c>
      <c r="I3" s="14" t="s">
        <v>32</v>
      </c>
      <c r="J3" s="4" t="s">
        <v>29</v>
      </c>
      <c r="K3" s="14" t="s">
        <v>33</v>
      </c>
    </row>
    <row r="4" spans="1:12">
      <c r="A4" s="14"/>
      <c r="B4" s="4" t="s">
        <v>25</v>
      </c>
      <c r="C4" s="4" t="s">
        <v>26</v>
      </c>
      <c r="D4" s="4" t="s">
        <v>28</v>
      </c>
      <c r="E4" s="4" t="s">
        <v>24</v>
      </c>
      <c r="F4" s="4" t="s">
        <v>30</v>
      </c>
      <c r="G4" s="4" t="s">
        <v>25</v>
      </c>
      <c r="H4" s="14"/>
      <c r="I4" s="14"/>
      <c r="J4" s="4" t="s">
        <v>24</v>
      </c>
      <c r="K4" s="14"/>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73"/>
  <sheetViews>
    <sheetView topLeftCell="D135" workbookViewId="0">
      <selection activeCell="K149" sqref="A1:L341"/>
    </sheetView>
  </sheetViews>
  <sheetFormatPr baseColWidth="10" defaultRowHeight="15" x14ac:dyDescent="0"/>
  <cols>
    <col min="1" max="1" width="53.33203125" customWidth="1"/>
    <col min="2" max="2" width="55.33203125" customWidth="1"/>
    <col min="3" max="3" width="30" customWidth="1"/>
    <col min="4" max="4" width="39.6640625" bestFit="1" customWidth="1"/>
    <col min="5" max="5" width="39.6640625" customWidth="1"/>
    <col min="6" max="6" width="14.33203125" customWidth="1"/>
    <col min="7" max="7" width="12.83203125" customWidth="1"/>
    <col min="8" max="9" width="11.33203125" bestFit="1" customWidth="1"/>
    <col min="10" max="10" width="16" customWidth="1"/>
    <col min="11" max="11" width="79.5" customWidth="1"/>
  </cols>
  <sheetData>
    <row r="1" spans="1:12" s="5" customFormat="1">
      <c r="A1" s="5" t="s">
        <v>134</v>
      </c>
      <c r="B1" s="5" t="s">
        <v>135</v>
      </c>
      <c r="C1" s="5" t="s">
        <v>136</v>
      </c>
      <c r="D1" s="5" t="s">
        <v>137</v>
      </c>
      <c r="E1" s="5" t="s">
        <v>138</v>
      </c>
      <c r="F1" s="5" t="s">
        <v>139</v>
      </c>
      <c r="G1" s="5" t="s">
        <v>383</v>
      </c>
      <c r="H1" s="5" t="s">
        <v>384</v>
      </c>
      <c r="I1" s="5" t="s">
        <v>385</v>
      </c>
      <c r="J1" s="5" t="s">
        <v>140</v>
      </c>
      <c r="K1" s="5" t="s">
        <v>141</v>
      </c>
      <c r="L1" s="5" t="s">
        <v>142</v>
      </c>
    </row>
    <row r="2" spans="1:12" s="5" customFormat="1">
      <c r="A2" t="s">
        <v>243</v>
      </c>
      <c r="B2" t="s">
        <v>232</v>
      </c>
      <c r="C2"/>
      <c r="D2"/>
      <c r="E2"/>
      <c r="F2" s="1">
        <v>271417</v>
      </c>
      <c r="G2" s="1">
        <v>178439</v>
      </c>
      <c r="H2" s="9">
        <v>996284</v>
      </c>
      <c r="I2" s="9">
        <v>194645</v>
      </c>
      <c r="J2"/>
      <c r="K2" t="s">
        <v>272</v>
      </c>
      <c r="L2" t="s">
        <v>397</v>
      </c>
    </row>
    <row r="3" spans="1:12" s="5" customFormat="1">
      <c r="A3" t="s">
        <v>243</v>
      </c>
      <c r="B3" t="s">
        <v>233</v>
      </c>
      <c r="C3"/>
      <c r="D3"/>
      <c r="E3"/>
      <c r="F3" s="1">
        <v>18598</v>
      </c>
      <c r="G3" s="1">
        <v>3678</v>
      </c>
      <c r="H3" s="9">
        <v>11532</v>
      </c>
      <c r="I3" s="9">
        <v>23973</v>
      </c>
      <c r="J3"/>
      <c r="K3" t="s">
        <v>272</v>
      </c>
      <c r="L3" t="s">
        <v>397</v>
      </c>
    </row>
    <row r="4" spans="1:12" s="5" customFormat="1">
      <c r="A4" t="s">
        <v>243</v>
      </c>
      <c r="B4" t="s">
        <v>234</v>
      </c>
      <c r="C4"/>
      <c r="D4"/>
      <c r="E4"/>
      <c r="F4" s="1">
        <v>22895</v>
      </c>
      <c r="G4" s="1">
        <v>24737</v>
      </c>
      <c r="H4" s="9">
        <v>3248</v>
      </c>
      <c r="I4" s="9">
        <v>5175</v>
      </c>
      <c r="J4"/>
      <c r="K4" t="s">
        <v>272</v>
      </c>
      <c r="L4" t="s">
        <v>397</v>
      </c>
    </row>
    <row r="5" spans="1:12" s="5" customFormat="1">
      <c r="A5" t="s">
        <v>243</v>
      </c>
      <c r="B5" t="s">
        <v>238</v>
      </c>
      <c r="C5" t="s">
        <v>235</v>
      </c>
      <c r="D5"/>
      <c r="E5"/>
      <c r="F5" s="1">
        <v>48935036</v>
      </c>
      <c r="G5" s="1">
        <v>51233846</v>
      </c>
      <c r="H5" s="9">
        <v>46714292</v>
      </c>
      <c r="I5" s="9">
        <v>49381315</v>
      </c>
      <c r="J5"/>
      <c r="K5" t="s">
        <v>272</v>
      </c>
      <c r="L5" t="s">
        <v>397</v>
      </c>
    </row>
    <row r="6" spans="1:12" s="5" customFormat="1">
      <c r="A6" t="s">
        <v>243</v>
      </c>
      <c r="B6" t="s">
        <v>238</v>
      </c>
      <c r="C6" t="s">
        <v>236</v>
      </c>
      <c r="D6"/>
      <c r="E6"/>
      <c r="F6" s="1">
        <v>13280449</v>
      </c>
      <c r="G6" s="1">
        <v>14040015</v>
      </c>
      <c r="H6" s="9">
        <v>12697804</v>
      </c>
      <c r="I6" s="9">
        <v>13518198</v>
      </c>
      <c r="J6"/>
      <c r="K6" t="s">
        <v>272</v>
      </c>
      <c r="L6" t="s">
        <v>397</v>
      </c>
    </row>
    <row r="7" spans="1:12" s="5" customFormat="1">
      <c r="A7" t="s">
        <v>243</v>
      </c>
      <c r="B7" t="s">
        <v>238</v>
      </c>
      <c r="C7" t="s">
        <v>237</v>
      </c>
      <c r="D7"/>
      <c r="E7"/>
      <c r="F7" s="1">
        <v>3944991</v>
      </c>
      <c r="G7" s="1">
        <v>2112164</v>
      </c>
      <c r="H7" s="9">
        <v>3755800</v>
      </c>
      <c r="I7" s="9">
        <v>4004692</v>
      </c>
      <c r="J7"/>
      <c r="K7" t="s">
        <v>272</v>
      </c>
      <c r="L7" t="s">
        <v>397</v>
      </c>
    </row>
    <row r="8" spans="1:12" s="5" customFormat="1">
      <c r="A8" t="s">
        <v>243</v>
      </c>
      <c r="B8" t="s">
        <v>238</v>
      </c>
      <c r="C8" t="s">
        <v>239</v>
      </c>
      <c r="D8"/>
      <c r="E8"/>
      <c r="F8" s="1">
        <v>1387532</v>
      </c>
      <c r="G8" s="1">
        <v>1408969</v>
      </c>
      <c r="H8" s="9">
        <v>1363132</v>
      </c>
      <c r="I8" s="9">
        <v>1388895</v>
      </c>
      <c r="J8"/>
      <c r="K8" t="s">
        <v>272</v>
      </c>
      <c r="L8" t="s">
        <v>397</v>
      </c>
    </row>
    <row r="9" spans="1:12" s="5" customFormat="1">
      <c r="A9" t="s">
        <v>243</v>
      </c>
      <c r="B9" t="s">
        <v>238</v>
      </c>
      <c r="C9" t="s">
        <v>240</v>
      </c>
      <c r="D9"/>
      <c r="E9"/>
      <c r="F9" s="1">
        <v>1244118</v>
      </c>
      <c r="G9" s="1">
        <v>1237636</v>
      </c>
      <c r="H9" s="9">
        <v>1204967</v>
      </c>
      <c r="I9" s="9">
        <v>1263805</v>
      </c>
      <c r="J9"/>
      <c r="K9" t="s">
        <v>272</v>
      </c>
      <c r="L9" t="s">
        <v>397</v>
      </c>
    </row>
    <row r="10" spans="1:12" s="5" customFormat="1">
      <c r="A10" t="s">
        <v>243</v>
      </c>
      <c r="B10" t="s">
        <v>238</v>
      </c>
      <c r="C10" t="s">
        <v>241</v>
      </c>
      <c r="D10"/>
      <c r="E10"/>
      <c r="F10" s="1">
        <v>1263727</v>
      </c>
      <c r="G10" s="1">
        <v>1282683</v>
      </c>
      <c r="H10" s="9">
        <v>1242603</v>
      </c>
      <c r="I10" s="9">
        <v>1264969</v>
      </c>
      <c r="J10"/>
      <c r="K10" t="s">
        <v>272</v>
      </c>
      <c r="L10" t="s">
        <v>397</v>
      </c>
    </row>
    <row r="11" spans="1:12" s="5" customFormat="1">
      <c r="A11" t="s">
        <v>243</v>
      </c>
      <c r="B11" t="s">
        <v>238</v>
      </c>
      <c r="C11" t="s">
        <v>242</v>
      </c>
      <c r="D11"/>
      <c r="E11"/>
      <c r="F11" s="1">
        <v>10966356</v>
      </c>
      <c r="G11" s="1">
        <v>11079773</v>
      </c>
      <c r="H11" s="9">
        <v>17927627</v>
      </c>
      <c r="I11" s="9">
        <v>9567238</v>
      </c>
      <c r="J11"/>
      <c r="K11" t="s">
        <v>272</v>
      </c>
      <c r="L11" t="s">
        <v>397</v>
      </c>
    </row>
    <row r="12" spans="1:12" s="5" customFormat="1">
      <c r="A12" t="s">
        <v>243</v>
      </c>
      <c r="B12" t="s">
        <v>244</v>
      </c>
      <c r="C12"/>
      <c r="D12"/>
      <c r="E12"/>
      <c r="F12" s="1">
        <v>166772</v>
      </c>
      <c r="G12" s="1">
        <v>122417</v>
      </c>
      <c r="H12" s="1">
        <v>172318</v>
      </c>
      <c r="I12" s="1">
        <v>154975</v>
      </c>
      <c r="J12"/>
      <c r="K12" t="s">
        <v>272</v>
      </c>
      <c r="L12" t="s">
        <v>397</v>
      </c>
    </row>
    <row r="13" spans="1:12" s="5" customFormat="1">
      <c r="A13" t="s">
        <v>243</v>
      </c>
      <c r="B13" t="s">
        <v>245</v>
      </c>
      <c r="C13" t="s">
        <v>247</v>
      </c>
      <c r="D13"/>
      <c r="E13"/>
      <c r="F13" s="1">
        <v>12209424</v>
      </c>
      <c r="G13" s="1">
        <v>12456587</v>
      </c>
      <c r="H13" s="9">
        <v>11525172</v>
      </c>
      <c r="I13" s="9">
        <v>12017200</v>
      </c>
      <c r="J13"/>
      <c r="K13" t="s">
        <v>272</v>
      </c>
      <c r="L13" t="s">
        <v>397</v>
      </c>
    </row>
    <row r="14" spans="1:12" s="5" customFormat="1">
      <c r="A14" t="s">
        <v>243</v>
      </c>
      <c r="B14" t="s">
        <v>245</v>
      </c>
      <c r="C14" t="s">
        <v>246</v>
      </c>
      <c r="D14"/>
      <c r="E14"/>
      <c r="F14" s="1">
        <v>10237</v>
      </c>
      <c r="G14" s="1">
        <v>12313</v>
      </c>
      <c r="H14" s="9">
        <v>11892</v>
      </c>
      <c r="I14" s="9">
        <v>13050</v>
      </c>
      <c r="J14"/>
      <c r="K14" t="s">
        <v>272</v>
      </c>
      <c r="L14" t="s">
        <v>397</v>
      </c>
    </row>
    <row r="15" spans="1:12" s="5" customFormat="1">
      <c r="A15" t="s">
        <v>243</v>
      </c>
      <c r="B15" t="s">
        <v>231</v>
      </c>
      <c r="C15"/>
      <c r="D15"/>
      <c r="E15"/>
      <c r="F15" s="1">
        <v>423705</v>
      </c>
      <c r="G15" s="1">
        <v>388804</v>
      </c>
      <c r="H15" s="1">
        <v>639769</v>
      </c>
      <c r="I15" s="1">
        <v>384541</v>
      </c>
      <c r="J15"/>
      <c r="K15" t="s">
        <v>272</v>
      </c>
      <c r="L15" t="s">
        <v>397</v>
      </c>
    </row>
    <row r="16" spans="1:12" s="5" customFormat="1">
      <c r="A16" t="s">
        <v>243</v>
      </c>
      <c r="B16" t="s">
        <v>248</v>
      </c>
      <c r="C16"/>
      <c r="D16"/>
      <c r="E16"/>
      <c r="F16" s="1">
        <v>117558</v>
      </c>
      <c r="G16" s="1">
        <v>124690</v>
      </c>
      <c r="H16" s="1">
        <v>119301</v>
      </c>
      <c r="I16" s="1">
        <v>125246</v>
      </c>
      <c r="J16"/>
      <c r="K16" t="s">
        <v>272</v>
      </c>
      <c r="L16" t="s">
        <v>397</v>
      </c>
    </row>
    <row r="17" spans="1:12" s="5" customFormat="1">
      <c r="A17" t="s">
        <v>243</v>
      </c>
      <c r="B17" t="s">
        <v>249</v>
      </c>
      <c r="C17" t="s">
        <v>246</v>
      </c>
      <c r="D17"/>
      <c r="E17"/>
      <c r="F17" s="1">
        <v>454422</v>
      </c>
      <c r="G17" s="1">
        <v>450833</v>
      </c>
      <c r="H17" s="1">
        <v>427785</v>
      </c>
      <c r="I17" s="1">
        <v>433555</v>
      </c>
      <c r="J17"/>
      <c r="K17" t="s">
        <v>272</v>
      </c>
      <c r="L17" t="s">
        <v>397</v>
      </c>
    </row>
    <row r="18" spans="1:12" s="5" customFormat="1">
      <c r="A18" t="s">
        <v>243</v>
      </c>
      <c r="B18" t="s">
        <v>249</v>
      </c>
      <c r="C18" t="s">
        <v>250</v>
      </c>
      <c r="D18"/>
      <c r="E18"/>
      <c r="F18" s="1">
        <v>70606</v>
      </c>
      <c r="G18" s="1">
        <v>55433</v>
      </c>
      <c r="H18" s="1">
        <v>40191</v>
      </c>
      <c r="I18" s="1">
        <v>43808</v>
      </c>
      <c r="J18"/>
      <c r="K18" t="s">
        <v>272</v>
      </c>
      <c r="L18" t="s">
        <v>397</v>
      </c>
    </row>
    <row r="19" spans="1:12" s="5" customFormat="1">
      <c r="A19" t="s">
        <v>243</v>
      </c>
      <c r="B19" t="s">
        <v>251</v>
      </c>
      <c r="C19" t="s">
        <v>251</v>
      </c>
      <c r="D19"/>
      <c r="E19"/>
      <c r="F19" s="1">
        <v>3273323</v>
      </c>
      <c r="G19" s="1">
        <v>3368725</v>
      </c>
      <c r="H19" s="1">
        <v>3249063</v>
      </c>
      <c r="I19" s="1">
        <v>3253851</v>
      </c>
      <c r="J19"/>
      <c r="K19" t="s">
        <v>272</v>
      </c>
      <c r="L19" t="s">
        <v>397</v>
      </c>
    </row>
    <row r="20" spans="1:12" s="5" customFormat="1">
      <c r="A20" t="s">
        <v>243</v>
      </c>
      <c r="B20" t="s">
        <v>251</v>
      </c>
      <c r="C20" t="s">
        <v>252</v>
      </c>
      <c r="D20"/>
      <c r="E20"/>
      <c r="F20" s="1">
        <v>16982</v>
      </c>
      <c r="G20" s="1">
        <v>14411</v>
      </c>
      <c r="H20" s="1">
        <v>16360</v>
      </c>
      <c r="I20" s="1">
        <v>15945</v>
      </c>
      <c r="J20"/>
      <c r="K20" t="s">
        <v>272</v>
      </c>
      <c r="L20" t="s">
        <v>397</v>
      </c>
    </row>
    <row r="21" spans="1:12" s="5" customFormat="1">
      <c r="A21" t="s">
        <v>243</v>
      </c>
      <c r="B21" t="s">
        <v>251</v>
      </c>
      <c r="C21" t="s">
        <v>253</v>
      </c>
      <c r="D21"/>
      <c r="E21"/>
      <c r="F21" s="1">
        <v>162092</v>
      </c>
      <c r="G21" s="1">
        <v>176225</v>
      </c>
      <c r="H21" s="1">
        <v>105924</v>
      </c>
      <c r="I21" s="1">
        <v>126549</v>
      </c>
      <c r="J21"/>
      <c r="K21" t="s">
        <v>272</v>
      </c>
      <c r="L21" t="s">
        <v>397</v>
      </c>
    </row>
    <row r="22" spans="1:12" s="5" customFormat="1">
      <c r="A22" t="s">
        <v>243</v>
      </c>
      <c r="B22" t="s">
        <v>251</v>
      </c>
      <c r="C22" t="s">
        <v>254</v>
      </c>
      <c r="D22"/>
      <c r="E22"/>
      <c r="F22" s="1">
        <v>34553</v>
      </c>
      <c r="G22" s="1">
        <v>32495</v>
      </c>
      <c r="H22" s="1">
        <v>37389</v>
      </c>
      <c r="I22" s="1">
        <v>41024</v>
      </c>
      <c r="J22"/>
      <c r="K22" t="s">
        <v>272</v>
      </c>
      <c r="L22" t="s">
        <v>397</v>
      </c>
    </row>
    <row r="23" spans="1:12" s="5" customFormat="1">
      <c r="A23" t="s">
        <v>243</v>
      </c>
      <c r="B23" t="s">
        <v>251</v>
      </c>
      <c r="C23" t="s">
        <v>255</v>
      </c>
      <c r="D23"/>
      <c r="E23"/>
      <c r="F23" s="1">
        <v>14544</v>
      </c>
      <c r="G23" s="1">
        <v>15161</v>
      </c>
      <c r="H23" s="1">
        <v>0</v>
      </c>
      <c r="I23" s="1">
        <v>17276</v>
      </c>
      <c r="J23"/>
      <c r="K23" t="s">
        <v>272</v>
      </c>
      <c r="L23" t="s">
        <v>397</v>
      </c>
    </row>
    <row r="24" spans="1:12" s="5" customFormat="1">
      <c r="A24" t="s">
        <v>243</v>
      </c>
      <c r="B24" t="s">
        <v>251</v>
      </c>
      <c r="C24" t="s">
        <v>256</v>
      </c>
      <c r="D24"/>
      <c r="E24"/>
      <c r="F24" s="1">
        <v>35000</v>
      </c>
      <c r="G24" s="1">
        <v>47000</v>
      </c>
      <c r="H24" s="1">
        <v>40000</v>
      </c>
      <c r="I24" s="1">
        <v>44000</v>
      </c>
      <c r="J24"/>
      <c r="K24" t="s">
        <v>272</v>
      </c>
      <c r="L24" t="s">
        <v>397</v>
      </c>
    </row>
    <row r="25" spans="1:12" s="5" customFormat="1">
      <c r="A25" t="s">
        <v>243</v>
      </c>
      <c r="B25" t="s">
        <v>251</v>
      </c>
      <c r="C25" t="s">
        <v>257</v>
      </c>
      <c r="D25"/>
      <c r="E25"/>
      <c r="F25" s="1">
        <v>40000</v>
      </c>
      <c r="G25" s="1">
        <v>43000</v>
      </c>
      <c r="H25" s="1">
        <v>31906</v>
      </c>
      <c r="I25" s="1">
        <v>33501</v>
      </c>
      <c r="J25"/>
      <c r="K25" t="s">
        <v>272</v>
      </c>
      <c r="L25" t="s">
        <v>397</v>
      </c>
    </row>
    <row r="26" spans="1:12" s="5" customFormat="1">
      <c r="A26" t="s">
        <v>243</v>
      </c>
      <c r="B26" t="s">
        <v>251</v>
      </c>
      <c r="C26" t="s">
        <v>258</v>
      </c>
      <c r="D26"/>
      <c r="E26"/>
      <c r="F26" s="1">
        <v>267000</v>
      </c>
      <c r="G26" s="1">
        <v>237000</v>
      </c>
      <c r="H26" s="1">
        <v>279000</v>
      </c>
      <c r="I26" s="1">
        <v>221000</v>
      </c>
      <c r="J26"/>
      <c r="K26" t="s">
        <v>272</v>
      </c>
      <c r="L26" t="s">
        <v>397</v>
      </c>
    </row>
    <row r="27" spans="1:12" s="5" customFormat="1">
      <c r="A27" t="s">
        <v>243</v>
      </c>
      <c r="B27" t="s">
        <v>251</v>
      </c>
      <c r="C27" t="s">
        <v>386</v>
      </c>
      <c r="D27"/>
      <c r="E27"/>
      <c r="F27" s="1">
        <v>1471000</v>
      </c>
      <c r="G27" s="1">
        <v>1410000</v>
      </c>
      <c r="H27" s="1">
        <v>1137000</v>
      </c>
      <c r="I27" s="1">
        <v>1201000</v>
      </c>
      <c r="J27"/>
      <c r="K27" t="s">
        <v>272</v>
      </c>
      <c r="L27" t="s">
        <v>397</v>
      </c>
    </row>
    <row r="28" spans="1:12" s="5" customFormat="1">
      <c r="A28" t="s">
        <v>243</v>
      </c>
      <c r="B28" t="s">
        <v>251</v>
      </c>
      <c r="C28" t="s">
        <v>259</v>
      </c>
      <c r="D28"/>
      <c r="E28"/>
      <c r="F28" s="1">
        <v>206000</v>
      </c>
      <c r="G28" s="1">
        <v>191000</v>
      </c>
      <c r="H28" s="1">
        <v>200000</v>
      </c>
      <c r="I28" s="1">
        <v>220000</v>
      </c>
      <c r="J28"/>
      <c r="K28" t="s">
        <v>272</v>
      </c>
      <c r="L28" t="s">
        <v>397</v>
      </c>
    </row>
    <row r="29" spans="1:12" s="5" customFormat="1">
      <c r="A29" t="s">
        <v>243</v>
      </c>
      <c r="B29" t="s">
        <v>251</v>
      </c>
      <c r="C29" t="s">
        <v>260</v>
      </c>
      <c r="D29"/>
      <c r="E29"/>
      <c r="F29" s="1">
        <v>83000</v>
      </c>
      <c r="G29" s="1">
        <v>138000</v>
      </c>
      <c r="H29" s="1">
        <v>545000</v>
      </c>
      <c r="I29" s="1">
        <v>145000</v>
      </c>
      <c r="J29"/>
      <c r="K29" t="s">
        <v>272</v>
      </c>
      <c r="L29" t="s">
        <v>397</v>
      </c>
    </row>
    <row r="30" spans="1:12" s="5" customFormat="1">
      <c r="A30" t="s">
        <v>243</v>
      </c>
      <c r="B30" t="s">
        <v>251</v>
      </c>
      <c r="C30" t="s">
        <v>261</v>
      </c>
      <c r="D30"/>
      <c r="E30"/>
      <c r="F30" s="1">
        <v>328000</v>
      </c>
      <c r="G30" s="1">
        <v>339000</v>
      </c>
      <c r="H30" s="1">
        <v>303000</v>
      </c>
      <c r="I30" s="1">
        <v>319000</v>
      </c>
      <c r="J30"/>
      <c r="K30" t="s">
        <v>272</v>
      </c>
      <c r="L30" t="s">
        <v>397</v>
      </c>
    </row>
    <row r="31" spans="1:12" s="5" customFormat="1">
      <c r="A31" t="s">
        <v>243</v>
      </c>
      <c r="B31" t="s">
        <v>251</v>
      </c>
      <c r="C31" t="s">
        <v>262</v>
      </c>
      <c r="D31"/>
      <c r="E31"/>
      <c r="F31" s="1">
        <v>5519000</v>
      </c>
      <c r="G31" s="1">
        <v>5871000</v>
      </c>
      <c r="H31" s="1">
        <v>5732000</v>
      </c>
      <c r="I31" s="1">
        <v>5600000</v>
      </c>
      <c r="J31"/>
      <c r="K31" t="s">
        <v>272</v>
      </c>
      <c r="L31" t="s">
        <v>397</v>
      </c>
    </row>
    <row r="32" spans="1:12" s="5" customFormat="1">
      <c r="A32" t="s">
        <v>243</v>
      </c>
      <c r="B32" t="s">
        <v>251</v>
      </c>
      <c r="C32" t="s">
        <v>263</v>
      </c>
      <c r="D32"/>
      <c r="E32"/>
      <c r="F32" s="1">
        <v>33000</v>
      </c>
      <c r="G32" s="1">
        <v>130944</v>
      </c>
      <c r="H32" s="1">
        <v>19620</v>
      </c>
      <c r="I32" s="1">
        <v>86619</v>
      </c>
      <c r="J32"/>
      <c r="K32" t="s">
        <v>272</v>
      </c>
      <c r="L32" t="s">
        <v>397</v>
      </c>
    </row>
    <row r="33" spans="1:12" s="5" customFormat="1">
      <c r="A33" t="s">
        <v>243</v>
      </c>
      <c r="B33" t="s">
        <v>251</v>
      </c>
      <c r="C33" t="s">
        <v>268</v>
      </c>
      <c r="D33"/>
      <c r="E33"/>
      <c r="F33" s="1">
        <v>17000</v>
      </c>
      <c r="G33" s="1">
        <v>19000</v>
      </c>
      <c r="H33" s="1">
        <v>17000</v>
      </c>
      <c r="I33" s="1">
        <v>21000</v>
      </c>
      <c r="J33"/>
      <c r="K33" t="s">
        <v>272</v>
      </c>
      <c r="L33" t="s">
        <v>397</v>
      </c>
    </row>
    <row r="34" spans="1:12" s="5" customFormat="1">
      <c r="A34" t="s">
        <v>243</v>
      </c>
      <c r="B34" t="s">
        <v>251</v>
      </c>
      <c r="C34" t="s">
        <v>264</v>
      </c>
      <c r="D34"/>
      <c r="E34"/>
      <c r="F34" s="1">
        <v>500000</v>
      </c>
      <c r="G34" s="1">
        <v>500000</v>
      </c>
      <c r="H34" s="1">
        <v>490000</v>
      </c>
      <c r="I34" s="1">
        <v>330000</v>
      </c>
      <c r="J34"/>
      <c r="K34" t="s">
        <v>272</v>
      </c>
      <c r="L34" t="s">
        <v>397</v>
      </c>
    </row>
    <row r="35" spans="1:12" s="5" customFormat="1">
      <c r="A35" t="s">
        <v>243</v>
      </c>
      <c r="B35" t="s">
        <v>251</v>
      </c>
      <c r="C35" t="s">
        <v>265</v>
      </c>
      <c r="D35"/>
      <c r="E35"/>
      <c r="F35" s="1">
        <v>6782536</v>
      </c>
      <c r="G35" s="1">
        <v>6985728</v>
      </c>
      <c r="H35" s="1">
        <v>4805097</v>
      </c>
      <c r="I35" s="1">
        <v>5312536</v>
      </c>
      <c r="J35"/>
      <c r="K35" t="s">
        <v>272</v>
      </c>
      <c r="L35" t="s">
        <v>397</v>
      </c>
    </row>
    <row r="36" spans="1:12" s="5" customFormat="1">
      <c r="A36" t="s">
        <v>243</v>
      </c>
      <c r="B36" t="s">
        <v>251</v>
      </c>
      <c r="C36" t="s">
        <v>266</v>
      </c>
      <c r="D36"/>
      <c r="E36"/>
      <c r="F36" s="1">
        <v>954600</v>
      </c>
      <c r="G36" s="1">
        <v>975600</v>
      </c>
      <c r="H36" s="1">
        <v>0</v>
      </c>
      <c r="I36" s="1">
        <v>955600</v>
      </c>
      <c r="J36"/>
      <c r="K36" t="s">
        <v>272</v>
      </c>
      <c r="L36" t="s">
        <v>397</v>
      </c>
    </row>
    <row r="37" spans="1:12" s="5" customFormat="1">
      <c r="A37" t="s">
        <v>243</v>
      </c>
      <c r="B37" t="s">
        <v>251</v>
      </c>
      <c r="C37" t="s">
        <v>387</v>
      </c>
      <c r="D37"/>
      <c r="E37"/>
      <c r="F37" s="1">
        <v>1000</v>
      </c>
      <c r="G37">
        <v>0</v>
      </c>
      <c r="H37" s="1"/>
      <c r="I37" s="1"/>
      <c r="J37"/>
      <c r="K37" t="s">
        <v>272</v>
      </c>
      <c r="L37" t="s">
        <v>397</v>
      </c>
    </row>
    <row r="38" spans="1:12" s="5" customFormat="1">
      <c r="A38" t="s">
        <v>243</v>
      </c>
      <c r="B38" t="s">
        <v>251</v>
      </c>
      <c r="C38" t="s">
        <v>267</v>
      </c>
      <c r="D38"/>
      <c r="E38"/>
      <c r="F38" s="1">
        <v>60000</v>
      </c>
      <c r="G38" s="1">
        <v>35600</v>
      </c>
      <c r="H38" s="1">
        <v>0</v>
      </c>
      <c r="I38" s="1">
        <v>29000</v>
      </c>
      <c r="J38"/>
      <c r="K38" t="s">
        <v>272</v>
      </c>
      <c r="L38" t="s">
        <v>397</v>
      </c>
    </row>
    <row r="39" spans="1:12" s="5" customFormat="1">
      <c r="A39" t="s">
        <v>243</v>
      </c>
      <c r="B39" t="s">
        <v>388</v>
      </c>
      <c r="C39"/>
      <c r="D39"/>
      <c r="E39"/>
      <c r="F39" s="1">
        <v>8409</v>
      </c>
      <c r="G39" s="1">
        <v>338352</v>
      </c>
      <c r="H39" s="1"/>
      <c r="I39" s="1"/>
      <c r="J39"/>
      <c r="K39" t="s">
        <v>272</v>
      </c>
      <c r="L39" t="s">
        <v>397</v>
      </c>
    </row>
    <row r="40" spans="1:12" s="5" customFormat="1">
      <c r="A40" t="s">
        <v>243</v>
      </c>
      <c r="B40" t="s">
        <v>269</v>
      </c>
      <c r="C40"/>
      <c r="D40"/>
      <c r="E40"/>
      <c r="F40" s="1">
        <v>6524</v>
      </c>
      <c r="G40" s="1">
        <v>6509</v>
      </c>
      <c r="H40" s="1">
        <v>6362</v>
      </c>
      <c r="I40" s="1">
        <v>6553</v>
      </c>
      <c r="J40"/>
      <c r="K40" t="s">
        <v>272</v>
      </c>
      <c r="L40" t="s">
        <v>397</v>
      </c>
    </row>
    <row r="41" spans="1:12" s="5" customFormat="1">
      <c r="A41" t="s">
        <v>243</v>
      </c>
      <c r="B41" t="s">
        <v>270</v>
      </c>
      <c r="C41"/>
      <c r="D41"/>
      <c r="E41"/>
      <c r="F41" s="1">
        <v>1016</v>
      </c>
      <c r="G41" s="1">
        <v>1017</v>
      </c>
      <c r="H41">
        <v>475</v>
      </c>
      <c r="I41" s="1">
        <v>1006</v>
      </c>
      <c r="J41"/>
      <c r="K41" t="s">
        <v>272</v>
      </c>
      <c r="L41" t="s">
        <v>397</v>
      </c>
    </row>
    <row r="42" spans="1:12" s="5" customFormat="1">
      <c r="A42" t="s">
        <v>243</v>
      </c>
      <c r="B42" t="s">
        <v>271</v>
      </c>
      <c r="C42"/>
      <c r="D42"/>
      <c r="E42"/>
      <c r="F42" s="1">
        <v>2660</v>
      </c>
      <c r="G42" s="1">
        <v>2656</v>
      </c>
      <c r="H42" s="1">
        <v>2386</v>
      </c>
      <c r="I42" s="1">
        <v>2664</v>
      </c>
      <c r="J42"/>
      <c r="K42" t="s">
        <v>272</v>
      </c>
      <c r="L42" t="s">
        <v>397</v>
      </c>
    </row>
    <row r="43" spans="1:12" s="5" customFormat="1">
      <c r="A43" t="s">
        <v>243</v>
      </c>
      <c r="B43" t="s">
        <v>273</v>
      </c>
      <c r="C43"/>
      <c r="D43"/>
      <c r="E43"/>
      <c r="F43" s="1">
        <v>2784</v>
      </c>
      <c r="G43" s="1">
        <v>2795</v>
      </c>
      <c r="H43" s="1">
        <v>4650</v>
      </c>
      <c r="I43" s="1">
        <v>2787</v>
      </c>
      <c r="J43"/>
      <c r="K43" t="s">
        <v>272</v>
      </c>
      <c r="L43" t="s">
        <v>397</v>
      </c>
    </row>
    <row r="44" spans="1:12" s="5" customFormat="1">
      <c r="A44" t="s">
        <v>243</v>
      </c>
      <c r="B44" t="s">
        <v>274</v>
      </c>
      <c r="C44"/>
      <c r="D44"/>
      <c r="E44"/>
      <c r="F44" s="1">
        <v>2337</v>
      </c>
      <c r="G44" s="1">
        <v>2361</v>
      </c>
      <c r="H44" s="1">
        <v>2231</v>
      </c>
      <c r="I44" s="1">
        <v>2342</v>
      </c>
      <c r="J44"/>
      <c r="K44" t="s">
        <v>272</v>
      </c>
      <c r="L44" t="s">
        <v>397</v>
      </c>
    </row>
    <row r="45" spans="1:12" s="5" customFormat="1">
      <c r="A45" t="s">
        <v>243</v>
      </c>
      <c r="B45" t="s">
        <v>275</v>
      </c>
      <c r="C45"/>
      <c r="D45"/>
      <c r="E45"/>
      <c r="F45" s="1">
        <v>4728</v>
      </c>
      <c r="G45" s="1">
        <v>4760</v>
      </c>
      <c r="H45" s="1">
        <v>4820</v>
      </c>
      <c r="I45" s="1">
        <v>4834</v>
      </c>
      <c r="J45"/>
      <c r="K45" t="s">
        <v>272</v>
      </c>
      <c r="L45" t="s">
        <v>397</v>
      </c>
    </row>
    <row r="46" spans="1:12" s="5" customFormat="1">
      <c r="A46" t="s">
        <v>243</v>
      </c>
      <c r="B46" t="s">
        <v>276</v>
      </c>
      <c r="C46"/>
      <c r="D46"/>
      <c r="E46"/>
      <c r="F46" s="1">
        <v>38452</v>
      </c>
      <c r="G46" s="1">
        <v>38977</v>
      </c>
      <c r="H46" s="1">
        <v>15967</v>
      </c>
      <c r="I46" s="1">
        <v>37891</v>
      </c>
      <c r="J46"/>
      <c r="K46" t="s">
        <v>272</v>
      </c>
      <c r="L46" t="s">
        <v>397</v>
      </c>
    </row>
    <row r="47" spans="1:12" s="5" customFormat="1">
      <c r="A47" t="s">
        <v>243</v>
      </c>
      <c r="B47" t="s">
        <v>277</v>
      </c>
      <c r="C47"/>
      <c r="D47"/>
      <c r="E47"/>
      <c r="F47" s="1">
        <v>151402</v>
      </c>
      <c r="G47" s="1">
        <v>152423</v>
      </c>
      <c r="H47" s="1">
        <v>112316</v>
      </c>
      <c r="I47" s="1">
        <v>151402</v>
      </c>
      <c r="J47"/>
      <c r="K47" t="s">
        <v>272</v>
      </c>
      <c r="L47" t="s">
        <v>397</v>
      </c>
    </row>
    <row r="48" spans="1:12" s="5" customFormat="1">
      <c r="A48" t="s">
        <v>1</v>
      </c>
      <c r="B48" t="s">
        <v>279</v>
      </c>
      <c r="C48" t="s">
        <v>296</v>
      </c>
      <c r="D48" t="s">
        <v>280</v>
      </c>
      <c r="E48"/>
      <c r="F48" s="1">
        <v>143470</v>
      </c>
      <c r="G48" s="1">
        <v>164722</v>
      </c>
      <c r="H48" s="9">
        <v>175458</v>
      </c>
      <c r="I48" s="9">
        <v>168219</v>
      </c>
      <c r="J48"/>
      <c r="K48" t="s">
        <v>322</v>
      </c>
      <c r="L48" t="s">
        <v>394</v>
      </c>
    </row>
    <row r="49" spans="1:12" s="5" customFormat="1">
      <c r="A49" t="s">
        <v>1</v>
      </c>
      <c r="B49" t="s">
        <v>279</v>
      </c>
      <c r="C49" t="s">
        <v>296</v>
      </c>
      <c r="D49" t="s">
        <v>281</v>
      </c>
      <c r="E49"/>
      <c r="F49" s="1">
        <v>4426687</v>
      </c>
      <c r="G49" s="1">
        <v>4581265</v>
      </c>
      <c r="H49" s="9">
        <v>4091466</v>
      </c>
      <c r="I49" s="9">
        <v>4270118</v>
      </c>
      <c r="J49"/>
      <c r="K49" t="s">
        <v>322</v>
      </c>
      <c r="L49" t="s">
        <v>394</v>
      </c>
    </row>
    <row r="50" spans="1:12" s="5" customFormat="1">
      <c r="A50" t="s">
        <v>1</v>
      </c>
      <c r="B50" t="s">
        <v>279</v>
      </c>
      <c r="C50" t="s">
        <v>296</v>
      </c>
      <c r="D50" t="s">
        <v>282</v>
      </c>
      <c r="E50"/>
      <c r="F50" s="1">
        <v>5184520</v>
      </c>
      <c r="G50" s="1">
        <v>5500657</v>
      </c>
      <c r="H50" s="9">
        <v>5236978</v>
      </c>
      <c r="I50" s="9">
        <v>5025969</v>
      </c>
      <c r="J50"/>
      <c r="K50" t="s">
        <v>322</v>
      </c>
      <c r="L50" t="s">
        <v>394</v>
      </c>
    </row>
    <row r="51" spans="1:12" s="5" customFormat="1">
      <c r="A51" t="s">
        <v>1</v>
      </c>
      <c r="B51" t="s">
        <v>279</v>
      </c>
      <c r="C51" t="s">
        <v>296</v>
      </c>
      <c r="D51" t="s">
        <v>389</v>
      </c>
      <c r="E51"/>
      <c r="F51" s="1">
        <v>4403620</v>
      </c>
      <c r="G51" s="1">
        <v>4488725</v>
      </c>
      <c r="H51" s="9">
        <v>4352927</v>
      </c>
      <c r="I51" s="9">
        <v>4217797</v>
      </c>
      <c r="J51"/>
      <c r="K51" t="s">
        <v>322</v>
      </c>
      <c r="L51" t="s">
        <v>394</v>
      </c>
    </row>
    <row r="52" spans="1:12" s="5" customFormat="1">
      <c r="A52" t="s">
        <v>1</v>
      </c>
      <c r="B52" t="s">
        <v>279</v>
      </c>
      <c r="C52" t="s">
        <v>296</v>
      </c>
      <c r="D52" t="s">
        <v>283</v>
      </c>
      <c r="E52"/>
      <c r="F52" s="1">
        <v>519880</v>
      </c>
      <c r="G52" s="1">
        <v>538374</v>
      </c>
      <c r="H52" s="9">
        <v>522709</v>
      </c>
      <c r="I52" s="9">
        <v>474357</v>
      </c>
      <c r="J52"/>
      <c r="K52" t="s">
        <v>322</v>
      </c>
      <c r="L52" t="s">
        <v>394</v>
      </c>
    </row>
    <row r="53" spans="1:12" s="5" customFormat="1">
      <c r="A53" t="s">
        <v>1</v>
      </c>
      <c r="B53" t="s">
        <v>279</v>
      </c>
      <c r="C53" t="s">
        <v>296</v>
      </c>
      <c r="D53" t="s">
        <v>293</v>
      </c>
      <c r="E53"/>
      <c r="F53" s="1">
        <v>3949961</v>
      </c>
      <c r="G53" s="1">
        <v>4081986</v>
      </c>
      <c r="H53" s="9">
        <v>3966670</v>
      </c>
      <c r="I53" s="9">
        <v>3688491</v>
      </c>
      <c r="J53"/>
      <c r="K53" t="s">
        <v>322</v>
      </c>
      <c r="L53" t="s">
        <v>394</v>
      </c>
    </row>
    <row r="54" spans="1:12" s="5" customFormat="1">
      <c r="A54" t="s">
        <v>1</v>
      </c>
      <c r="B54" t="s">
        <v>279</v>
      </c>
      <c r="C54" t="s">
        <v>296</v>
      </c>
      <c r="D54" t="s">
        <v>284</v>
      </c>
      <c r="E54"/>
      <c r="F54" s="1">
        <v>986635</v>
      </c>
      <c r="G54" s="1">
        <v>987373</v>
      </c>
      <c r="H54" s="9">
        <v>964145</v>
      </c>
      <c r="I54" s="9">
        <v>833021</v>
      </c>
      <c r="J54"/>
      <c r="K54" t="s">
        <v>322</v>
      </c>
      <c r="L54" t="s">
        <v>394</v>
      </c>
    </row>
    <row r="55" spans="1:12" s="5" customFormat="1">
      <c r="A55" t="s">
        <v>1</v>
      </c>
      <c r="B55" t="s">
        <v>279</v>
      </c>
      <c r="C55" t="s">
        <v>296</v>
      </c>
      <c r="D55" t="s">
        <v>390</v>
      </c>
      <c r="E55"/>
      <c r="F55" s="1">
        <v>355365</v>
      </c>
      <c r="G55" s="1">
        <v>452754</v>
      </c>
      <c r="H55" s="9">
        <v>307269</v>
      </c>
      <c r="I55" s="9">
        <v>323580</v>
      </c>
      <c r="J55"/>
      <c r="K55" t="s">
        <v>322</v>
      </c>
      <c r="L55" t="s">
        <v>394</v>
      </c>
    </row>
    <row r="56" spans="1:12" s="5" customFormat="1">
      <c r="A56" t="s">
        <v>1</v>
      </c>
      <c r="B56" t="s">
        <v>279</v>
      </c>
      <c r="C56" t="s">
        <v>296</v>
      </c>
      <c r="D56" t="s">
        <v>285</v>
      </c>
      <c r="E56"/>
      <c r="F56" s="1">
        <v>481932</v>
      </c>
      <c r="G56" s="1">
        <v>462517</v>
      </c>
      <c r="H56" s="9">
        <v>461724</v>
      </c>
      <c r="I56" s="9">
        <v>439548</v>
      </c>
      <c r="J56"/>
      <c r="K56" t="s">
        <v>322</v>
      </c>
      <c r="L56" t="s">
        <v>394</v>
      </c>
    </row>
    <row r="57" spans="1:12" s="5" customFormat="1">
      <c r="A57" t="s">
        <v>1</v>
      </c>
      <c r="B57" t="s">
        <v>279</v>
      </c>
      <c r="C57" t="s">
        <v>296</v>
      </c>
      <c r="D57" t="s">
        <v>286</v>
      </c>
      <c r="E57"/>
      <c r="F57" s="1">
        <v>1403913</v>
      </c>
      <c r="G57" s="1">
        <v>1482730</v>
      </c>
      <c r="H57" s="9">
        <v>1088760</v>
      </c>
      <c r="I57" s="9">
        <v>1013394</v>
      </c>
      <c r="J57"/>
      <c r="K57" t="s">
        <v>322</v>
      </c>
      <c r="L57" t="s">
        <v>394</v>
      </c>
    </row>
    <row r="58" spans="1:12" s="5" customFormat="1">
      <c r="A58" t="s">
        <v>1</v>
      </c>
      <c r="B58" t="s">
        <v>279</v>
      </c>
      <c r="C58" t="s">
        <v>296</v>
      </c>
      <c r="D58" t="s">
        <v>287</v>
      </c>
      <c r="E58"/>
      <c r="F58" s="1">
        <v>46679</v>
      </c>
      <c r="G58" s="1">
        <v>51053</v>
      </c>
      <c r="H58" s="9">
        <v>48864</v>
      </c>
      <c r="I58" s="9">
        <v>43274</v>
      </c>
      <c r="J58"/>
      <c r="K58" t="s">
        <v>322</v>
      </c>
      <c r="L58" t="s">
        <v>394</v>
      </c>
    </row>
    <row r="59" spans="1:12" s="5" customFormat="1">
      <c r="A59" t="s">
        <v>1</v>
      </c>
      <c r="B59" t="s">
        <v>279</v>
      </c>
      <c r="C59" t="s">
        <v>296</v>
      </c>
      <c r="D59" t="s">
        <v>288</v>
      </c>
      <c r="E59"/>
      <c r="F59" s="1">
        <v>301483</v>
      </c>
      <c r="G59" s="1">
        <v>970044</v>
      </c>
      <c r="H59" s="9">
        <v>331308</v>
      </c>
      <c r="I59" s="9">
        <v>987597</v>
      </c>
      <c r="J59"/>
      <c r="K59" t="s">
        <v>322</v>
      </c>
      <c r="L59" t="s">
        <v>394</v>
      </c>
    </row>
    <row r="60" spans="1:12" s="5" customFormat="1">
      <c r="A60" t="s">
        <v>1</v>
      </c>
      <c r="B60" t="s">
        <v>279</v>
      </c>
      <c r="C60" t="s">
        <v>296</v>
      </c>
      <c r="D60" t="s">
        <v>289</v>
      </c>
      <c r="E60"/>
      <c r="F60" s="1">
        <v>1318058</v>
      </c>
      <c r="G60" s="1">
        <v>1382865</v>
      </c>
      <c r="H60" s="9">
        <v>294724</v>
      </c>
      <c r="I60" s="9">
        <v>458100</v>
      </c>
      <c r="J60"/>
      <c r="K60" t="s">
        <v>322</v>
      </c>
      <c r="L60" t="s">
        <v>394</v>
      </c>
    </row>
    <row r="61" spans="1:12" s="5" customFormat="1">
      <c r="A61" t="s">
        <v>1</v>
      </c>
      <c r="B61" t="s">
        <v>279</v>
      </c>
      <c r="C61" t="s">
        <v>296</v>
      </c>
      <c r="D61" t="s">
        <v>290</v>
      </c>
      <c r="E61"/>
      <c r="F61" s="1">
        <v>3170146</v>
      </c>
      <c r="G61" s="1">
        <v>1352344</v>
      </c>
      <c r="H61" s="9">
        <v>245595</v>
      </c>
      <c r="I61" s="9">
        <v>87865</v>
      </c>
      <c r="J61"/>
      <c r="K61" t="s">
        <v>322</v>
      </c>
      <c r="L61" t="s">
        <v>394</v>
      </c>
    </row>
    <row r="62" spans="1:12" s="5" customFormat="1">
      <c r="A62" t="s">
        <v>1</v>
      </c>
      <c r="B62" t="s">
        <v>279</v>
      </c>
      <c r="C62" t="s">
        <v>296</v>
      </c>
      <c r="D62" t="s">
        <v>291</v>
      </c>
      <c r="E62"/>
      <c r="F62" s="1">
        <v>2680039</v>
      </c>
      <c r="G62" s="1">
        <v>2927644</v>
      </c>
      <c r="H62" s="9">
        <v>2643362</v>
      </c>
      <c r="I62" s="9">
        <v>2815138</v>
      </c>
      <c r="J62"/>
      <c r="K62" t="s">
        <v>322</v>
      </c>
      <c r="L62" t="s">
        <v>394</v>
      </c>
    </row>
    <row r="63" spans="1:12" s="5" customFormat="1">
      <c r="A63" t="s">
        <v>1</v>
      </c>
      <c r="B63" t="s">
        <v>279</v>
      </c>
      <c r="C63" t="s">
        <v>296</v>
      </c>
      <c r="D63" t="s">
        <v>292</v>
      </c>
      <c r="E63"/>
      <c r="F63" s="1">
        <v>98036</v>
      </c>
      <c r="G63" s="1">
        <v>106589</v>
      </c>
      <c r="H63" s="9">
        <v>88071</v>
      </c>
      <c r="I63" s="9">
        <v>99273</v>
      </c>
      <c r="J63"/>
      <c r="K63" t="s">
        <v>322</v>
      </c>
      <c r="L63" t="s">
        <v>394</v>
      </c>
    </row>
    <row r="64" spans="1:12" s="5" customFormat="1">
      <c r="A64" t="s">
        <v>1</v>
      </c>
      <c r="B64" t="s">
        <v>279</v>
      </c>
      <c r="C64" t="s">
        <v>295</v>
      </c>
      <c r="D64" t="s">
        <v>294</v>
      </c>
      <c r="E64"/>
      <c r="F64" s="1">
        <v>168104</v>
      </c>
      <c r="G64" s="1">
        <v>16685</v>
      </c>
      <c r="H64" s="9">
        <v>203669</v>
      </c>
      <c r="I64" s="9">
        <v>130545</v>
      </c>
      <c r="J64"/>
      <c r="K64" t="s">
        <v>322</v>
      </c>
      <c r="L64" t="s">
        <v>394</v>
      </c>
    </row>
    <row r="65" spans="1:12" s="5" customFormat="1">
      <c r="A65" t="s">
        <v>1</v>
      </c>
      <c r="B65" t="s">
        <v>279</v>
      </c>
      <c r="C65" t="s">
        <v>295</v>
      </c>
      <c r="D65" t="s">
        <v>297</v>
      </c>
      <c r="E65"/>
      <c r="F65" s="1">
        <v>1251306</v>
      </c>
      <c r="G65" s="1">
        <v>895675</v>
      </c>
      <c r="H65" s="9">
        <v>1247823</v>
      </c>
      <c r="I65" s="9">
        <v>1210738</v>
      </c>
      <c r="J65"/>
      <c r="K65" t="s">
        <v>322</v>
      </c>
      <c r="L65" t="s">
        <v>394</v>
      </c>
    </row>
    <row r="66" spans="1:12" s="5" customFormat="1">
      <c r="A66" t="s">
        <v>1</v>
      </c>
      <c r="B66" t="s">
        <v>279</v>
      </c>
      <c r="C66" t="s">
        <v>298</v>
      </c>
      <c r="D66"/>
      <c r="E66"/>
      <c r="F66" s="1">
        <v>9500</v>
      </c>
      <c r="G66" s="1">
        <v>16933</v>
      </c>
      <c r="H66" s="9">
        <v>9829</v>
      </c>
      <c r="I66" s="9">
        <v>9500</v>
      </c>
      <c r="J66"/>
      <c r="K66" t="s">
        <v>322</v>
      </c>
      <c r="L66" t="s">
        <v>394</v>
      </c>
    </row>
    <row r="67" spans="1:12" s="5" customFormat="1">
      <c r="A67" t="s">
        <v>1</v>
      </c>
      <c r="B67" t="s">
        <v>299</v>
      </c>
      <c r="C67" t="s">
        <v>300</v>
      </c>
      <c r="D67" t="s">
        <v>303</v>
      </c>
      <c r="E67"/>
      <c r="F67" s="1">
        <v>0</v>
      </c>
      <c r="G67" s="1">
        <v>152000</v>
      </c>
      <c r="H67" s="9">
        <v>0</v>
      </c>
      <c r="I67" s="9">
        <v>156000</v>
      </c>
      <c r="J67"/>
      <c r="K67" t="s">
        <v>321</v>
      </c>
      <c r="L67" t="s">
        <v>395</v>
      </c>
    </row>
    <row r="68" spans="1:12" s="5" customFormat="1">
      <c r="A68" t="s">
        <v>1</v>
      </c>
      <c r="B68" t="s">
        <v>299</v>
      </c>
      <c r="C68" t="s">
        <v>300</v>
      </c>
      <c r="D68" t="s">
        <v>391</v>
      </c>
      <c r="E68"/>
      <c r="F68" s="1">
        <v>0</v>
      </c>
      <c r="G68" s="1">
        <v>162000</v>
      </c>
      <c r="H68" s="9"/>
      <c r="I68" s="9"/>
      <c r="J68"/>
      <c r="K68" t="s">
        <v>321</v>
      </c>
      <c r="L68" t="s">
        <v>395</v>
      </c>
    </row>
    <row r="69" spans="1:12" s="5" customFormat="1">
      <c r="A69" t="s">
        <v>1</v>
      </c>
      <c r="B69" t="s">
        <v>299</v>
      </c>
      <c r="C69" t="s">
        <v>300</v>
      </c>
      <c r="D69" t="s">
        <v>304</v>
      </c>
      <c r="E69"/>
      <c r="F69" s="1">
        <v>0</v>
      </c>
      <c r="G69" s="1">
        <v>204000</v>
      </c>
      <c r="H69" s="9">
        <v>0</v>
      </c>
      <c r="I69" s="9">
        <v>260000</v>
      </c>
      <c r="J69"/>
      <c r="K69" t="s">
        <v>321</v>
      </c>
      <c r="L69" t="s">
        <v>395</v>
      </c>
    </row>
    <row r="70" spans="1:12" s="5" customFormat="1">
      <c r="A70" t="s">
        <v>1</v>
      </c>
      <c r="B70" t="s">
        <v>299</v>
      </c>
      <c r="C70" t="s">
        <v>300</v>
      </c>
      <c r="D70" t="s">
        <v>305</v>
      </c>
      <c r="E70"/>
      <c r="F70" s="1">
        <v>0</v>
      </c>
      <c r="G70" s="1">
        <v>412000</v>
      </c>
      <c r="H70" s="9">
        <v>0</v>
      </c>
      <c r="I70" s="9">
        <v>145000</v>
      </c>
      <c r="J70"/>
      <c r="K70" t="s">
        <v>321</v>
      </c>
      <c r="L70" t="s">
        <v>395</v>
      </c>
    </row>
    <row r="71" spans="1:12" s="5" customFormat="1">
      <c r="A71" t="s">
        <v>1</v>
      </c>
      <c r="B71" t="s">
        <v>299</v>
      </c>
      <c r="C71" t="s">
        <v>300</v>
      </c>
      <c r="D71" t="s">
        <v>306</v>
      </c>
      <c r="E71"/>
      <c r="F71" s="1">
        <v>0</v>
      </c>
      <c r="G71" s="1">
        <v>625000</v>
      </c>
      <c r="H71" s="9">
        <v>0</v>
      </c>
      <c r="I71" s="9">
        <v>622000</v>
      </c>
      <c r="J71"/>
      <c r="K71" t="s">
        <v>321</v>
      </c>
      <c r="L71" t="s">
        <v>395</v>
      </c>
    </row>
    <row r="72" spans="1:12" s="5" customFormat="1">
      <c r="A72" t="s">
        <v>1</v>
      </c>
      <c r="B72" t="s">
        <v>299</v>
      </c>
      <c r="C72" t="s">
        <v>300</v>
      </c>
      <c r="D72" t="s">
        <v>307</v>
      </c>
      <c r="E72"/>
      <c r="F72" s="1">
        <v>0</v>
      </c>
      <c r="G72" s="1">
        <v>203000</v>
      </c>
      <c r="H72" s="9">
        <v>0</v>
      </c>
      <c r="I72" s="9">
        <v>158000</v>
      </c>
      <c r="J72"/>
      <c r="K72" t="s">
        <v>321</v>
      </c>
      <c r="L72" t="s">
        <v>395</v>
      </c>
    </row>
    <row r="73" spans="1:12" s="5" customFormat="1">
      <c r="A73" t="s">
        <v>1</v>
      </c>
      <c r="B73" t="s">
        <v>299</v>
      </c>
      <c r="C73" t="s">
        <v>300</v>
      </c>
      <c r="D73" t="s">
        <v>308</v>
      </c>
      <c r="E73"/>
      <c r="F73" s="1">
        <v>0</v>
      </c>
      <c r="G73" s="1">
        <v>235000</v>
      </c>
      <c r="H73" s="9">
        <v>0</v>
      </c>
      <c r="I73" s="9">
        <v>132000</v>
      </c>
      <c r="J73"/>
      <c r="K73" t="s">
        <v>321</v>
      </c>
      <c r="L73" t="s">
        <v>395</v>
      </c>
    </row>
    <row r="74" spans="1:12" s="5" customFormat="1">
      <c r="A74" t="s">
        <v>1</v>
      </c>
      <c r="B74" t="s">
        <v>299</v>
      </c>
      <c r="C74" t="s">
        <v>300</v>
      </c>
      <c r="D74" t="s">
        <v>309</v>
      </c>
      <c r="E74"/>
      <c r="F74" s="1">
        <v>0</v>
      </c>
      <c r="G74" s="1">
        <v>231000</v>
      </c>
      <c r="H74" s="9">
        <v>0</v>
      </c>
      <c r="I74" s="9">
        <v>103000</v>
      </c>
      <c r="J74"/>
      <c r="K74" t="s">
        <v>321</v>
      </c>
      <c r="L74" t="s">
        <v>395</v>
      </c>
    </row>
    <row r="75" spans="1:12" s="5" customFormat="1">
      <c r="A75" t="s">
        <v>1</v>
      </c>
      <c r="B75" t="s">
        <v>299</v>
      </c>
      <c r="C75" t="s">
        <v>300</v>
      </c>
      <c r="D75" t="s">
        <v>278</v>
      </c>
      <c r="E75"/>
      <c r="F75">
        <v>3558181</v>
      </c>
      <c r="G75" s="1">
        <f>3906552-SUM(G67:G74)</f>
        <v>1682552</v>
      </c>
      <c r="H75" s="9">
        <f>4550163-SUM(H67:H74)</f>
        <v>4550163</v>
      </c>
      <c r="I75" s="9">
        <f>3676094-SUM(I67:I74)</f>
        <v>2100094</v>
      </c>
      <c r="J75"/>
      <c r="K75" t="s">
        <v>321</v>
      </c>
      <c r="L75" t="s">
        <v>395</v>
      </c>
    </row>
    <row r="76" spans="1:12" s="5" customFormat="1">
      <c r="A76" t="s">
        <v>1</v>
      </c>
      <c r="B76" t="s">
        <v>299</v>
      </c>
      <c r="C76" t="s">
        <v>301</v>
      </c>
      <c r="D76" t="s">
        <v>310</v>
      </c>
      <c r="E76"/>
      <c r="F76" s="1">
        <v>0</v>
      </c>
      <c r="G76" s="1">
        <v>370000</v>
      </c>
      <c r="H76" s="9">
        <v>0</v>
      </c>
      <c r="I76">
        <v>323000</v>
      </c>
      <c r="J76"/>
      <c r="K76" t="s">
        <v>321</v>
      </c>
      <c r="L76" t="s">
        <v>395</v>
      </c>
    </row>
    <row r="77" spans="1:12" s="5" customFormat="1">
      <c r="A77" t="s">
        <v>1</v>
      </c>
      <c r="B77" t="s">
        <v>299</v>
      </c>
      <c r="C77" t="s">
        <v>301</v>
      </c>
      <c r="D77" t="s">
        <v>311</v>
      </c>
      <c r="E77"/>
      <c r="F77" s="1">
        <v>0</v>
      </c>
      <c r="G77" s="1">
        <v>163000</v>
      </c>
      <c r="H77" s="9">
        <v>0</v>
      </c>
      <c r="I77" s="9">
        <v>161000</v>
      </c>
      <c r="J77"/>
      <c r="K77" t="s">
        <v>321</v>
      </c>
      <c r="L77" t="s">
        <v>395</v>
      </c>
    </row>
    <row r="78" spans="1:12" s="5" customFormat="1">
      <c r="A78" t="s">
        <v>1</v>
      </c>
      <c r="B78" t="s">
        <v>299</v>
      </c>
      <c r="C78" t="s">
        <v>301</v>
      </c>
      <c r="D78" t="s">
        <v>312</v>
      </c>
      <c r="E78"/>
      <c r="F78" s="1">
        <v>0</v>
      </c>
      <c r="G78" s="1">
        <v>507000</v>
      </c>
      <c r="H78" s="9">
        <v>0</v>
      </c>
      <c r="I78" s="9">
        <v>412000</v>
      </c>
      <c r="J78"/>
      <c r="K78" t="s">
        <v>321</v>
      </c>
      <c r="L78" t="s">
        <v>395</v>
      </c>
    </row>
    <row r="79" spans="1:12" s="5" customFormat="1">
      <c r="A79" t="s">
        <v>1</v>
      </c>
      <c r="B79" t="s">
        <v>299</v>
      </c>
      <c r="C79" t="s">
        <v>301</v>
      </c>
      <c r="D79" t="s">
        <v>315</v>
      </c>
      <c r="E79"/>
      <c r="F79" s="1">
        <v>0</v>
      </c>
      <c r="G79" s="1">
        <v>224000</v>
      </c>
      <c r="H79" s="9">
        <v>0</v>
      </c>
      <c r="I79" s="9">
        <v>206000</v>
      </c>
      <c r="J79"/>
      <c r="K79" t="s">
        <v>321</v>
      </c>
      <c r="L79" t="s">
        <v>395</v>
      </c>
    </row>
    <row r="80" spans="1:12" s="5" customFormat="1">
      <c r="A80" t="s">
        <v>1</v>
      </c>
      <c r="B80" t="s">
        <v>299</v>
      </c>
      <c r="C80" t="s">
        <v>301</v>
      </c>
      <c r="D80" t="s">
        <v>314</v>
      </c>
      <c r="E80"/>
      <c r="F80" s="1">
        <v>0</v>
      </c>
      <c r="G80" s="1">
        <v>89000</v>
      </c>
      <c r="H80" s="9">
        <v>0</v>
      </c>
      <c r="I80" s="9">
        <v>139000</v>
      </c>
      <c r="J80"/>
      <c r="K80" t="s">
        <v>321</v>
      </c>
      <c r="L80" t="s">
        <v>395</v>
      </c>
    </row>
    <row r="81" spans="1:12" s="5" customFormat="1">
      <c r="A81" t="s">
        <v>1</v>
      </c>
      <c r="B81" t="s">
        <v>299</v>
      </c>
      <c r="C81" t="s">
        <v>301</v>
      </c>
      <c r="D81" t="s">
        <v>304</v>
      </c>
      <c r="E81"/>
      <c r="F81" s="1">
        <v>0</v>
      </c>
      <c r="G81" s="1">
        <v>121000</v>
      </c>
      <c r="H81" s="9"/>
      <c r="I81" s="9"/>
      <c r="J81"/>
      <c r="K81" t="s">
        <v>321</v>
      </c>
      <c r="L81" t="s">
        <v>395</v>
      </c>
    </row>
    <row r="82" spans="1:12" s="5" customFormat="1">
      <c r="A82" t="s">
        <v>1</v>
      </c>
      <c r="B82" t="s">
        <v>299</v>
      </c>
      <c r="C82" t="s">
        <v>301</v>
      </c>
      <c r="D82" t="s">
        <v>393</v>
      </c>
      <c r="E82"/>
      <c r="F82" s="1">
        <v>0</v>
      </c>
      <c r="G82" s="1">
        <v>104000</v>
      </c>
      <c r="H82" s="9"/>
      <c r="I82" s="9"/>
      <c r="J82"/>
      <c r="K82" t="s">
        <v>321</v>
      </c>
      <c r="L82" t="s">
        <v>395</v>
      </c>
    </row>
    <row r="83" spans="1:12" s="5" customFormat="1">
      <c r="A83" t="s">
        <v>1</v>
      </c>
      <c r="B83" t="s">
        <v>299</v>
      </c>
      <c r="C83" t="s">
        <v>301</v>
      </c>
      <c r="D83" t="s">
        <v>316</v>
      </c>
      <c r="E83"/>
      <c r="F83" s="1">
        <v>0</v>
      </c>
      <c r="G83" s="1">
        <v>123000</v>
      </c>
      <c r="H83" s="9">
        <v>0</v>
      </c>
      <c r="I83" s="9">
        <v>111000</v>
      </c>
      <c r="J83"/>
      <c r="K83" t="s">
        <v>321</v>
      </c>
      <c r="L83" t="s">
        <v>395</v>
      </c>
    </row>
    <row r="84" spans="1:12" s="5" customFormat="1">
      <c r="A84" t="s">
        <v>1</v>
      </c>
      <c r="B84" t="s">
        <v>299</v>
      </c>
      <c r="C84" t="s">
        <v>301</v>
      </c>
      <c r="D84" t="s">
        <v>317</v>
      </c>
      <c r="E84"/>
      <c r="F84" s="1">
        <v>0</v>
      </c>
      <c r="G84" s="1">
        <v>110000</v>
      </c>
      <c r="H84" s="9">
        <v>0</v>
      </c>
      <c r="I84" s="9">
        <v>105000</v>
      </c>
      <c r="J84"/>
      <c r="K84" t="s">
        <v>321</v>
      </c>
      <c r="L84" t="s">
        <v>395</v>
      </c>
    </row>
    <row r="85" spans="1:12" s="5" customFormat="1">
      <c r="A85" t="s">
        <v>1</v>
      </c>
      <c r="B85" t="s">
        <v>299</v>
      </c>
      <c r="C85" t="s">
        <v>301</v>
      </c>
      <c r="D85" t="s">
        <v>392</v>
      </c>
      <c r="E85"/>
      <c r="F85" s="1">
        <v>0</v>
      </c>
      <c r="G85" s="1">
        <v>158000</v>
      </c>
      <c r="H85" s="9"/>
      <c r="I85" s="9"/>
      <c r="J85"/>
      <c r="K85" t="s">
        <v>321</v>
      </c>
      <c r="L85" t="s">
        <v>395</v>
      </c>
    </row>
    <row r="86" spans="1:12" s="5" customFormat="1">
      <c r="A86" t="s">
        <v>1</v>
      </c>
      <c r="B86" t="s">
        <v>299</v>
      </c>
      <c r="C86" t="s">
        <v>301</v>
      </c>
      <c r="D86" t="s">
        <v>313</v>
      </c>
      <c r="E86"/>
      <c r="F86" s="1">
        <v>0</v>
      </c>
      <c r="G86" s="1">
        <v>574000</v>
      </c>
      <c r="H86" s="9">
        <v>0</v>
      </c>
      <c r="I86" s="9">
        <v>516000</v>
      </c>
      <c r="J86"/>
      <c r="K86" t="s">
        <v>321</v>
      </c>
      <c r="L86" t="s">
        <v>395</v>
      </c>
    </row>
    <row r="87" spans="1:12" s="5" customFormat="1">
      <c r="A87" t="s">
        <v>1</v>
      </c>
      <c r="B87" t="s">
        <v>299</v>
      </c>
      <c r="C87" t="s">
        <v>301</v>
      </c>
      <c r="D87" t="s">
        <v>278</v>
      </c>
      <c r="E87"/>
      <c r="F87">
        <v>5094973</v>
      </c>
      <c r="G87" s="1">
        <f>5639529-SUM(G76:G86)</f>
        <v>3096529</v>
      </c>
      <c r="H87" s="9">
        <f>5300993-SUM(H76:H86)</f>
        <v>5300993</v>
      </c>
      <c r="I87" s="9">
        <f>5295299-SUM(I76:I86)</f>
        <v>3322299</v>
      </c>
      <c r="J87"/>
      <c r="K87" t="s">
        <v>321</v>
      </c>
      <c r="L87" t="s">
        <v>395</v>
      </c>
    </row>
    <row r="88" spans="1:12" s="5" customFormat="1">
      <c r="A88" t="s">
        <v>1</v>
      </c>
      <c r="B88" t="s">
        <v>299</v>
      </c>
      <c r="C88" t="s">
        <v>302</v>
      </c>
      <c r="D88"/>
      <c r="E88"/>
      <c r="F88" s="1">
        <v>111093</v>
      </c>
      <c r="G88" s="1">
        <v>112901</v>
      </c>
      <c r="H88" s="9">
        <v>124931</v>
      </c>
      <c r="I88" s="9">
        <v>129259</v>
      </c>
      <c r="J88"/>
      <c r="K88" t="s">
        <v>321</v>
      </c>
      <c r="L88" t="s">
        <v>395</v>
      </c>
    </row>
    <row r="89" spans="1:12" s="5" customFormat="1">
      <c r="A89" t="s">
        <v>1</v>
      </c>
      <c r="B89" t="s">
        <v>318</v>
      </c>
      <c r="C89"/>
      <c r="D89"/>
      <c r="E89"/>
      <c r="F89" s="1">
        <v>965080</v>
      </c>
      <c r="G89" s="1">
        <v>1061372</v>
      </c>
      <c r="H89" s="9">
        <v>739983</v>
      </c>
      <c r="I89" s="9">
        <v>937406</v>
      </c>
      <c r="J89" t="s">
        <v>319</v>
      </c>
      <c r="K89" t="s">
        <v>320</v>
      </c>
      <c r="L89" t="s">
        <v>396</v>
      </c>
    </row>
    <row r="90" spans="1:12" s="5" customFormat="1">
      <c r="A90" t="s">
        <v>382</v>
      </c>
      <c r="B90" t="s">
        <v>323</v>
      </c>
      <c r="C90" t="s">
        <v>324</v>
      </c>
      <c r="D90"/>
      <c r="E90"/>
      <c r="F90" s="1">
        <v>296778</v>
      </c>
      <c r="G90" s="1">
        <v>221333</v>
      </c>
      <c r="H90" s="9">
        <v>365045</v>
      </c>
      <c r="I90" s="9">
        <v>203547</v>
      </c>
      <c r="J90"/>
      <c r="K90" t="s">
        <v>365</v>
      </c>
      <c r="L90" t="s">
        <v>398</v>
      </c>
    </row>
    <row r="91" spans="1:12" s="5" customFormat="1">
      <c r="A91" t="s">
        <v>382</v>
      </c>
      <c r="B91" t="s">
        <v>323</v>
      </c>
      <c r="C91" t="s">
        <v>326</v>
      </c>
      <c r="D91" t="s">
        <v>399</v>
      </c>
      <c r="E91"/>
      <c r="F91" s="1">
        <v>14307551</v>
      </c>
      <c r="G91" s="1">
        <v>14353170</v>
      </c>
      <c r="H91" s="9"/>
      <c r="I91" s="9"/>
      <c r="J91"/>
      <c r="K91" t="s">
        <v>365</v>
      </c>
      <c r="L91" t="s">
        <v>398</v>
      </c>
    </row>
    <row r="92" spans="1:12" s="5" customFormat="1">
      <c r="A92" t="s">
        <v>382</v>
      </c>
      <c r="B92" t="s">
        <v>323</v>
      </c>
      <c r="C92" t="s">
        <v>326</v>
      </c>
      <c r="D92" t="s">
        <v>400</v>
      </c>
      <c r="E92"/>
      <c r="F92" s="1">
        <v>4528809</v>
      </c>
      <c r="G92" s="1">
        <v>4636855</v>
      </c>
      <c r="H92" s="9"/>
      <c r="I92" s="9"/>
      <c r="J92"/>
      <c r="K92" t="s">
        <v>365</v>
      </c>
      <c r="L92" t="s">
        <v>398</v>
      </c>
    </row>
    <row r="93" spans="1:12" s="5" customFormat="1">
      <c r="A93" t="s">
        <v>382</v>
      </c>
      <c r="B93" t="s">
        <v>323</v>
      </c>
      <c r="C93" t="s">
        <v>326</v>
      </c>
      <c r="D93" t="s">
        <v>401</v>
      </c>
      <c r="E93"/>
      <c r="F93" s="1">
        <v>1407431</v>
      </c>
      <c r="G93" s="1">
        <v>1272988</v>
      </c>
      <c r="H93" s="9"/>
      <c r="I93" s="9"/>
      <c r="J93"/>
      <c r="K93" t="s">
        <v>365</v>
      </c>
      <c r="L93" t="s">
        <v>398</v>
      </c>
    </row>
    <row r="94" spans="1:12" s="5" customFormat="1">
      <c r="A94" t="s">
        <v>382</v>
      </c>
      <c r="B94" t="s">
        <v>323</v>
      </c>
      <c r="C94" t="s">
        <v>326</v>
      </c>
      <c r="D94" t="s">
        <v>278</v>
      </c>
      <c r="E94"/>
      <c r="F94" s="1">
        <f>20270487-SUM(F91:F93)</f>
        <v>26696</v>
      </c>
      <c r="G94" s="1">
        <f>20280610-SUM(G91:G93)</f>
        <v>17597</v>
      </c>
      <c r="H94" s="9"/>
      <c r="I94" s="9"/>
      <c r="J94"/>
      <c r="K94" t="s">
        <v>365</v>
      </c>
      <c r="L94" t="s">
        <v>398</v>
      </c>
    </row>
    <row r="95" spans="1:12" s="5" customFormat="1">
      <c r="A95" t="s">
        <v>382</v>
      </c>
      <c r="B95" t="s">
        <v>323</v>
      </c>
      <c r="C95" t="s">
        <v>325</v>
      </c>
      <c r="D95" t="s">
        <v>402</v>
      </c>
      <c r="E95"/>
      <c r="F95" s="1">
        <v>806986</v>
      </c>
      <c r="G95" s="1">
        <v>364523</v>
      </c>
      <c r="H95" s="9"/>
      <c r="I95" s="9"/>
      <c r="J95"/>
      <c r="K95" t="s">
        <v>365</v>
      </c>
      <c r="L95" t="s">
        <v>398</v>
      </c>
    </row>
    <row r="96" spans="1:12" s="5" customFormat="1">
      <c r="A96" t="s">
        <v>382</v>
      </c>
      <c r="B96" t="s">
        <v>323</v>
      </c>
      <c r="C96" t="s">
        <v>325</v>
      </c>
      <c r="D96" t="s">
        <v>403</v>
      </c>
      <c r="E96"/>
      <c r="F96" s="1">
        <v>1446991</v>
      </c>
      <c r="G96" s="1">
        <v>1579588</v>
      </c>
      <c r="H96" s="9"/>
      <c r="I96" s="9"/>
      <c r="J96"/>
      <c r="K96" t="s">
        <v>365</v>
      </c>
      <c r="L96" t="s">
        <v>398</v>
      </c>
    </row>
    <row r="97" spans="1:12" s="5" customFormat="1">
      <c r="A97" t="s">
        <v>382</v>
      </c>
      <c r="B97" t="s">
        <v>323</v>
      </c>
      <c r="C97" t="s">
        <v>325</v>
      </c>
      <c r="D97" t="s">
        <v>404</v>
      </c>
      <c r="E97"/>
      <c r="F97" s="1">
        <v>56931</v>
      </c>
      <c r="G97" s="1">
        <v>56400</v>
      </c>
      <c r="H97" s="9"/>
      <c r="I97" s="9"/>
      <c r="J97"/>
      <c r="K97" t="s">
        <v>365</v>
      </c>
      <c r="L97" t="s">
        <v>398</v>
      </c>
    </row>
    <row r="98" spans="1:12" s="5" customFormat="1">
      <c r="A98" t="s">
        <v>382</v>
      </c>
      <c r="B98" t="s">
        <v>323</v>
      </c>
      <c r="C98" t="s">
        <v>325</v>
      </c>
      <c r="D98" t="s">
        <v>405</v>
      </c>
      <c r="E98"/>
      <c r="F98" s="1">
        <v>34707</v>
      </c>
      <c r="G98" s="1">
        <v>72312</v>
      </c>
      <c r="H98" s="9"/>
      <c r="I98" s="9"/>
      <c r="J98"/>
      <c r="K98" t="s">
        <v>365</v>
      </c>
      <c r="L98" t="s">
        <v>398</v>
      </c>
    </row>
    <row r="99" spans="1:12" s="5" customFormat="1">
      <c r="A99" t="s">
        <v>382</v>
      </c>
      <c r="B99" t="s">
        <v>323</v>
      </c>
      <c r="C99" t="s">
        <v>325</v>
      </c>
      <c r="D99" t="s">
        <v>278</v>
      </c>
      <c r="E99"/>
      <c r="F99" s="1">
        <f>2360525-SUM(F95:F98)</f>
        <v>14910</v>
      </c>
      <c r="G99" s="1">
        <f>2088788-SUM(G95:G98)</f>
        <v>15965</v>
      </c>
      <c r="H99" s="9"/>
      <c r="I99" s="9"/>
      <c r="J99"/>
      <c r="K99" t="s">
        <v>365</v>
      </c>
      <c r="L99" t="s">
        <v>398</v>
      </c>
    </row>
    <row r="100" spans="1:12" s="5" customFormat="1">
      <c r="A100" t="s">
        <v>382</v>
      </c>
      <c r="B100" t="s">
        <v>327</v>
      </c>
      <c r="C100" t="s">
        <v>328</v>
      </c>
      <c r="D100"/>
      <c r="E100"/>
      <c r="F100" s="1">
        <v>67563</v>
      </c>
      <c r="G100" s="1">
        <v>64200</v>
      </c>
      <c r="H100" s="9">
        <v>63633</v>
      </c>
      <c r="I100" s="9">
        <v>62438</v>
      </c>
      <c r="J100"/>
      <c r="K100" t="s">
        <v>365</v>
      </c>
      <c r="L100" t="s">
        <v>398</v>
      </c>
    </row>
    <row r="101" spans="1:12" s="5" customFormat="1">
      <c r="A101" t="s">
        <v>382</v>
      </c>
      <c r="B101" t="s">
        <v>327</v>
      </c>
      <c r="C101" t="s">
        <v>329</v>
      </c>
      <c r="D101"/>
      <c r="E101"/>
      <c r="F101" s="1">
        <v>160478</v>
      </c>
      <c r="G101" s="1">
        <v>177550</v>
      </c>
      <c r="H101" s="9">
        <v>167917</v>
      </c>
      <c r="I101" s="9">
        <v>228063</v>
      </c>
      <c r="J101"/>
      <c r="K101" t="s">
        <v>365</v>
      </c>
      <c r="L101" t="s">
        <v>398</v>
      </c>
    </row>
    <row r="102" spans="1:12" s="5" customFormat="1">
      <c r="A102" t="s">
        <v>382</v>
      </c>
      <c r="B102" t="s">
        <v>330</v>
      </c>
      <c r="C102" t="s">
        <v>331</v>
      </c>
      <c r="D102"/>
      <c r="E102"/>
      <c r="F102" s="1">
        <v>165232</v>
      </c>
      <c r="G102" s="1">
        <v>187668</v>
      </c>
      <c r="H102" s="9">
        <v>166925</v>
      </c>
      <c r="I102" s="9">
        <v>178830</v>
      </c>
      <c r="J102" t="s">
        <v>335</v>
      </c>
      <c r="K102" t="s">
        <v>365</v>
      </c>
      <c r="L102" t="s">
        <v>398</v>
      </c>
    </row>
    <row r="103" spans="1:12" s="5" customFormat="1">
      <c r="A103" t="s">
        <v>382</v>
      </c>
      <c r="B103" t="s">
        <v>330</v>
      </c>
      <c r="C103" t="s">
        <v>332</v>
      </c>
      <c r="D103"/>
      <c r="E103"/>
      <c r="F103" s="1">
        <v>62837</v>
      </c>
      <c r="G103" s="1">
        <v>66179</v>
      </c>
      <c r="H103" s="9">
        <v>70407</v>
      </c>
      <c r="I103" s="9">
        <v>63543</v>
      </c>
      <c r="J103"/>
      <c r="K103" t="s">
        <v>365</v>
      </c>
      <c r="L103" t="s">
        <v>398</v>
      </c>
    </row>
    <row r="104" spans="1:12" s="5" customFormat="1">
      <c r="A104" t="s">
        <v>382</v>
      </c>
      <c r="B104" t="s">
        <v>330</v>
      </c>
      <c r="C104" t="s">
        <v>333</v>
      </c>
      <c r="D104"/>
      <c r="E104"/>
      <c r="F104" s="1">
        <v>72921</v>
      </c>
      <c r="G104" s="1">
        <v>78882</v>
      </c>
      <c r="H104" s="9">
        <v>82088</v>
      </c>
      <c r="I104" s="9">
        <v>81876</v>
      </c>
      <c r="J104"/>
      <c r="K104" t="s">
        <v>365</v>
      </c>
      <c r="L104" t="s">
        <v>398</v>
      </c>
    </row>
    <row r="105" spans="1:12" s="5" customFormat="1">
      <c r="A105" t="s">
        <v>382</v>
      </c>
      <c r="B105" t="s">
        <v>330</v>
      </c>
      <c r="C105" t="s">
        <v>334</v>
      </c>
      <c r="D105"/>
      <c r="E105"/>
      <c r="F105" s="1">
        <v>9630</v>
      </c>
      <c r="G105" s="1">
        <v>6887</v>
      </c>
      <c r="H105" s="9">
        <v>6139</v>
      </c>
      <c r="I105" s="9">
        <v>6642</v>
      </c>
      <c r="J105"/>
      <c r="K105" t="s">
        <v>365</v>
      </c>
      <c r="L105" t="s">
        <v>398</v>
      </c>
    </row>
    <row r="106" spans="1:12" s="5" customFormat="1">
      <c r="A106" t="s">
        <v>382</v>
      </c>
      <c r="B106" t="s">
        <v>330</v>
      </c>
      <c r="C106" t="s">
        <v>336</v>
      </c>
      <c r="D106"/>
      <c r="E106"/>
      <c r="F106" s="1">
        <v>42556</v>
      </c>
      <c r="G106" s="1">
        <v>39677</v>
      </c>
      <c r="H106" s="9">
        <v>24124</v>
      </c>
      <c r="I106" s="9">
        <v>237138</v>
      </c>
      <c r="J106"/>
      <c r="K106" t="s">
        <v>365</v>
      </c>
      <c r="L106" t="s">
        <v>398</v>
      </c>
    </row>
    <row r="107" spans="1:12" s="5" customFormat="1">
      <c r="A107" t="s">
        <v>382</v>
      </c>
      <c r="B107" t="s">
        <v>330</v>
      </c>
      <c r="C107" t="s">
        <v>406</v>
      </c>
      <c r="D107"/>
      <c r="E107"/>
      <c r="F107" s="1">
        <v>70106</v>
      </c>
      <c r="G107" s="1">
        <v>145949</v>
      </c>
      <c r="H107" s="9"/>
      <c r="I107" s="9"/>
      <c r="J107"/>
      <c r="K107" t="s">
        <v>365</v>
      </c>
      <c r="L107" t="s">
        <v>398</v>
      </c>
    </row>
    <row r="108" spans="1:12" s="5" customFormat="1">
      <c r="A108" t="s">
        <v>382</v>
      </c>
      <c r="B108" t="s">
        <v>337</v>
      </c>
      <c r="C108" t="s">
        <v>338</v>
      </c>
      <c r="D108"/>
      <c r="E108"/>
      <c r="F108" s="1">
        <v>36578786</v>
      </c>
      <c r="G108" s="1">
        <v>39469194</v>
      </c>
      <c r="H108" s="9">
        <v>34840634</v>
      </c>
      <c r="I108" s="9">
        <v>36800446</v>
      </c>
      <c r="J108"/>
      <c r="K108" t="s">
        <v>365</v>
      </c>
      <c r="L108" t="s">
        <v>398</v>
      </c>
    </row>
    <row r="109" spans="1:12" s="5" customFormat="1">
      <c r="A109" t="s">
        <v>382</v>
      </c>
      <c r="B109" t="s">
        <v>337</v>
      </c>
      <c r="C109" t="s">
        <v>339</v>
      </c>
      <c r="D109"/>
      <c r="E109"/>
      <c r="F109" s="1">
        <v>239531</v>
      </c>
      <c r="G109" s="1">
        <v>317244</v>
      </c>
      <c r="H109" s="9">
        <v>264344</v>
      </c>
      <c r="I109" s="9">
        <v>242267</v>
      </c>
      <c r="J109"/>
      <c r="K109" t="s">
        <v>365</v>
      </c>
      <c r="L109" t="s">
        <v>398</v>
      </c>
    </row>
    <row r="110" spans="1:12" s="5" customFormat="1">
      <c r="A110" t="s">
        <v>382</v>
      </c>
      <c r="B110" t="s">
        <v>340</v>
      </c>
      <c r="C110" t="s">
        <v>341</v>
      </c>
      <c r="D110"/>
      <c r="E110"/>
      <c r="F110" s="1">
        <v>200806</v>
      </c>
      <c r="G110" s="1">
        <v>232159</v>
      </c>
      <c r="H110" s="9">
        <v>166286</v>
      </c>
      <c r="I110" s="9">
        <v>202977</v>
      </c>
      <c r="J110"/>
      <c r="K110" t="s">
        <v>365</v>
      </c>
      <c r="L110" t="s">
        <v>398</v>
      </c>
    </row>
    <row r="111" spans="1:12" s="5" customFormat="1">
      <c r="A111" t="s">
        <v>382</v>
      </c>
      <c r="B111" t="s">
        <v>340</v>
      </c>
      <c r="C111" t="s">
        <v>342</v>
      </c>
      <c r="D111"/>
      <c r="E111"/>
      <c r="F111" s="1">
        <v>14871086</v>
      </c>
      <c r="G111" s="1">
        <v>15572070</v>
      </c>
      <c r="H111" s="9">
        <v>14519777</v>
      </c>
      <c r="I111" s="9">
        <v>14861857</v>
      </c>
      <c r="J111"/>
      <c r="K111" t="s">
        <v>365</v>
      </c>
      <c r="L111" t="s">
        <v>398</v>
      </c>
    </row>
    <row r="112" spans="1:12" s="5" customFormat="1">
      <c r="A112" t="s">
        <v>382</v>
      </c>
      <c r="B112" t="s">
        <v>340</v>
      </c>
      <c r="C112" t="s">
        <v>343</v>
      </c>
      <c r="D112"/>
      <c r="E112"/>
      <c r="F112" s="1">
        <v>6219720</v>
      </c>
      <c r="G112" s="1">
        <v>6892221</v>
      </c>
      <c r="H112" s="9">
        <v>5736372</v>
      </c>
      <c r="I112" s="9">
        <v>6291529</v>
      </c>
      <c r="J112"/>
      <c r="K112" t="s">
        <v>365</v>
      </c>
      <c r="L112" t="s">
        <v>398</v>
      </c>
    </row>
    <row r="113" spans="1:12" s="5" customFormat="1">
      <c r="A113" t="s">
        <v>382</v>
      </c>
      <c r="B113" t="s">
        <v>340</v>
      </c>
      <c r="C113" t="s">
        <v>347</v>
      </c>
      <c r="D113"/>
      <c r="E113"/>
      <c r="F113" s="1">
        <v>356023</v>
      </c>
      <c r="G113" s="1">
        <v>370536</v>
      </c>
      <c r="H113" s="9">
        <v>430529</v>
      </c>
      <c r="I113" s="9">
        <v>360531</v>
      </c>
      <c r="J113"/>
      <c r="K113" t="s">
        <v>365</v>
      </c>
      <c r="L113" t="s">
        <v>398</v>
      </c>
    </row>
    <row r="114" spans="1:12" s="5" customFormat="1">
      <c r="A114" t="s">
        <v>382</v>
      </c>
      <c r="B114" t="s">
        <v>340</v>
      </c>
      <c r="C114" t="s">
        <v>344</v>
      </c>
      <c r="D114"/>
      <c r="E114"/>
      <c r="F114" s="1">
        <v>22185</v>
      </c>
      <c r="G114" s="1">
        <v>21462</v>
      </c>
      <c r="H114" s="9">
        <v>22359</v>
      </c>
      <c r="I114" s="9">
        <v>21495</v>
      </c>
      <c r="J114"/>
      <c r="K114" t="s">
        <v>365</v>
      </c>
      <c r="L114" t="s">
        <v>398</v>
      </c>
    </row>
    <row r="115" spans="1:12" s="5" customFormat="1">
      <c r="A115" t="s">
        <v>382</v>
      </c>
      <c r="B115" t="s">
        <v>340</v>
      </c>
      <c r="C115" t="s">
        <v>345</v>
      </c>
      <c r="D115"/>
      <c r="E115"/>
      <c r="F115" s="1">
        <v>81376</v>
      </c>
      <c r="G115" s="1">
        <v>370901</v>
      </c>
      <c r="H115" s="9">
        <v>0</v>
      </c>
      <c r="I115" s="9">
        <v>66921</v>
      </c>
      <c r="J115"/>
      <c r="K115" t="s">
        <v>365</v>
      </c>
      <c r="L115" t="s">
        <v>398</v>
      </c>
    </row>
    <row r="116" spans="1:12" s="5" customFormat="1">
      <c r="A116" t="s">
        <v>382</v>
      </c>
      <c r="B116" t="s">
        <v>340</v>
      </c>
      <c r="C116" t="s">
        <v>346</v>
      </c>
      <c r="D116"/>
      <c r="E116"/>
      <c r="F116" s="1">
        <v>96972</v>
      </c>
      <c r="G116" s="1">
        <v>99280</v>
      </c>
      <c r="H116" s="9">
        <v>0</v>
      </c>
      <c r="I116" s="9">
        <v>96411</v>
      </c>
      <c r="J116"/>
      <c r="K116" t="s">
        <v>365</v>
      </c>
      <c r="L116" t="s">
        <v>398</v>
      </c>
    </row>
    <row r="117" spans="1:12" s="5" customFormat="1">
      <c r="A117" t="s">
        <v>382</v>
      </c>
      <c r="B117" t="s">
        <v>348</v>
      </c>
      <c r="C117"/>
      <c r="D117"/>
      <c r="E117"/>
      <c r="F117" s="1">
        <v>46572</v>
      </c>
      <c r="G117" s="1">
        <v>56896</v>
      </c>
      <c r="H117" s="9">
        <v>51367</v>
      </c>
      <c r="I117" s="9">
        <v>44242</v>
      </c>
      <c r="J117" t="s">
        <v>408</v>
      </c>
      <c r="K117" t="s">
        <v>365</v>
      </c>
      <c r="L117" t="s">
        <v>398</v>
      </c>
    </row>
    <row r="118" spans="1:12" s="5" customFormat="1">
      <c r="A118" t="s">
        <v>382</v>
      </c>
      <c r="B118" t="s">
        <v>349</v>
      </c>
      <c r="C118" t="s">
        <v>350</v>
      </c>
      <c r="D118"/>
      <c r="E118"/>
      <c r="F118" s="1">
        <v>213396</v>
      </c>
      <c r="G118" s="1">
        <v>96515</v>
      </c>
      <c r="H118" s="9">
        <v>300455</v>
      </c>
      <c r="I118" s="9">
        <v>213829</v>
      </c>
      <c r="J118"/>
      <c r="K118" t="s">
        <v>365</v>
      </c>
      <c r="L118" t="s">
        <v>398</v>
      </c>
    </row>
    <row r="119" spans="1:12" s="5" customFormat="1">
      <c r="A119" t="s">
        <v>382</v>
      </c>
      <c r="B119" t="s">
        <v>349</v>
      </c>
      <c r="C119" t="s">
        <v>351</v>
      </c>
      <c r="D119"/>
      <c r="E119"/>
      <c r="F119" s="1">
        <v>98960</v>
      </c>
      <c r="G119" s="1">
        <v>111572</v>
      </c>
      <c r="H119" s="9">
        <v>145312</v>
      </c>
      <c r="I119" s="9">
        <v>102105</v>
      </c>
      <c r="J119"/>
      <c r="K119" t="s">
        <v>365</v>
      </c>
      <c r="L119" t="s">
        <v>398</v>
      </c>
    </row>
    <row r="120" spans="1:12" s="5" customFormat="1">
      <c r="A120" t="s">
        <v>382</v>
      </c>
      <c r="B120" t="s">
        <v>349</v>
      </c>
      <c r="C120" t="s">
        <v>354</v>
      </c>
      <c r="D120"/>
      <c r="E120"/>
      <c r="F120" s="1">
        <v>93419</v>
      </c>
      <c r="G120" s="1">
        <v>95811</v>
      </c>
      <c r="H120" s="9">
        <v>92030</v>
      </c>
      <c r="I120" s="9">
        <v>94567</v>
      </c>
      <c r="J120"/>
      <c r="K120" t="s">
        <v>365</v>
      </c>
      <c r="L120" t="s">
        <v>398</v>
      </c>
    </row>
    <row r="121" spans="1:12" s="5" customFormat="1">
      <c r="A121" t="s">
        <v>382</v>
      </c>
      <c r="B121" t="s">
        <v>349</v>
      </c>
      <c r="C121" t="s">
        <v>352</v>
      </c>
      <c r="D121"/>
      <c r="E121"/>
      <c r="F121" s="1">
        <v>505742</v>
      </c>
      <c r="G121" s="1">
        <v>518597</v>
      </c>
      <c r="H121" s="9">
        <v>573163</v>
      </c>
      <c r="I121" s="9">
        <v>576908</v>
      </c>
      <c r="J121"/>
      <c r="K121" t="s">
        <v>365</v>
      </c>
      <c r="L121" t="s">
        <v>398</v>
      </c>
    </row>
    <row r="122" spans="1:12" s="5" customFormat="1">
      <c r="A122" t="s">
        <v>382</v>
      </c>
      <c r="B122" t="s">
        <v>349</v>
      </c>
      <c r="C122" t="s">
        <v>353</v>
      </c>
      <c r="D122"/>
      <c r="E122"/>
      <c r="F122" s="1">
        <v>135673</v>
      </c>
      <c r="G122" s="1">
        <v>75910</v>
      </c>
      <c r="H122" s="9">
        <v>140865</v>
      </c>
      <c r="I122" s="9">
        <v>95813</v>
      </c>
      <c r="J122"/>
      <c r="K122" t="s">
        <v>365</v>
      </c>
      <c r="L122" t="s">
        <v>398</v>
      </c>
    </row>
    <row r="123" spans="1:12" s="5" customFormat="1">
      <c r="A123" t="s">
        <v>382</v>
      </c>
      <c r="B123" t="s">
        <v>355</v>
      </c>
      <c r="C123" t="s">
        <v>357</v>
      </c>
      <c r="D123"/>
      <c r="E123"/>
      <c r="F123" s="1">
        <v>54131</v>
      </c>
      <c r="G123" s="1">
        <v>52953</v>
      </c>
      <c r="H123" s="9">
        <v>53428</v>
      </c>
      <c r="I123" s="9">
        <v>50952</v>
      </c>
      <c r="J123"/>
      <c r="K123" t="s">
        <v>365</v>
      </c>
      <c r="L123" t="s">
        <v>398</v>
      </c>
    </row>
    <row r="124" spans="1:12" s="5" customFormat="1">
      <c r="A124" t="s">
        <v>382</v>
      </c>
      <c r="B124" t="s">
        <v>355</v>
      </c>
      <c r="C124" t="s">
        <v>356</v>
      </c>
      <c r="D124"/>
      <c r="E124"/>
      <c r="F124" s="1">
        <v>4903</v>
      </c>
      <c r="G124" s="1">
        <v>4491</v>
      </c>
      <c r="H124" s="9">
        <v>6500</v>
      </c>
      <c r="I124" s="9">
        <v>4903</v>
      </c>
      <c r="J124"/>
      <c r="K124" t="s">
        <v>365</v>
      </c>
      <c r="L124" t="s">
        <v>398</v>
      </c>
    </row>
    <row r="125" spans="1:12" s="5" customFormat="1">
      <c r="A125" t="s">
        <v>382</v>
      </c>
      <c r="B125" t="s">
        <v>358</v>
      </c>
      <c r="C125"/>
      <c r="D125"/>
      <c r="E125"/>
      <c r="F125" s="1">
        <v>14882</v>
      </c>
      <c r="G125" s="1">
        <v>15732</v>
      </c>
      <c r="H125" s="9">
        <v>9956</v>
      </c>
      <c r="I125" s="9">
        <v>10796</v>
      </c>
      <c r="J125"/>
      <c r="K125" t="s">
        <v>365</v>
      </c>
      <c r="L125" t="s">
        <v>398</v>
      </c>
    </row>
    <row r="126" spans="1:12" s="5" customFormat="1">
      <c r="A126" t="s">
        <v>382</v>
      </c>
      <c r="B126" t="s">
        <v>407</v>
      </c>
      <c r="C126"/>
      <c r="D126"/>
      <c r="E126"/>
      <c r="F126" s="1">
        <v>5200</v>
      </c>
      <c r="G126" s="1">
        <v>5832</v>
      </c>
      <c r="H126" s="9">
        <v>6110</v>
      </c>
      <c r="I126" s="9">
        <v>5613</v>
      </c>
      <c r="J126"/>
      <c r="K126" t="s">
        <v>365</v>
      </c>
      <c r="L126" t="s">
        <v>398</v>
      </c>
    </row>
    <row r="127" spans="1:12" s="5" customFormat="1">
      <c r="A127" t="s">
        <v>382</v>
      </c>
      <c r="B127" t="s">
        <v>359</v>
      </c>
      <c r="C127" t="s">
        <v>360</v>
      </c>
      <c r="D127"/>
      <c r="E127"/>
      <c r="F127" s="1">
        <v>83866</v>
      </c>
      <c r="G127" s="1">
        <v>98806</v>
      </c>
      <c r="H127" s="9">
        <v>74248</v>
      </c>
      <c r="I127" s="9">
        <v>79835</v>
      </c>
      <c r="J127"/>
      <c r="K127" t="s">
        <v>365</v>
      </c>
      <c r="L127" t="s">
        <v>398</v>
      </c>
    </row>
    <row r="128" spans="1:12" s="5" customFormat="1">
      <c r="A128" t="s">
        <v>382</v>
      </c>
      <c r="B128" t="s">
        <v>359</v>
      </c>
      <c r="C128" t="s">
        <v>362</v>
      </c>
      <c r="D128"/>
      <c r="E128"/>
      <c r="F128" s="1">
        <v>47460</v>
      </c>
      <c r="G128" s="1">
        <v>52020</v>
      </c>
      <c r="H128" s="9">
        <v>33871</v>
      </c>
      <c r="I128" s="9">
        <v>73869</v>
      </c>
      <c r="J128"/>
      <c r="K128" t="s">
        <v>365</v>
      </c>
      <c r="L128" t="s">
        <v>398</v>
      </c>
    </row>
    <row r="129" spans="1:12" s="5" customFormat="1">
      <c r="A129" t="s">
        <v>382</v>
      </c>
      <c r="B129" t="s">
        <v>359</v>
      </c>
      <c r="C129" t="s">
        <v>361</v>
      </c>
      <c r="D129"/>
      <c r="E129"/>
      <c r="F129" s="1">
        <v>32274</v>
      </c>
      <c r="G129" s="1">
        <v>32396</v>
      </c>
      <c r="H129" s="9">
        <v>34061</v>
      </c>
      <c r="I129" s="9">
        <v>32274</v>
      </c>
      <c r="J129"/>
      <c r="K129" t="s">
        <v>365</v>
      </c>
      <c r="L129" t="s">
        <v>398</v>
      </c>
    </row>
    <row r="130" spans="1:12" s="5" customFormat="1">
      <c r="A130" t="s">
        <v>382</v>
      </c>
      <c r="B130" t="s">
        <v>363</v>
      </c>
      <c r="C130"/>
      <c r="D130"/>
      <c r="E130"/>
      <c r="F130" s="1">
        <v>100265</v>
      </c>
      <c r="G130" s="1">
        <v>92885</v>
      </c>
      <c r="H130" s="9">
        <v>84175</v>
      </c>
      <c r="I130" s="9">
        <v>74015</v>
      </c>
      <c r="J130"/>
      <c r="K130" t="s">
        <v>365</v>
      </c>
      <c r="L130" t="s">
        <v>398</v>
      </c>
    </row>
    <row r="131" spans="1:12" s="5" customFormat="1">
      <c r="A131" t="s">
        <v>382</v>
      </c>
      <c r="B131" t="s">
        <v>364</v>
      </c>
      <c r="C131"/>
      <c r="D131"/>
      <c r="E131"/>
      <c r="F131" s="1">
        <v>53303</v>
      </c>
      <c r="G131" s="1">
        <v>56030</v>
      </c>
      <c r="H131" s="9">
        <v>57517</v>
      </c>
      <c r="I131" s="9">
        <v>72219</v>
      </c>
      <c r="J131"/>
      <c r="K131" t="s">
        <v>365</v>
      </c>
      <c r="L131" t="s">
        <v>398</v>
      </c>
    </row>
    <row r="132" spans="1:12">
      <c r="A132" t="s">
        <v>366</v>
      </c>
      <c r="B132" t="s">
        <v>367</v>
      </c>
      <c r="C132" t="s">
        <v>368</v>
      </c>
      <c r="D132" t="s">
        <v>371</v>
      </c>
      <c r="F132" s="1">
        <f>78101+280709</f>
        <v>358810</v>
      </c>
      <c r="G132">
        <f>324151+67526</f>
        <v>391677</v>
      </c>
      <c r="H132" s="9">
        <v>395573</v>
      </c>
      <c r="I132" s="9">
        <v>379205</v>
      </c>
      <c r="K132" t="s">
        <v>436</v>
      </c>
      <c r="L132" t="s">
        <v>413</v>
      </c>
    </row>
    <row r="133" spans="1:12">
      <c r="A133" t="s">
        <v>366</v>
      </c>
      <c r="B133" t="s">
        <v>367</v>
      </c>
      <c r="C133" t="s">
        <v>368</v>
      </c>
      <c r="D133" t="s">
        <v>409</v>
      </c>
      <c r="F133" s="1">
        <v>54815</v>
      </c>
      <c r="G133" s="1">
        <v>166746</v>
      </c>
      <c r="H133" s="9">
        <v>5980</v>
      </c>
      <c r="I133" s="9">
        <v>77400</v>
      </c>
      <c r="K133" t="s">
        <v>436</v>
      </c>
      <c r="L133" t="s">
        <v>413</v>
      </c>
    </row>
    <row r="134" spans="1:12">
      <c r="A134" t="s">
        <v>366</v>
      </c>
      <c r="B134" t="s">
        <v>367</v>
      </c>
      <c r="C134" t="s">
        <v>368</v>
      </c>
      <c r="D134" t="s">
        <v>278</v>
      </c>
      <c r="F134" s="1">
        <f>598945-SUM(F132:F133)</f>
        <v>185320</v>
      </c>
      <c r="G134" s="1">
        <f>824414-SUM(G132:G133)</f>
        <v>265991</v>
      </c>
      <c r="H134" s="9">
        <f>816169-SUM(H132:H133)</f>
        <v>414616</v>
      </c>
      <c r="I134" s="9">
        <f>685151-SUM(I132:I133)</f>
        <v>228546</v>
      </c>
      <c r="K134" t="s">
        <v>436</v>
      </c>
      <c r="L134" t="s">
        <v>413</v>
      </c>
    </row>
    <row r="135" spans="1:12">
      <c r="A135" t="s">
        <v>366</v>
      </c>
      <c r="B135" t="s">
        <v>367</v>
      </c>
      <c r="C135" t="s">
        <v>370</v>
      </c>
      <c r="D135" t="s">
        <v>410</v>
      </c>
      <c r="F135" s="1">
        <v>156204</v>
      </c>
      <c r="G135" s="1">
        <v>144813</v>
      </c>
      <c r="H135" s="9">
        <v>165724</v>
      </c>
      <c r="I135" s="9">
        <v>154493</v>
      </c>
      <c r="K135" t="s">
        <v>436</v>
      </c>
      <c r="L135" t="s">
        <v>413</v>
      </c>
    </row>
    <row r="136" spans="1:12">
      <c r="A136" t="s">
        <v>366</v>
      </c>
      <c r="B136" t="s">
        <v>367</v>
      </c>
      <c r="C136" t="s">
        <v>370</v>
      </c>
      <c r="D136" t="s">
        <v>411</v>
      </c>
      <c r="F136" s="1">
        <v>4380</v>
      </c>
      <c r="G136" s="1">
        <v>61300</v>
      </c>
      <c r="H136" s="9"/>
      <c r="I136" s="9"/>
      <c r="K136" t="s">
        <v>436</v>
      </c>
      <c r="L136" t="s">
        <v>413</v>
      </c>
    </row>
    <row r="137" spans="1:12">
      <c r="A137" t="s">
        <v>366</v>
      </c>
      <c r="B137" t="s">
        <v>367</v>
      </c>
      <c r="C137" t="s">
        <v>370</v>
      </c>
      <c r="D137" t="s">
        <v>372</v>
      </c>
      <c r="F137" s="1">
        <v>70684</v>
      </c>
      <c r="G137" s="1">
        <v>74679</v>
      </c>
      <c r="H137" s="9">
        <v>57300</v>
      </c>
      <c r="I137" s="9">
        <v>69684</v>
      </c>
      <c r="K137" t="s">
        <v>436</v>
      </c>
      <c r="L137" t="s">
        <v>413</v>
      </c>
    </row>
    <row r="138" spans="1:12">
      <c r="A138" t="s">
        <v>366</v>
      </c>
      <c r="B138" t="s">
        <v>367</v>
      </c>
      <c r="C138" t="s">
        <v>370</v>
      </c>
      <c r="D138" t="s">
        <v>278</v>
      </c>
      <c r="F138" s="1">
        <f>306796-SUM(F135:F136)</f>
        <v>146212</v>
      </c>
      <c r="G138" s="1">
        <f>294759-SUM(G135:G136)</f>
        <v>88646</v>
      </c>
      <c r="H138" s="9">
        <f>378840-SUM(H135:H137)</f>
        <v>155816</v>
      </c>
      <c r="I138" s="9">
        <f>312731-SUM(I135:I137)</f>
        <v>88554</v>
      </c>
      <c r="K138" t="s">
        <v>436</v>
      </c>
      <c r="L138" t="s">
        <v>413</v>
      </c>
    </row>
    <row r="139" spans="1:12">
      <c r="A139" t="s">
        <v>366</v>
      </c>
      <c r="B139" t="s">
        <v>367</v>
      </c>
      <c r="C139" t="s">
        <v>369</v>
      </c>
      <c r="F139" s="1">
        <v>348943</v>
      </c>
      <c r="G139" s="1">
        <v>355997</v>
      </c>
      <c r="H139" s="9">
        <v>351620</v>
      </c>
      <c r="I139" s="9">
        <v>340464</v>
      </c>
      <c r="K139" t="s">
        <v>436</v>
      </c>
      <c r="L139" t="s">
        <v>413</v>
      </c>
    </row>
    <row r="140" spans="1:12">
      <c r="A140" t="s">
        <v>366</v>
      </c>
      <c r="B140" t="s">
        <v>373</v>
      </c>
      <c r="C140" t="s">
        <v>374</v>
      </c>
      <c r="D140" t="s">
        <v>377</v>
      </c>
      <c r="F140" s="1">
        <v>21525</v>
      </c>
      <c r="G140" s="1">
        <v>22040</v>
      </c>
      <c r="H140" s="9">
        <v>20727</v>
      </c>
      <c r="I140" s="9">
        <v>21525</v>
      </c>
      <c r="K140" t="s">
        <v>436</v>
      </c>
      <c r="L140" t="s">
        <v>413</v>
      </c>
    </row>
    <row r="141" spans="1:12">
      <c r="A141" t="s">
        <v>366</v>
      </c>
      <c r="B141" t="s">
        <v>373</v>
      </c>
      <c r="C141" t="s">
        <v>374</v>
      </c>
      <c r="D141" t="s">
        <v>376</v>
      </c>
      <c r="F141" s="1">
        <v>333293</v>
      </c>
      <c r="G141" s="1">
        <v>332570</v>
      </c>
      <c r="H141" s="9">
        <v>332489</v>
      </c>
      <c r="I141" s="9">
        <v>345293</v>
      </c>
      <c r="K141" t="s">
        <v>436</v>
      </c>
      <c r="L141" t="s">
        <v>413</v>
      </c>
    </row>
    <row r="142" spans="1:12">
      <c r="A142" t="s">
        <v>366</v>
      </c>
      <c r="B142" t="s">
        <v>373</v>
      </c>
      <c r="C142" t="s">
        <v>374</v>
      </c>
      <c r="D142" t="s">
        <v>378</v>
      </c>
      <c r="F142" s="1">
        <v>224611</v>
      </c>
      <c r="G142" s="1">
        <v>223629</v>
      </c>
      <c r="H142" s="9">
        <v>224467</v>
      </c>
      <c r="I142" s="9">
        <v>233111</v>
      </c>
      <c r="K142" t="s">
        <v>436</v>
      </c>
      <c r="L142" t="s">
        <v>413</v>
      </c>
    </row>
    <row r="143" spans="1:12">
      <c r="A143" t="s">
        <v>366</v>
      </c>
      <c r="B143" t="s">
        <v>373</v>
      </c>
      <c r="C143" t="s">
        <v>374</v>
      </c>
      <c r="D143" t="s">
        <v>379</v>
      </c>
      <c r="F143" s="1">
        <v>656092</v>
      </c>
      <c r="G143" s="1">
        <v>671783</v>
      </c>
      <c r="H143" s="9">
        <v>631763</v>
      </c>
      <c r="I143" s="9">
        <v>656092</v>
      </c>
      <c r="K143" t="s">
        <v>436</v>
      </c>
      <c r="L143" t="s">
        <v>413</v>
      </c>
    </row>
    <row r="144" spans="1:12">
      <c r="A144" t="s">
        <v>366</v>
      </c>
      <c r="B144" t="s">
        <v>373</v>
      </c>
      <c r="C144" t="s">
        <v>374</v>
      </c>
      <c r="D144" t="s">
        <v>380</v>
      </c>
      <c r="F144" s="1">
        <v>139152</v>
      </c>
      <c r="G144" s="1">
        <v>169592</v>
      </c>
      <c r="H144" s="9">
        <v>165193</v>
      </c>
      <c r="I144" s="9">
        <v>218593</v>
      </c>
      <c r="K144" t="s">
        <v>436</v>
      </c>
      <c r="L144" t="s">
        <v>413</v>
      </c>
    </row>
    <row r="145" spans="1:12">
      <c r="A145" t="s">
        <v>366</v>
      </c>
      <c r="B145" t="s">
        <v>373</v>
      </c>
      <c r="C145" t="s">
        <v>374</v>
      </c>
      <c r="D145" t="s">
        <v>381</v>
      </c>
      <c r="F145" s="1">
        <v>248368</v>
      </c>
      <c r="G145" s="1">
        <v>266287</v>
      </c>
      <c r="H145" s="9">
        <v>218867</v>
      </c>
      <c r="I145" s="9">
        <v>248368</v>
      </c>
      <c r="K145" t="s">
        <v>436</v>
      </c>
      <c r="L145" t="s">
        <v>413</v>
      </c>
    </row>
    <row r="146" spans="1:12">
      <c r="A146" t="s">
        <v>366</v>
      </c>
      <c r="B146" t="s">
        <v>373</v>
      </c>
      <c r="C146" t="s">
        <v>374</v>
      </c>
      <c r="D146" t="s">
        <v>412</v>
      </c>
      <c r="F146" s="1">
        <v>20000</v>
      </c>
      <c r="G146" s="1">
        <v>39600</v>
      </c>
      <c r="H146" s="9"/>
      <c r="I146" s="9"/>
      <c r="K146" t="s">
        <v>436</v>
      </c>
      <c r="L146" t="s">
        <v>413</v>
      </c>
    </row>
    <row r="147" spans="1:12">
      <c r="A147" t="s">
        <v>366</v>
      </c>
      <c r="B147" t="s">
        <v>373</v>
      </c>
      <c r="C147" t="s">
        <v>375</v>
      </c>
      <c r="F147" s="1">
        <v>282607</v>
      </c>
      <c r="G147" s="1">
        <v>225435</v>
      </c>
      <c r="H147" s="9">
        <v>463698</v>
      </c>
      <c r="I147" s="9">
        <v>362943</v>
      </c>
      <c r="K147" t="s">
        <v>436</v>
      </c>
      <c r="L147" t="s">
        <v>413</v>
      </c>
    </row>
    <row r="148" spans="1:12">
      <c r="A148" t="s">
        <v>366</v>
      </c>
      <c r="B148" t="s">
        <v>373</v>
      </c>
      <c r="C148" t="s">
        <v>369</v>
      </c>
      <c r="F148" s="1">
        <v>75792</v>
      </c>
      <c r="G148" s="1">
        <v>75363</v>
      </c>
      <c r="H148" s="9">
        <v>78662</v>
      </c>
      <c r="I148" s="9">
        <v>72207</v>
      </c>
      <c r="K148" t="s">
        <v>436</v>
      </c>
      <c r="L148" t="s">
        <v>413</v>
      </c>
    </row>
    <row r="149" spans="1:12">
      <c r="A149" t="s">
        <v>366</v>
      </c>
      <c r="B149" t="s">
        <v>535</v>
      </c>
      <c r="C149" t="s">
        <v>530</v>
      </c>
      <c r="F149" s="1">
        <v>7031679</v>
      </c>
      <c r="G149" s="1">
        <v>7223425</v>
      </c>
      <c r="H149" s="9"/>
      <c r="I149" s="9"/>
      <c r="K149" t="s">
        <v>436</v>
      </c>
      <c r="L149" t="s">
        <v>413</v>
      </c>
    </row>
    <row r="150" spans="1:12">
      <c r="A150" t="s">
        <v>366</v>
      </c>
      <c r="B150" t="s">
        <v>535</v>
      </c>
      <c r="C150" t="s">
        <v>531</v>
      </c>
      <c r="F150" s="1">
        <v>1083297</v>
      </c>
      <c r="G150" s="1">
        <v>1289201</v>
      </c>
      <c r="H150" s="9"/>
      <c r="I150" s="9"/>
      <c r="K150" t="s">
        <v>436</v>
      </c>
      <c r="L150" t="s">
        <v>413</v>
      </c>
    </row>
    <row r="151" spans="1:12">
      <c r="A151" t="s">
        <v>366</v>
      </c>
      <c r="B151" t="s">
        <v>535</v>
      </c>
      <c r="C151" t="s">
        <v>532</v>
      </c>
      <c r="F151" s="1">
        <v>3029377</v>
      </c>
      <c r="G151" s="1">
        <v>3093626</v>
      </c>
      <c r="H151" s="9"/>
      <c r="I151" s="9"/>
      <c r="K151" t="s">
        <v>436</v>
      </c>
      <c r="L151" t="s">
        <v>413</v>
      </c>
    </row>
    <row r="152" spans="1:12">
      <c r="A152" t="s">
        <v>366</v>
      </c>
      <c r="B152" t="s">
        <v>535</v>
      </c>
      <c r="C152" t="s">
        <v>533</v>
      </c>
      <c r="F152" s="1">
        <v>1613473</v>
      </c>
      <c r="G152" s="1">
        <v>1555018</v>
      </c>
      <c r="H152" s="9"/>
      <c r="I152" s="9"/>
      <c r="K152" t="s">
        <v>436</v>
      </c>
      <c r="L152" t="s">
        <v>413</v>
      </c>
    </row>
    <row r="153" spans="1:12">
      <c r="A153" t="s">
        <v>366</v>
      </c>
      <c r="B153" t="s">
        <v>535</v>
      </c>
      <c r="C153" t="s">
        <v>534</v>
      </c>
      <c r="F153" s="1">
        <v>69264</v>
      </c>
      <c r="G153" s="1">
        <v>67795</v>
      </c>
      <c r="H153" s="9"/>
      <c r="I153" s="9"/>
      <c r="K153" t="s">
        <v>436</v>
      </c>
      <c r="L153" t="s">
        <v>413</v>
      </c>
    </row>
    <row r="154" spans="1:12">
      <c r="A154" t="s">
        <v>366</v>
      </c>
      <c r="B154" t="s">
        <v>535</v>
      </c>
      <c r="C154" t="s">
        <v>369</v>
      </c>
      <c r="F154" s="1">
        <v>184277</v>
      </c>
      <c r="G154" s="1">
        <v>184485</v>
      </c>
      <c r="H154" s="9"/>
      <c r="I154" s="9"/>
      <c r="K154" t="s">
        <v>436</v>
      </c>
      <c r="L154" t="s">
        <v>413</v>
      </c>
    </row>
    <row r="155" spans="1:12">
      <c r="A155" t="s">
        <v>366</v>
      </c>
      <c r="B155" t="s">
        <v>536</v>
      </c>
      <c r="C155" t="s">
        <v>537</v>
      </c>
      <c r="F155" s="1">
        <v>1741</v>
      </c>
      <c r="G155" s="1">
        <v>3395</v>
      </c>
      <c r="H155" s="9"/>
      <c r="I155" s="9"/>
      <c r="K155" t="s">
        <v>436</v>
      </c>
      <c r="L155" t="s">
        <v>413</v>
      </c>
    </row>
    <row r="156" spans="1:12">
      <c r="A156" t="s">
        <v>366</v>
      </c>
      <c r="B156" t="s">
        <v>536</v>
      </c>
      <c r="C156" t="s">
        <v>538</v>
      </c>
      <c r="F156" s="1">
        <v>9998</v>
      </c>
      <c r="G156" s="1">
        <v>13725</v>
      </c>
      <c r="H156" s="9"/>
      <c r="I156" s="9"/>
      <c r="K156" t="s">
        <v>436</v>
      </c>
      <c r="L156" t="s">
        <v>413</v>
      </c>
    </row>
    <row r="157" spans="1:12">
      <c r="A157" t="s">
        <v>366</v>
      </c>
      <c r="B157" t="s">
        <v>536</v>
      </c>
      <c r="C157" t="s">
        <v>539</v>
      </c>
      <c r="F157" s="1">
        <v>1583</v>
      </c>
      <c r="G157" s="1">
        <v>3000</v>
      </c>
      <c r="H157" s="9"/>
      <c r="I157" s="9"/>
      <c r="K157" t="s">
        <v>436</v>
      </c>
      <c r="L157" t="s">
        <v>413</v>
      </c>
    </row>
    <row r="158" spans="1:12">
      <c r="A158" t="s">
        <v>366</v>
      </c>
      <c r="B158" t="s">
        <v>536</v>
      </c>
      <c r="C158" t="s">
        <v>540</v>
      </c>
      <c r="F158" s="1">
        <v>24126</v>
      </c>
      <c r="G158" s="1">
        <v>58937</v>
      </c>
      <c r="H158" s="9"/>
      <c r="I158" s="9"/>
      <c r="K158" t="s">
        <v>436</v>
      </c>
      <c r="L158" t="s">
        <v>413</v>
      </c>
    </row>
    <row r="159" spans="1:12">
      <c r="A159" t="s">
        <v>366</v>
      </c>
      <c r="B159" t="s">
        <v>541</v>
      </c>
      <c r="F159" s="1">
        <v>15508</v>
      </c>
      <c r="G159" s="1">
        <v>16010</v>
      </c>
      <c r="H159" s="9"/>
      <c r="I159" s="9"/>
      <c r="K159" t="s">
        <v>436</v>
      </c>
      <c r="L159" t="s">
        <v>413</v>
      </c>
    </row>
    <row r="160" spans="1:12">
      <c r="A160" t="s">
        <v>366</v>
      </c>
      <c r="B160" t="s">
        <v>542</v>
      </c>
      <c r="F160" s="1">
        <v>51936</v>
      </c>
      <c r="G160" s="1">
        <v>57580</v>
      </c>
      <c r="H160" s="9"/>
      <c r="I160" s="9"/>
      <c r="K160" t="s">
        <v>436</v>
      </c>
      <c r="L160" t="s">
        <v>413</v>
      </c>
    </row>
    <row r="161" spans="1:12">
      <c r="A161" t="s">
        <v>366</v>
      </c>
      <c r="B161" t="s">
        <v>543</v>
      </c>
      <c r="F161" s="1">
        <v>268486</v>
      </c>
      <c r="G161" s="1">
        <v>294775</v>
      </c>
      <c r="H161" s="9"/>
      <c r="I161" s="9"/>
      <c r="K161" t="s">
        <v>436</v>
      </c>
      <c r="L161" t="s">
        <v>413</v>
      </c>
    </row>
    <row r="162" spans="1:12">
      <c r="A162" t="s">
        <v>366</v>
      </c>
      <c r="B162" t="s">
        <v>544</v>
      </c>
      <c r="C162" t="s">
        <v>545</v>
      </c>
      <c r="F162" s="1">
        <v>550159</v>
      </c>
      <c r="G162" s="1">
        <v>561090</v>
      </c>
      <c r="H162" s="9"/>
      <c r="I162" s="9"/>
      <c r="K162" t="s">
        <v>436</v>
      </c>
      <c r="L162" t="s">
        <v>413</v>
      </c>
    </row>
    <row r="163" spans="1:12">
      <c r="A163" t="s">
        <v>366</v>
      </c>
      <c r="B163" t="s">
        <v>544</v>
      </c>
      <c r="C163" t="s">
        <v>546</v>
      </c>
      <c r="F163" s="1">
        <v>348452</v>
      </c>
      <c r="G163" s="1">
        <v>344140</v>
      </c>
      <c r="H163" s="9"/>
      <c r="I163" s="9"/>
      <c r="K163" t="s">
        <v>436</v>
      </c>
      <c r="L163" t="s">
        <v>413</v>
      </c>
    </row>
    <row r="164" spans="1:12">
      <c r="A164" t="s">
        <v>366</v>
      </c>
      <c r="B164" t="s">
        <v>544</v>
      </c>
      <c r="C164" t="s">
        <v>547</v>
      </c>
      <c r="F164" s="1">
        <v>7665</v>
      </c>
      <c r="G164" s="1">
        <v>4802</v>
      </c>
      <c r="H164" s="9"/>
      <c r="I164" s="9"/>
      <c r="K164" t="s">
        <v>436</v>
      </c>
      <c r="L164" t="s">
        <v>413</v>
      </c>
    </row>
    <row r="165" spans="1:12">
      <c r="A165" t="s">
        <v>366</v>
      </c>
      <c r="B165" t="s">
        <v>548</v>
      </c>
      <c r="F165" s="1">
        <v>37079</v>
      </c>
      <c r="G165" s="1">
        <v>38041</v>
      </c>
      <c r="H165" s="9"/>
      <c r="I165" s="9"/>
      <c r="K165" t="s">
        <v>436</v>
      </c>
      <c r="L165" t="s">
        <v>413</v>
      </c>
    </row>
    <row r="166" spans="1:12">
      <c r="A166" t="s">
        <v>366</v>
      </c>
      <c r="B166" t="s">
        <v>549</v>
      </c>
      <c r="F166" s="1">
        <v>2550319</v>
      </c>
      <c r="G166" s="1">
        <v>3806719</v>
      </c>
      <c r="H166" s="9"/>
      <c r="I166" s="9"/>
      <c r="K166" t="s">
        <v>436</v>
      </c>
      <c r="L166" t="s">
        <v>413</v>
      </c>
    </row>
    <row r="167" spans="1:12">
      <c r="A167" t="s">
        <v>366</v>
      </c>
      <c r="B167" t="s">
        <v>550</v>
      </c>
      <c r="F167" s="1">
        <v>6170</v>
      </c>
      <c r="G167" s="1">
        <v>8707</v>
      </c>
      <c r="H167" s="9"/>
      <c r="I167" s="9"/>
      <c r="K167" t="s">
        <v>436</v>
      </c>
      <c r="L167" t="s">
        <v>413</v>
      </c>
    </row>
    <row r="168" spans="1:12">
      <c r="A168" t="s">
        <v>366</v>
      </c>
      <c r="B168" t="s">
        <v>551</v>
      </c>
      <c r="F168" s="1">
        <v>1265121</v>
      </c>
      <c r="G168" s="1">
        <v>1300010</v>
      </c>
      <c r="H168" s="9"/>
      <c r="I168" s="9"/>
      <c r="K168" t="s">
        <v>436</v>
      </c>
      <c r="L168" t="s">
        <v>413</v>
      </c>
    </row>
    <row r="169" spans="1:12">
      <c r="A169" t="s">
        <v>366</v>
      </c>
      <c r="B169" t="s">
        <v>552</v>
      </c>
      <c r="F169" s="1">
        <v>169957</v>
      </c>
      <c r="G169" s="1">
        <v>178570</v>
      </c>
      <c r="H169" s="9"/>
      <c r="I169" s="9"/>
      <c r="K169" t="s">
        <v>436</v>
      </c>
      <c r="L169" t="s">
        <v>413</v>
      </c>
    </row>
    <row r="170" spans="1:12">
      <c r="A170" t="s">
        <v>366</v>
      </c>
      <c r="B170" t="s">
        <v>553</v>
      </c>
      <c r="F170" s="1">
        <v>18645</v>
      </c>
      <c r="G170" s="1">
        <v>20363</v>
      </c>
      <c r="H170" s="9"/>
      <c r="I170" s="9"/>
      <c r="K170" t="s">
        <v>436</v>
      </c>
      <c r="L170" t="s">
        <v>413</v>
      </c>
    </row>
    <row r="171" spans="1:12">
      <c r="A171" t="s">
        <v>414</v>
      </c>
      <c r="B171" t="s">
        <v>428</v>
      </c>
      <c r="C171" t="s">
        <v>415</v>
      </c>
      <c r="F171" s="1">
        <v>2895023</v>
      </c>
      <c r="G171" s="1">
        <v>2888428</v>
      </c>
      <c r="H171" s="9"/>
      <c r="I171" s="9"/>
      <c r="K171" t="s">
        <v>435</v>
      </c>
      <c r="L171" t="s">
        <v>434</v>
      </c>
    </row>
    <row r="172" spans="1:12">
      <c r="A172" t="s">
        <v>414</v>
      </c>
      <c r="B172" t="s">
        <v>428</v>
      </c>
      <c r="C172" t="s">
        <v>416</v>
      </c>
      <c r="F172" s="1">
        <v>1574267</v>
      </c>
      <c r="G172" s="1">
        <v>1589178</v>
      </c>
      <c r="H172" s="9"/>
      <c r="I172" s="9"/>
      <c r="K172" t="s">
        <v>435</v>
      </c>
      <c r="L172" t="s">
        <v>434</v>
      </c>
    </row>
    <row r="173" spans="1:12">
      <c r="A173" t="s">
        <v>414</v>
      </c>
      <c r="B173" t="s">
        <v>428</v>
      </c>
      <c r="C173" t="s">
        <v>417</v>
      </c>
      <c r="F173" s="1">
        <v>1854483</v>
      </c>
      <c r="G173" s="1">
        <v>1860148</v>
      </c>
      <c r="H173" s="9"/>
      <c r="I173" s="9"/>
      <c r="K173" t="s">
        <v>435</v>
      </c>
      <c r="L173" t="s">
        <v>434</v>
      </c>
    </row>
    <row r="174" spans="1:12">
      <c r="A174" t="s">
        <v>414</v>
      </c>
      <c r="B174" t="s">
        <v>428</v>
      </c>
      <c r="C174" t="s">
        <v>418</v>
      </c>
      <c r="F174" s="1">
        <v>88482</v>
      </c>
      <c r="G174" s="1">
        <v>84521</v>
      </c>
      <c r="H174" s="9"/>
      <c r="I174" s="9"/>
      <c r="K174" t="s">
        <v>435</v>
      </c>
      <c r="L174" t="s">
        <v>434</v>
      </c>
    </row>
    <row r="175" spans="1:12">
      <c r="A175" t="s">
        <v>414</v>
      </c>
      <c r="B175" t="s">
        <v>428</v>
      </c>
      <c r="C175" t="s">
        <v>419</v>
      </c>
      <c r="F175" s="1">
        <v>18908</v>
      </c>
      <c r="G175" s="1">
        <v>18823</v>
      </c>
      <c r="H175" s="9"/>
      <c r="I175" s="9"/>
      <c r="K175" t="s">
        <v>435</v>
      </c>
      <c r="L175" t="s">
        <v>434</v>
      </c>
    </row>
    <row r="176" spans="1:12">
      <c r="A176" t="s">
        <v>414</v>
      </c>
      <c r="B176" t="s">
        <v>428</v>
      </c>
      <c r="C176" t="s">
        <v>420</v>
      </c>
      <c r="F176" s="1">
        <v>318276</v>
      </c>
      <c r="G176" s="1">
        <v>321309</v>
      </c>
      <c r="H176" s="9"/>
      <c r="I176" s="9"/>
      <c r="K176" t="s">
        <v>435</v>
      </c>
      <c r="L176" t="s">
        <v>434</v>
      </c>
    </row>
    <row r="177" spans="1:12">
      <c r="A177" t="s">
        <v>414</v>
      </c>
      <c r="B177" t="s">
        <v>428</v>
      </c>
      <c r="C177" t="s">
        <v>421</v>
      </c>
      <c r="F177" s="1">
        <v>210700</v>
      </c>
      <c r="G177" s="1">
        <v>164500</v>
      </c>
      <c r="H177" s="9"/>
      <c r="I177" s="9"/>
      <c r="K177" t="s">
        <v>435</v>
      </c>
      <c r="L177" t="s">
        <v>434</v>
      </c>
    </row>
    <row r="178" spans="1:12">
      <c r="A178" t="s">
        <v>414</v>
      </c>
      <c r="B178" t="s">
        <v>427</v>
      </c>
      <c r="C178" t="s">
        <v>422</v>
      </c>
      <c r="F178" s="1">
        <v>953050</v>
      </c>
      <c r="G178" s="1">
        <v>941459</v>
      </c>
      <c r="H178" s="9"/>
      <c r="I178" s="9"/>
      <c r="K178" t="s">
        <v>435</v>
      </c>
      <c r="L178" t="s">
        <v>434</v>
      </c>
    </row>
    <row r="179" spans="1:12">
      <c r="A179" t="s">
        <v>414</v>
      </c>
      <c r="B179" t="s">
        <v>427</v>
      </c>
      <c r="C179" t="s">
        <v>424</v>
      </c>
      <c r="F179" s="1">
        <v>1708270</v>
      </c>
      <c r="G179" s="1">
        <v>1675919</v>
      </c>
      <c r="H179" s="9"/>
      <c r="I179" s="9"/>
      <c r="K179" t="s">
        <v>435</v>
      </c>
      <c r="L179" t="s">
        <v>434</v>
      </c>
    </row>
    <row r="180" spans="1:12">
      <c r="A180" t="s">
        <v>414</v>
      </c>
      <c r="B180" t="s">
        <v>427</v>
      </c>
      <c r="C180" t="s">
        <v>423</v>
      </c>
      <c r="F180" s="1">
        <v>450476</v>
      </c>
      <c r="G180" s="1">
        <v>416552</v>
      </c>
      <c r="H180" s="9"/>
      <c r="I180" s="9"/>
      <c r="K180" t="s">
        <v>435</v>
      </c>
      <c r="L180" t="s">
        <v>434</v>
      </c>
    </row>
    <row r="181" spans="1:12">
      <c r="A181" t="s">
        <v>414</v>
      </c>
      <c r="B181" t="s">
        <v>427</v>
      </c>
      <c r="C181" t="s">
        <v>425</v>
      </c>
      <c r="F181" s="1">
        <v>1631694</v>
      </c>
      <c r="G181" s="1">
        <v>1723970</v>
      </c>
      <c r="H181" s="9"/>
      <c r="I181" s="9"/>
      <c r="K181" t="s">
        <v>435</v>
      </c>
      <c r="L181" t="s">
        <v>434</v>
      </c>
    </row>
    <row r="182" spans="1:12">
      <c r="A182" t="s">
        <v>414</v>
      </c>
      <c r="B182" t="s">
        <v>427</v>
      </c>
      <c r="C182" t="s">
        <v>426</v>
      </c>
      <c r="F182" s="1">
        <v>635164</v>
      </c>
      <c r="G182" s="1">
        <v>667794</v>
      </c>
      <c r="H182" s="9"/>
      <c r="I182" s="9"/>
      <c r="K182" t="s">
        <v>435</v>
      </c>
      <c r="L182" t="s">
        <v>434</v>
      </c>
    </row>
    <row r="183" spans="1:12">
      <c r="A183" t="s">
        <v>414</v>
      </c>
      <c r="B183" t="s">
        <v>427</v>
      </c>
      <c r="C183" t="s">
        <v>429</v>
      </c>
      <c r="F183" s="1">
        <v>82165</v>
      </c>
      <c r="G183" s="1">
        <v>85539</v>
      </c>
      <c r="H183" s="9"/>
      <c r="I183" s="9"/>
      <c r="K183" t="s">
        <v>435</v>
      </c>
      <c r="L183" t="s">
        <v>434</v>
      </c>
    </row>
    <row r="184" spans="1:12">
      <c r="A184" t="s">
        <v>414</v>
      </c>
      <c r="B184" t="s">
        <v>427</v>
      </c>
      <c r="C184" t="s">
        <v>421</v>
      </c>
      <c r="F184" s="1">
        <v>62100</v>
      </c>
      <c r="G184" s="1">
        <v>48200</v>
      </c>
      <c r="H184" s="9"/>
      <c r="I184" s="9"/>
      <c r="K184" t="s">
        <v>435</v>
      </c>
      <c r="L184" t="s">
        <v>434</v>
      </c>
    </row>
    <row r="185" spans="1:12">
      <c r="A185" t="s">
        <v>414</v>
      </c>
      <c r="B185" t="s">
        <v>430</v>
      </c>
      <c r="C185" t="s">
        <v>431</v>
      </c>
      <c r="F185" s="1">
        <v>50100</v>
      </c>
      <c r="G185" s="1">
        <v>82385</v>
      </c>
      <c r="H185" s="9"/>
      <c r="I185" s="9"/>
      <c r="K185" t="s">
        <v>435</v>
      </c>
      <c r="L185" t="s">
        <v>434</v>
      </c>
    </row>
    <row r="186" spans="1:12">
      <c r="A186" t="s">
        <v>414</v>
      </c>
      <c r="B186" t="s">
        <v>430</v>
      </c>
      <c r="C186" t="s">
        <v>432</v>
      </c>
      <c r="F186" s="1">
        <v>4665</v>
      </c>
      <c r="G186" s="1">
        <v>4789</v>
      </c>
      <c r="H186" s="9"/>
      <c r="I186" s="9"/>
      <c r="K186" t="s">
        <v>435</v>
      </c>
      <c r="L186" t="s">
        <v>434</v>
      </c>
    </row>
    <row r="187" spans="1:12">
      <c r="A187" t="s">
        <v>414</v>
      </c>
      <c r="B187" t="s">
        <v>433</v>
      </c>
      <c r="F187" s="1">
        <v>55444</v>
      </c>
      <c r="G187" s="1">
        <v>67928</v>
      </c>
      <c r="H187" s="9"/>
      <c r="I187" s="9"/>
      <c r="K187" t="s">
        <v>435</v>
      </c>
      <c r="L187" t="s">
        <v>434</v>
      </c>
    </row>
    <row r="188" spans="1:12">
      <c r="A188" t="s">
        <v>114</v>
      </c>
      <c r="B188" t="s">
        <v>115</v>
      </c>
      <c r="C188" t="s">
        <v>119</v>
      </c>
      <c r="D188" t="s">
        <v>48</v>
      </c>
      <c r="E188" s="11"/>
      <c r="F188" s="12">
        <v>393922</v>
      </c>
      <c r="G188" s="12">
        <v>343632</v>
      </c>
      <c r="H188" s="1">
        <v>326526</v>
      </c>
      <c r="I188" s="1">
        <v>345312</v>
      </c>
      <c r="K188" t="s">
        <v>143</v>
      </c>
      <c r="L188" t="s">
        <v>437</v>
      </c>
    </row>
    <row r="189" spans="1:12">
      <c r="A189" t="s">
        <v>114</v>
      </c>
      <c r="B189" t="s">
        <v>115</v>
      </c>
      <c r="C189" t="s">
        <v>119</v>
      </c>
      <c r="D189" t="s">
        <v>47</v>
      </c>
      <c r="E189" s="11"/>
      <c r="F189" s="12">
        <v>110900</v>
      </c>
      <c r="G189" s="12">
        <v>82941</v>
      </c>
      <c r="H189" s="1">
        <v>88075</v>
      </c>
      <c r="I189" s="1">
        <v>81919</v>
      </c>
      <c r="K189" t="s">
        <v>143</v>
      </c>
      <c r="L189" t="s">
        <v>437</v>
      </c>
    </row>
    <row r="190" spans="1:12">
      <c r="A190" t="s">
        <v>114</v>
      </c>
      <c r="B190" t="s">
        <v>115</v>
      </c>
      <c r="C190" t="s">
        <v>120</v>
      </c>
      <c r="D190" t="s">
        <v>49</v>
      </c>
      <c r="E190" s="11"/>
      <c r="F190" s="12">
        <v>2529842</v>
      </c>
      <c r="G190" s="12">
        <v>2636064</v>
      </c>
      <c r="H190" s="1">
        <v>2342852</v>
      </c>
      <c r="I190" s="1">
        <v>2444197</v>
      </c>
      <c r="K190" t="s">
        <v>143</v>
      </c>
      <c r="L190" t="s">
        <v>437</v>
      </c>
    </row>
    <row r="191" spans="1:12">
      <c r="A191" t="s">
        <v>114</v>
      </c>
      <c r="B191" t="s">
        <v>115</v>
      </c>
      <c r="C191" t="s">
        <v>120</v>
      </c>
      <c r="D191" t="s">
        <v>50</v>
      </c>
      <c r="E191" s="11"/>
      <c r="F191" s="12">
        <v>2131165</v>
      </c>
      <c r="G191" s="12">
        <v>2412170</v>
      </c>
      <c r="H191" s="1">
        <v>1835663</v>
      </c>
      <c r="I191" s="1">
        <v>1993141</v>
      </c>
      <c r="K191" t="s">
        <v>143</v>
      </c>
      <c r="L191" t="s">
        <v>437</v>
      </c>
    </row>
    <row r="192" spans="1:12">
      <c r="A192" t="s">
        <v>114</v>
      </c>
      <c r="B192" t="s">
        <v>115</v>
      </c>
      <c r="C192" t="s">
        <v>121</v>
      </c>
      <c r="D192" t="s">
        <v>51</v>
      </c>
      <c r="E192" s="11"/>
      <c r="F192" s="12">
        <v>3000</v>
      </c>
      <c r="G192" s="12">
        <v>3000</v>
      </c>
      <c r="H192" s="1">
        <v>3000</v>
      </c>
      <c r="I192" s="1">
        <v>3000</v>
      </c>
      <c r="K192" t="s">
        <v>143</v>
      </c>
      <c r="L192" t="s">
        <v>437</v>
      </c>
    </row>
    <row r="193" spans="1:12">
      <c r="A193" t="s">
        <v>114</v>
      </c>
      <c r="B193" t="s">
        <v>115</v>
      </c>
      <c r="C193" t="s">
        <v>438</v>
      </c>
      <c r="E193" s="11"/>
      <c r="F193" s="12">
        <v>0</v>
      </c>
      <c r="G193" s="12">
        <v>2432752</v>
      </c>
      <c r="H193" s="1">
        <v>0</v>
      </c>
      <c r="I193" s="1">
        <v>0</v>
      </c>
      <c r="K193" t="s">
        <v>143</v>
      </c>
      <c r="L193" t="s">
        <v>439</v>
      </c>
    </row>
    <row r="194" spans="1:12">
      <c r="A194" t="s">
        <v>114</v>
      </c>
      <c r="B194" t="s">
        <v>116</v>
      </c>
      <c r="C194" t="s">
        <v>122</v>
      </c>
      <c r="D194" t="s">
        <v>52</v>
      </c>
      <c r="E194" s="11"/>
      <c r="F194" s="12">
        <v>7965080</v>
      </c>
      <c r="G194" s="12">
        <v>4378398</v>
      </c>
      <c r="H194" s="1">
        <v>7587740</v>
      </c>
      <c r="I194" s="1">
        <v>8183019</v>
      </c>
      <c r="K194" t="s">
        <v>143</v>
      </c>
      <c r="L194" t="s">
        <v>439</v>
      </c>
    </row>
    <row r="195" spans="1:12">
      <c r="A195" t="s">
        <v>114</v>
      </c>
      <c r="B195" t="s">
        <v>116</v>
      </c>
      <c r="C195" t="s">
        <v>122</v>
      </c>
      <c r="D195" t="s">
        <v>440</v>
      </c>
      <c r="E195" s="11"/>
      <c r="F195" s="12">
        <v>0</v>
      </c>
      <c r="G195" s="12">
        <v>4391031</v>
      </c>
      <c r="H195" s="1">
        <v>0</v>
      </c>
      <c r="I195" s="1">
        <v>0</v>
      </c>
      <c r="K195" t="s">
        <v>143</v>
      </c>
      <c r="L195" t="s">
        <v>439</v>
      </c>
    </row>
    <row r="196" spans="1:12">
      <c r="A196" t="s">
        <v>114</v>
      </c>
      <c r="B196" t="s">
        <v>116</v>
      </c>
      <c r="C196" t="s">
        <v>122</v>
      </c>
      <c r="D196" t="s">
        <v>53</v>
      </c>
      <c r="E196" s="11"/>
      <c r="F196" s="12">
        <v>130297</v>
      </c>
      <c r="G196" s="12">
        <v>77304</v>
      </c>
      <c r="H196" s="1">
        <v>150941</v>
      </c>
      <c r="I196" s="1">
        <v>130047</v>
      </c>
      <c r="K196" t="s">
        <v>143</v>
      </c>
      <c r="L196" t="s">
        <v>439</v>
      </c>
    </row>
    <row r="197" spans="1:12">
      <c r="A197" t="s">
        <v>114</v>
      </c>
      <c r="B197" t="s">
        <v>116</v>
      </c>
      <c r="C197" t="s">
        <v>123</v>
      </c>
      <c r="D197" t="s">
        <v>54</v>
      </c>
      <c r="E197" s="11"/>
      <c r="F197" s="11">
        <v>838</v>
      </c>
      <c r="G197" s="12">
        <v>1903</v>
      </c>
      <c r="H197" s="1">
        <v>4300</v>
      </c>
      <c r="I197" s="1">
        <v>5224</v>
      </c>
      <c r="K197" t="s">
        <v>143</v>
      </c>
      <c r="L197" t="s">
        <v>439</v>
      </c>
    </row>
    <row r="198" spans="1:12">
      <c r="A198" t="s">
        <v>114</v>
      </c>
      <c r="B198" t="s">
        <v>116</v>
      </c>
      <c r="C198" t="s">
        <v>123</v>
      </c>
      <c r="D198" t="s">
        <v>55</v>
      </c>
      <c r="E198" s="11"/>
      <c r="F198" s="12">
        <v>3600</v>
      </c>
      <c r="G198" s="12">
        <v>3900</v>
      </c>
      <c r="H198" s="1">
        <v>0</v>
      </c>
      <c r="I198" s="1">
        <v>3100</v>
      </c>
      <c r="K198" t="s">
        <v>143</v>
      </c>
      <c r="L198" t="s">
        <v>439</v>
      </c>
    </row>
    <row r="199" spans="1:12">
      <c r="A199" t="s">
        <v>114</v>
      </c>
      <c r="B199" t="s">
        <v>116</v>
      </c>
      <c r="C199" t="s">
        <v>123</v>
      </c>
      <c r="D199" t="s">
        <v>56</v>
      </c>
      <c r="E199" s="11"/>
      <c r="F199" s="12">
        <v>10238</v>
      </c>
      <c r="G199" s="12">
        <v>9734</v>
      </c>
      <c r="H199" s="1">
        <v>14894</v>
      </c>
      <c r="I199" s="1">
        <v>10238</v>
      </c>
      <c r="K199" t="s">
        <v>143</v>
      </c>
      <c r="L199" t="s">
        <v>439</v>
      </c>
    </row>
    <row r="200" spans="1:12">
      <c r="A200" t="s">
        <v>114</v>
      </c>
      <c r="B200" t="s">
        <v>116</v>
      </c>
      <c r="C200" t="s">
        <v>123</v>
      </c>
      <c r="D200" t="s">
        <v>57</v>
      </c>
      <c r="E200" s="11"/>
      <c r="F200" s="11">
        <v>0</v>
      </c>
      <c r="G200" s="11">
        <v>0</v>
      </c>
      <c r="H200" s="1">
        <v>0</v>
      </c>
      <c r="I200" s="1">
        <v>0</v>
      </c>
      <c r="K200" t="s">
        <v>143</v>
      </c>
      <c r="L200" t="s">
        <v>439</v>
      </c>
    </row>
    <row r="201" spans="1:12">
      <c r="A201" t="s">
        <v>114</v>
      </c>
      <c r="B201" t="s">
        <v>116</v>
      </c>
      <c r="C201" t="s">
        <v>123</v>
      </c>
      <c r="D201" t="s">
        <v>58</v>
      </c>
      <c r="E201" s="11"/>
      <c r="F201" s="12">
        <v>1325</v>
      </c>
      <c r="G201" s="12">
        <v>3825</v>
      </c>
      <c r="H201">
        <v>850</v>
      </c>
      <c r="I201" s="1">
        <v>1325</v>
      </c>
      <c r="K201" t="s">
        <v>143</v>
      </c>
      <c r="L201" t="s">
        <v>439</v>
      </c>
    </row>
    <row r="202" spans="1:12">
      <c r="A202" t="s">
        <v>114</v>
      </c>
      <c r="B202" t="s">
        <v>116</v>
      </c>
      <c r="C202" t="s">
        <v>123</v>
      </c>
      <c r="D202" s="1" t="s">
        <v>59</v>
      </c>
      <c r="E202" s="12"/>
      <c r="F202" s="12">
        <v>461</v>
      </c>
      <c r="G202" s="12">
        <v>0</v>
      </c>
      <c r="H202" s="1">
        <v>4635</v>
      </c>
      <c r="I202">
        <v>461</v>
      </c>
      <c r="K202" t="s">
        <v>143</v>
      </c>
      <c r="L202" t="s">
        <v>439</v>
      </c>
    </row>
    <row r="203" spans="1:12">
      <c r="A203" t="s">
        <v>114</v>
      </c>
      <c r="B203" t="s">
        <v>116</v>
      </c>
      <c r="C203" t="s">
        <v>123</v>
      </c>
      <c r="D203" s="1" t="s">
        <v>441</v>
      </c>
      <c r="E203" s="12"/>
      <c r="F203" s="12">
        <v>3847</v>
      </c>
      <c r="G203" s="12">
        <v>3901</v>
      </c>
      <c r="H203" s="1">
        <v>4035</v>
      </c>
      <c r="I203" s="1">
        <v>4076</v>
      </c>
      <c r="K203" t="s">
        <v>143</v>
      </c>
      <c r="L203" t="s">
        <v>439</v>
      </c>
    </row>
    <row r="204" spans="1:12">
      <c r="A204" t="s">
        <v>114</v>
      </c>
      <c r="B204" t="s">
        <v>116</v>
      </c>
      <c r="C204" t="s">
        <v>123</v>
      </c>
      <c r="D204" s="1" t="s">
        <v>60</v>
      </c>
      <c r="E204" s="12"/>
      <c r="F204" s="12">
        <v>74000</v>
      </c>
      <c r="G204" s="12">
        <v>74000</v>
      </c>
      <c r="H204" s="1">
        <v>74000</v>
      </c>
      <c r="I204" s="1">
        <v>74000</v>
      </c>
      <c r="K204" t="s">
        <v>143</v>
      </c>
      <c r="L204" t="s">
        <v>439</v>
      </c>
    </row>
    <row r="205" spans="1:12">
      <c r="A205" t="s">
        <v>114</v>
      </c>
      <c r="B205" t="s">
        <v>116</v>
      </c>
      <c r="C205" t="s">
        <v>123</v>
      </c>
      <c r="D205" t="s">
        <v>442</v>
      </c>
      <c r="E205" s="11"/>
      <c r="F205" s="12">
        <v>5434</v>
      </c>
      <c r="G205" s="12">
        <v>5540</v>
      </c>
      <c r="H205" s="1">
        <v>5354</v>
      </c>
      <c r="I205" s="1">
        <v>5434</v>
      </c>
      <c r="K205" t="s">
        <v>143</v>
      </c>
      <c r="L205" t="s">
        <v>439</v>
      </c>
    </row>
    <row r="206" spans="1:12">
      <c r="A206" t="s">
        <v>114</v>
      </c>
      <c r="B206" t="s">
        <v>116</v>
      </c>
      <c r="C206" t="s">
        <v>123</v>
      </c>
      <c r="D206" t="s">
        <v>61</v>
      </c>
      <c r="E206" s="11"/>
      <c r="F206" s="12">
        <v>50570</v>
      </c>
      <c r="G206" s="12">
        <v>41846</v>
      </c>
      <c r="H206" s="1">
        <v>50539</v>
      </c>
      <c r="I206" s="1">
        <v>58498</v>
      </c>
      <c r="K206" t="s">
        <v>143</v>
      </c>
      <c r="L206" t="s">
        <v>439</v>
      </c>
    </row>
    <row r="207" spans="1:12">
      <c r="A207" t="s">
        <v>114</v>
      </c>
      <c r="B207" t="s">
        <v>116</v>
      </c>
      <c r="C207" t="s">
        <v>123</v>
      </c>
      <c r="D207" t="s">
        <v>62</v>
      </c>
      <c r="E207" s="11"/>
      <c r="F207" s="12">
        <v>2584</v>
      </c>
      <c r="G207" s="12">
        <v>3212</v>
      </c>
      <c r="H207" s="1">
        <v>2875</v>
      </c>
      <c r="I207" s="1">
        <v>2984</v>
      </c>
      <c r="K207" t="s">
        <v>143</v>
      </c>
      <c r="L207" t="s">
        <v>439</v>
      </c>
    </row>
    <row r="208" spans="1:12">
      <c r="A208" t="s">
        <v>114</v>
      </c>
      <c r="B208" t="s">
        <v>116</v>
      </c>
      <c r="C208" t="s">
        <v>123</v>
      </c>
      <c r="D208" t="s">
        <v>443</v>
      </c>
      <c r="E208" s="11"/>
      <c r="F208" s="12">
        <v>17650</v>
      </c>
      <c r="G208" s="12">
        <v>9655</v>
      </c>
      <c r="H208" s="1">
        <v>0</v>
      </c>
      <c r="I208" s="1">
        <v>0</v>
      </c>
      <c r="K208" t="s">
        <v>143</v>
      </c>
      <c r="L208" t="s">
        <v>439</v>
      </c>
    </row>
    <row r="209" spans="1:12">
      <c r="A209" t="s">
        <v>114</v>
      </c>
      <c r="B209" t="s">
        <v>116</v>
      </c>
      <c r="C209" t="s">
        <v>123</v>
      </c>
      <c r="D209" t="s">
        <v>444</v>
      </c>
      <c r="E209" s="11"/>
      <c r="F209" s="12">
        <v>0</v>
      </c>
      <c r="G209" s="12">
        <v>3825</v>
      </c>
      <c r="H209" s="1">
        <v>0</v>
      </c>
      <c r="I209" s="1">
        <v>0</v>
      </c>
      <c r="K209" t="s">
        <v>143</v>
      </c>
      <c r="L209" t="s">
        <v>439</v>
      </c>
    </row>
    <row r="210" spans="1:12">
      <c r="A210" t="s">
        <v>114</v>
      </c>
      <c r="B210" t="s">
        <v>116</v>
      </c>
      <c r="C210" t="s">
        <v>123</v>
      </c>
      <c r="D210" s="1" t="s">
        <v>63</v>
      </c>
      <c r="E210" s="12"/>
      <c r="F210" s="12">
        <v>4793</v>
      </c>
      <c r="G210" s="12">
        <v>557</v>
      </c>
      <c r="H210" s="1">
        <v>0</v>
      </c>
      <c r="I210" s="1">
        <v>4793</v>
      </c>
      <c r="K210" t="s">
        <v>143</v>
      </c>
      <c r="L210" t="s">
        <v>439</v>
      </c>
    </row>
    <row r="211" spans="1:12">
      <c r="A211" t="s">
        <v>114</v>
      </c>
      <c r="B211" t="s">
        <v>116</v>
      </c>
      <c r="C211" t="s">
        <v>123</v>
      </c>
      <c r="D211" s="1" t="s">
        <v>445</v>
      </c>
      <c r="E211" s="12"/>
      <c r="F211" s="12">
        <v>7875</v>
      </c>
      <c r="G211" s="12">
        <v>8045</v>
      </c>
      <c r="H211" s="1">
        <v>0</v>
      </c>
      <c r="I211" s="1">
        <v>0</v>
      </c>
      <c r="K211" t="s">
        <v>143</v>
      </c>
      <c r="L211" t="s">
        <v>439</v>
      </c>
    </row>
    <row r="212" spans="1:12">
      <c r="A212" t="s">
        <v>114</v>
      </c>
      <c r="B212" t="s">
        <v>116</v>
      </c>
      <c r="C212" t="s">
        <v>123</v>
      </c>
      <c r="D212" t="s">
        <v>64</v>
      </c>
      <c r="E212" s="11"/>
      <c r="F212" s="12">
        <v>3100</v>
      </c>
      <c r="G212" s="12">
        <v>4650</v>
      </c>
      <c r="H212" s="1">
        <v>0</v>
      </c>
      <c r="I212" s="1">
        <v>3100</v>
      </c>
      <c r="K212" t="s">
        <v>143</v>
      </c>
      <c r="L212" t="s">
        <v>439</v>
      </c>
    </row>
    <row r="213" spans="1:12">
      <c r="A213" t="s">
        <v>114</v>
      </c>
      <c r="B213" t="s">
        <v>116</v>
      </c>
      <c r="C213" t="s">
        <v>123</v>
      </c>
      <c r="D213" s="1" t="s">
        <v>65</v>
      </c>
      <c r="E213" s="12"/>
      <c r="F213" s="12">
        <v>40822</v>
      </c>
      <c r="G213" s="12">
        <v>30887</v>
      </c>
      <c r="H213" s="1">
        <v>48790</v>
      </c>
      <c r="I213" s="1">
        <v>30821</v>
      </c>
      <c r="K213" t="s">
        <v>143</v>
      </c>
      <c r="L213" t="s">
        <v>439</v>
      </c>
    </row>
    <row r="214" spans="1:12">
      <c r="A214" t="s">
        <v>114</v>
      </c>
      <c r="B214" t="s">
        <v>116</v>
      </c>
      <c r="C214" t="s">
        <v>123</v>
      </c>
      <c r="D214" s="1" t="s">
        <v>446</v>
      </c>
      <c r="E214" s="12"/>
      <c r="F214" s="12">
        <v>1287</v>
      </c>
      <c r="G214" s="12">
        <v>1287</v>
      </c>
      <c r="H214" s="1">
        <v>0</v>
      </c>
      <c r="I214" s="1">
        <v>0</v>
      </c>
      <c r="K214" t="s">
        <v>143</v>
      </c>
      <c r="L214" t="s">
        <v>439</v>
      </c>
    </row>
    <row r="215" spans="1:12">
      <c r="A215" t="s">
        <v>114</v>
      </c>
      <c r="B215" t="s">
        <v>116</v>
      </c>
      <c r="C215" t="s">
        <v>66</v>
      </c>
      <c r="D215" s="1"/>
      <c r="E215" s="12"/>
      <c r="F215" s="12">
        <v>51887</v>
      </c>
      <c r="G215" s="12">
        <v>31138</v>
      </c>
      <c r="H215" s="1">
        <v>55025</v>
      </c>
      <c r="I215" s="1">
        <v>84249</v>
      </c>
      <c r="K215" t="s">
        <v>143</v>
      </c>
      <c r="L215" t="s">
        <v>439</v>
      </c>
    </row>
    <row r="216" spans="1:12">
      <c r="A216" t="s">
        <v>114</v>
      </c>
      <c r="B216" t="s">
        <v>116</v>
      </c>
      <c r="C216" t="s">
        <v>447</v>
      </c>
      <c r="D216" t="s">
        <v>67</v>
      </c>
      <c r="E216" s="11"/>
      <c r="F216" s="12">
        <v>6000</v>
      </c>
      <c r="G216" s="12">
        <v>4000</v>
      </c>
      <c r="H216" s="1">
        <v>9242</v>
      </c>
      <c r="I216" s="1">
        <v>6000</v>
      </c>
      <c r="K216" t="s">
        <v>143</v>
      </c>
      <c r="L216" t="s">
        <v>439</v>
      </c>
    </row>
    <row r="217" spans="1:12">
      <c r="A217" t="s">
        <v>114</v>
      </c>
      <c r="B217" t="s">
        <v>116</v>
      </c>
      <c r="C217" t="s">
        <v>447</v>
      </c>
      <c r="D217" s="1" t="s">
        <v>68</v>
      </c>
      <c r="E217" s="12"/>
      <c r="F217" s="12">
        <v>74000</v>
      </c>
      <c r="G217" s="12">
        <v>0</v>
      </c>
      <c r="H217" s="1">
        <v>74000</v>
      </c>
      <c r="I217" s="1">
        <v>74000</v>
      </c>
      <c r="K217" t="s">
        <v>143</v>
      </c>
      <c r="L217" t="s">
        <v>439</v>
      </c>
    </row>
    <row r="218" spans="1:12">
      <c r="A218" t="s">
        <v>114</v>
      </c>
      <c r="B218" t="s">
        <v>116</v>
      </c>
      <c r="C218" t="s">
        <v>144</v>
      </c>
      <c r="D218" s="1" t="s">
        <v>70</v>
      </c>
      <c r="E218" s="12"/>
      <c r="F218" s="12">
        <v>17787</v>
      </c>
      <c r="G218" s="12">
        <v>1179</v>
      </c>
      <c r="H218" s="1">
        <v>15640</v>
      </c>
      <c r="I218" s="1">
        <v>13401</v>
      </c>
      <c r="K218" t="s">
        <v>143</v>
      </c>
      <c r="L218" t="s">
        <v>439</v>
      </c>
    </row>
    <row r="219" spans="1:12">
      <c r="A219" t="s">
        <v>114</v>
      </c>
      <c r="B219" t="s">
        <v>116</v>
      </c>
      <c r="C219" t="s">
        <v>448</v>
      </c>
      <c r="D219" t="s">
        <v>449</v>
      </c>
      <c r="E219" s="11"/>
      <c r="F219" s="11">
        <v>554</v>
      </c>
      <c r="G219" s="12">
        <v>5001</v>
      </c>
      <c r="H219">
        <v>554</v>
      </c>
      <c r="I219">
        <v>554</v>
      </c>
      <c r="K219" t="s">
        <v>143</v>
      </c>
      <c r="L219" t="s">
        <v>439</v>
      </c>
    </row>
    <row r="220" spans="1:12">
      <c r="A220" t="s">
        <v>114</v>
      </c>
      <c r="B220" t="s">
        <v>116</v>
      </c>
      <c r="C220" t="s">
        <v>448</v>
      </c>
      <c r="D220" t="s">
        <v>450</v>
      </c>
      <c r="E220" s="11"/>
      <c r="F220" s="12">
        <v>17066</v>
      </c>
      <c r="G220" s="12">
        <v>19871</v>
      </c>
      <c r="H220" s="1">
        <v>17066</v>
      </c>
      <c r="I220" s="1">
        <v>17066</v>
      </c>
      <c r="K220" t="s">
        <v>143</v>
      </c>
      <c r="L220" t="s">
        <v>439</v>
      </c>
    </row>
    <row r="221" spans="1:12">
      <c r="A221" t="s">
        <v>114</v>
      </c>
      <c r="B221" t="s">
        <v>116</v>
      </c>
      <c r="C221" t="s">
        <v>124</v>
      </c>
      <c r="D221" t="s">
        <v>71</v>
      </c>
      <c r="E221" s="11"/>
      <c r="F221" s="12">
        <v>114360</v>
      </c>
      <c r="G221" s="12">
        <v>120195</v>
      </c>
      <c r="H221" s="1">
        <v>113402</v>
      </c>
      <c r="I221" s="1">
        <v>114360</v>
      </c>
      <c r="K221" t="s">
        <v>143</v>
      </c>
      <c r="L221" t="s">
        <v>439</v>
      </c>
    </row>
    <row r="222" spans="1:12">
      <c r="A222" t="s">
        <v>114</v>
      </c>
      <c r="B222" t="s">
        <v>116</v>
      </c>
      <c r="C222" t="s">
        <v>124</v>
      </c>
      <c r="D222" t="s">
        <v>72</v>
      </c>
      <c r="E222" s="11"/>
      <c r="F222" s="12">
        <v>11418</v>
      </c>
      <c r="G222" s="12">
        <v>7129</v>
      </c>
      <c r="H222" s="1">
        <v>9669</v>
      </c>
      <c r="I222" s="1">
        <v>11419</v>
      </c>
      <c r="K222" t="s">
        <v>143</v>
      </c>
      <c r="L222" t="s">
        <v>439</v>
      </c>
    </row>
    <row r="223" spans="1:12">
      <c r="A223" t="s">
        <v>114</v>
      </c>
      <c r="B223" t="s">
        <v>116</v>
      </c>
      <c r="C223" t="s">
        <v>124</v>
      </c>
      <c r="D223" t="s">
        <v>73</v>
      </c>
      <c r="E223" s="11"/>
      <c r="F223">
        <v>240</v>
      </c>
      <c r="G223">
        <v>240</v>
      </c>
      <c r="H223">
        <v>240</v>
      </c>
      <c r="I223">
        <v>240</v>
      </c>
      <c r="K223" t="s">
        <v>143</v>
      </c>
      <c r="L223" t="s">
        <v>439</v>
      </c>
    </row>
    <row r="224" spans="1:12">
      <c r="A224" t="s">
        <v>114</v>
      </c>
      <c r="B224" t="s">
        <v>116</v>
      </c>
      <c r="C224" t="s">
        <v>125</v>
      </c>
      <c r="D224" t="s">
        <v>74</v>
      </c>
      <c r="E224" s="11"/>
      <c r="F224" s="12">
        <v>139803</v>
      </c>
      <c r="G224" s="12">
        <v>135475</v>
      </c>
      <c r="H224" s="1">
        <v>141235</v>
      </c>
      <c r="I224" s="1">
        <v>133511</v>
      </c>
      <c r="K224" t="s">
        <v>143</v>
      </c>
      <c r="L224" t="s">
        <v>439</v>
      </c>
    </row>
    <row r="225" spans="1:12">
      <c r="A225" t="s">
        <v>114</v>
      </c>
      <c r="B225" t="s">
        <v>116</v>
      </c>
      <c r="C225" t="s">
        <v>125</v>
      </c>
      <c r="D225" t="s">
        <v>75</v>
      </c>
      <c r="E225" s="11"/>
      <c r="F225" s="12">
        <v>84044</v>
      </c>
      <c r="G225" s="12">
        <v>86961</v>
      </c>
      <c r="H225" s="1">
        <v>78162</v>
      </c>
      <c r="I225" s="1">
        <v>83261</v>
      </c>
      <c r="K225" t="s">
        <v>143</v>
      </c>
      <c r="L225" t="s">
        <v>439</v>
      </c>
    </row>
    <row r="226" spans="1:12">
      <c r="A226" t="s">
        <v>114</v>
      </c>
      <c r="B226" t="s">
        <v>116</v>
      </c>
      <c r="C226" t="s">
        <v>125</v>
      </c>
      <c r="D226" t="s">
        <v>76</v>
      </c>
      <c r="E226" s="11"/>
      <c r="F226" s="12">
        <v>64969</v>
      </c>
      <c r="G226" s="12">
        <v>71589</v>
      </c>
      <c r="H226" s="1">
        <v>57601</v>
      </c>
      <c r="I226" s="1">
        <v>63070</v>
      </c>
      <c r="K226" t="s">
        <v>143</v>
      </c>
      <c r="L226" t="s">
        <v>439</v>
      </c>
    </row>
    <row r="227" spans="1:12">
      <c r="A227" t="s">
        <v>114</v>
      </c>
      <c r="B227" t="s">
        <v>116</v>
      </c>
      <c r="C227" t="s">
        <v>125</v>
      </c>
      <c r="D227" t="s">
        <v>77</v>
      </c>
      <c r="E227" s="11"/>
      <c r="F227" s="1">
        <v>5</v>
      </c>
      <c r="G227" s="1">
        <v>5</v>
      </c>
      <c r="H227" s="1">
        <v>5</v>
      </c>
      <c r="I227" s="1">
        <v>5</v>
      </c>
      <c r="K227" t="s">
        <v>143</v>
      </c>
      <c r="L227" t="s">
        <v>439</v>
      </c>
    </row>
    <row r="228" spans="1:12">
      <c r="A228" t="s">
        <v>114</v>
      </c>
      <c r="B228" t="s">
        <v>116</v>
      </c>
      <c r="C228" s="1" t="s">
        <v>69</v>
      </c>
      <c r="D228" s="1"/>
      <c r="E228" s="12"/>
      <c r="F228" s="12">
        <v>1141</v>
      </c>
      <c r="G228" s="12">
        <v>0</v>
      </c>
      <c r="H228" s="1">
        <v>6800</v>
      </c>
      <c r="I228" s="1">
        <v>162338</v>
      </c>
      <c r="K228" t="s">
        <v>143</v>
      </c>
      <c r="L228" t="s">
        <v>439</v>
      </c>
    </row>
    <row r="229" spans="1:12">
      <c r="A229" t="s">
        <v>114</v>
      </c>
      <c r="B229" t="s">
        <v>116</v>
      </c>
      <c r="C229" t="s">
        <v>79</v>
      </c>
      <c r="D229" t="s">
        <v>79</v>
      </c>
      <c r="E229" s="11"/>
      <c r="F229" s="11">
        <v>0</v>
      </c>
      <c r="G229" s="11">
        <v>0</v>
      </c>
      <c r="H229" s="1">
        <v>1250</v>
      </c>
      <c r="I229" s="1">
        <v>0</v>
      </c>
      <c r="K229" t="s">
        <v>143</v>
      </c>
      <c r="L229" t="s">
        <v>439</v>
      </c>
    </row>
    <row r="230" spans="1:12">
      <c r="A230" t="s">
        <v>114</v>
      </c>
      <c r="B230" t="s">
        <v>116</v>
      </c>
      <c r="C230" t="s">
        <v>79</v>
      </c>
      <c r="D230" t="s">
        <v>78</v>
      </c>
      <c r="E230" s="11"/>
      <c r="F230" s="11">
        <v>0</v>
      </c>
      <c r="G230" s="11">
        <v>0</v>
      </c>
      <c r="H230" s="1">
        <v>18613</v>
      </c>
      <c r="I230" s="1">
        <v>0</v>
      </c>
      <c r="K230" t="s">
        <v>143</v>
      </c>
      <c r="L230" t="s">
        <v>439</v>
      </c>
    </row>
    <row r="231" spans="1:12">
      <c r="A231" t="s">
        <v>114</v>
      </c>
      <c r="B231" t="s">
        <v>116</v>
      </c>
      <c r="C231" t="s">
        <v>126</v>
      </c>
      <c r="D231" t="s">
        <v>126</v>
      </c>
      <c r="E231" s="11"/>
      <c r="F231" s="11">
        <v>0</v>
      </c>
      <c r="G231" s="11">
        <v>0</v>
      </c>
      <c r="H231" s="1">
        <v>5785</v>
      </c>
      <c r="I231" s="1">
        <v>5471</v>
      </c>
      <c r="K231" t="s">
        <v>143</v>
      </c>
      <c r="L231" t="s">
        <v>439</v>
      </c>
    </row>
    <row r="232" spans="1:12">
      <c r="A232" t="s">
        <v>114</v>
      </c>
      <c r="B232" t="s">
        <v>116</v>
      </c>
      <c r="C232" t="s">
        <v>126</v>
      </c>
      <c r="D232" t="s">
        <v>451</v>
      </c>
      <c r="E232" s="11"/>
      <c r="F232" s="11">
        <v>0</v>
      </c>
      <c r="G232" s="11">
        <v>0</v>
      </c>
      <c r="H232" s="1">
        <v>0</v>
      </c>
      <c r="I232" s="1">
        <v>0</v>
      </c>
      <c r="K232" t="s">
        <v>143</v>
      </c>
      <c r="L232" t="s">
        <v>439</v>
      </c>
    </row>
    <row r="233" spans="1:12">
      <c r="A233" t="s">
        <v>114</v>
      </c>
      <c r="B233" t="s">
        <v>116</v>
      </c>
      <c r="C233" t="s">
        <v>127</v>
      </c>
      <c r="D233" t="s">
        <v>127</v>
      </c>
      <c r="E233" s="11"/>
      <c r="F233" s="12">
        <v>1759</v>
      </c>
      <c r="G233" s="11">
        <v>0</v>
      </c>
      <c r="H233" s="1">
        <v>8717</v>
      </c>
      <c r="I233" s="1">
        <v>1743</v>
      </c>
      <c r="K233" t="s">
        <v>143</v>
      </c>
      <c r="L233" t="s">
        <v>439</v>
      </c>
    </row>
    <row r="234" spans="1:12">
      <c r="A234" t="s">
        <v>114</v>
      </c>
      <c r="B234" t="s">
        <v>117</v>
      </c>
      <c r="C234" t="s">
        <v>128</v>
      </c>
      <c r="D234" t="s">
        <v>80</v>
      </c>
      <c r="E234" s="11"/>
      <c r="F234" s="12">
        <v>1276830</v>
      </c>
      <c r="G234" s="12">
        <v>1346535</v>
      </c>
      <c r="H234" s="1">
        <v>1490135</v>
      </c>
      <c r="I234" s="1">
        <v>1544929</v>
      </c>
      <c r="K234" t="s">
        <v>143</v>
      </c>
      <c r="L234" t="s">
        <v>452</v>
      </c>
    </row>
    <row r="235" spans="1:12">
      <c r="A235" t="s">
        <v>114</v>
      </c>
      <c r="B235" t="s">
        <v>117</v>
      </c>
      <c r="C235" t="s">
        <v>128</v>
      </c>
      <c r="D235" t="s">
        <v>84</v>
      </c>
      <c r="E235" s="11"/>
      <c r="F235" s="12">
        <v>1148</v>
      </c>
      <c r="G235" s="11">
        <v>931</v>
      </c>
      <c r="H235" s="1">
        <v>0</v>
      </c>
      <c r="I235" s="1">
        <v>1148</v>
      </c>
      <c r="K235" t="s">
        <v>143</v>
      </c>
      <c r="L235" t="s">
        <v>452</v>
      </c>
    </row>
    <row r="236" spans="1:12">
      <c r="A236" t="s">
        <v>114</v>
      </c>
      <c r="B236" t="s">
        <v>117</v>
      </c>
      <c r="C236" t="s">
        <v>128</v>
      </c>
      <c r="D236" t="s">
        <v>83</v>
      </c>
      <c r="E236" s="11"/>
      <c r="F236" s="12">
        <v>10000</v>
      </c>
      <c r="G236" s="11">
        <v>0</v>
      </c>
      <c r="H236" s="1">
        <v>10000</v>
      </c>
      <c r="I236" s="1">
        <v>10000</v>
      </c>
      <c r="K236" t="s">
        <v>143</v>
      </c>
      <c r="L236" t="s">
        <v>452</v>
      </c>
    </row>
    <row r="237" spans="1:12">
      <c r="A237" t="s">
        <v>114</v>
      </c>
      <c r="B237" t="s">
        <v>117</v>
      </c>
      <c r="C237" t="s">
        <v>128</v>
      </c>
      <c r="D237" t="s">
        <v>82</v>
      </c>
      <c r="E237" s="11"/>
      <c r="F237" s="11">
        <v>442</v>
      </c>
      <c r="G237" s="11">
        <v>442</v>
      </c>
      <c r="H237">
        <v>442</v>
      </c>
      <c r="I237">
        <v>442</v>
      </c>
      <c r="K237" t="s">
        <v>143</v>
      </c>
      <c r="L237" t="s">
        <v>452</v>
      </c>
    </row>
    <row r="238" spans="1:12">
      <c r="A238" t="s">
        <v>114</v>
      </c>
      <c r="B238" t="s">
        <v>117</v>
      </c>
      <c r="C238" t="s">
        <v>128</v>
      </c>
      <c r="D238" t="s">
        <v>453</v>
      </c>
      <c r="E238" s="11"/>
      <c r="F238" s="12">
        <v>6063</v>
      </c>
      <c r="G238" s="12">
        <v>10864</v>
      </c>
      <c r="H238" s="1">
        <v>0</v>
      </c>
      <c r="I238" s="1">
        <v>1545</v>
      </c>
      <c r="K238" t="s">
        <v>143</v>
      </c>
      <c r="L238" t="s">
        <v>452</v>
      </c>
    </row>
    <row r="239" spans="1:12">
      <c r="A239" t="s">
        <v>114</v>
      </c>
      <c r="B239" t="s">
        <v>117</v>
      </c>
      <c r="C239" t="s">
        <v>128</v>
      </c>
      <c r="D239" t="s">
        <v>81</v>
      </c>
      <c r="E239" s="11"/>
      <c r="F239" s="12">
        <v>4319</v>
      </c>
      <c r="G239" s="12">
        <v>3033</v>
      </c>
      <c r="H239" s="1">
        <v>5102</v>
      </c>
      <c r="I239" s="1">
        <v>4455</v>
      </c>
      <c r="K239" t="s">
        <v>143</v>
      </c>
      <c r="L239" t="s">
        <v>452</v>
      </c>
    </row>
    <row r="240" spans="1:12">
      <c r="A240" t="s">
        <v>114</v>
      </c>
      <c r="B240" t="s">
        <v>117</v>
      </c>
      <c r="C240" t="s">
        <v>129</v>
      </c>
      <c r="D240" t="s">
        <v>85</v>
      </c>
      <c r="E240" s="11"/>
      <c r="F240" s="12">
        <v>172576</v>
      </c>
      <c r="G240" s="12">
        <v>154006</v>
      </c>
      <c r="H240" s="1">
        <v>157713</v>
      </c>
      <c r="I240" s="1">
        <v>172576</v>
      </c>
      <c r="K240" t="s">
        <v>143</v>
      </c>
      <c r="L240" t="s">
        <v>452</v>
      </c>
    </row>
    <row r="241" spans="1:12">
      <c r="A241" t="s">
        <v>114</v>
      </c>
      <c r="B241" t="s">
        <v>117</v>
      </c>
      <c r="C241" t="s">
        <v>86</v>
      </c>
      <c r="D241" t="s">
        <v>86</v>
      </c>
      <c r="E241" s="11"/>
      <c r="F241" s="12">
        <v>750397</v>
      </c>
      <c r="G241" s="12">
        <v>741367</v>
      </c>
      <c r="H241" s="1">
        <v>824310</v>
      </c>
      <c r="I241" s="1">
        <v>817393</v>
      </c>
      <c r="K241" t="s">
        <v>143</v>
      </c>
      <c r="L241" t="s">
        <v>452</v>
      </c>
    </row>
    <row r="242" spans="1:12">
      <c r="A242" t="s">
        <v>114</v>
      </c>
      <c r="B242" t="s">
        <v>117</v>
      </c>
      <c r="C242" t="s">
        <v>86</v>
      </c>
      <c r="D242" t="s">
        <v>87</v>
      </c>
      <c r="E242" s="11"/>
      <c r="F242" s="12">
        <v>37963</v>
      </c>
      <c r="G242" s="12">
        <v>35597</v>
      </c>
      <c r="H242" s="1">
        <v>37398</v>
      </c>
      <c r="I242" s="1">
        <v>37963</v>
      </c>
      <c r="K242" t="s">
        <v>143</v>
      </c>
      <c r="L242" t="s">
        <v>452</v>
      </c>
    </row>
    <row r="243" spans="1:12">
      <c r="A243" t="s">
        <v>114</v>
      </c>
      <c r="B243" t="s">
        <v>117</v>
      </c>
      <c r="C243" t="s">
        <v>130</v>
      </c>
      <c r="D243" t="s">
        <v>88</v>
      </c>
      <c r="E243" s="11"/>
      <c r="F243" s="11">
        <v>168</v>
      </c>
      <c r="G243" s="12">
        <v>206642</v>
      </c>
      <c r="H243">
        <v>0</v>
      </c>
      <c r="I243">
        <v>168</v>
      </c>
      <c r="K243" t="s">
        <v>143</v>
      </c>
      <c r="L243" t="s">
        <v>452</v>
      </c>
    </row>
    <row r="244" spans="1:12">
      <c r="A244" t="s">
        <v>114</v>
      </c>
      <c r="B244" t="s">
        <v>117</v>
      </c>
      <c r="C244" t="s">
        <v>130</v>
      </c>
      <c r="D244" t="s">
        <v>89</v>
      </c>
      <c r="E244" s="11"/>
      <c r="F244" s="11">
        <v>0</v>
      </c>
      <c r="G244" s="12">
        <v>7000</v>
      </c>
      <c r="H244">
        <v>0</v>
      </c>
      <c r="I244" s="1">
        <v>0</v>
      </c>
      <c r="K244" t="s">
        <v>143</v>
      </c>
      <c r="L244" t="s">
        <v>452</v>
      </c>
    </row>
    <row r="245" spans="1:12">
      <c r="A245" t="s">
        <v>114</v>
      </c>
      <c r="B245" t="s">
        <v>117</v>
      </c>
      <c r="C245" t="s">
        <v>131</v>
      </c>
      <c r="D245" t="s">
        <v>90</v>
      </c>
      <c r="E245" s="11"/>
      <c r="F245" s="11">
        <v>198</v>
      </c>
      <c r="G245" s="11">
        <v>198</v>
      </c>
      <c r="H245">
        <v>198</v>
      </c>
      <c r="I245">
        <v>198</v>
      </c>
      <c r="K245" t="s">
        <v>143</v>
      </c>
      <c r="L245" t="s">
        <v>452</v>
      </c>
    </row>
    <row r="246" spans="1:12">
      <c r="A246" t="s">
        <v>114</v>
      </c>
      <c r="B246" t="s">
        <v>117</v>
      </c>
      <c r="C246" t="s">
        <v>131</v>
      </c>
      <c r="D246" t="s">
        <v>454</v>
      </c>
      <c r="E246" s="11"/>
      <c r="F246" s="12">
        <v>147590</v>
      </c>
      <c r="G246" s="12">
        <v>150976</v>
      </c>
      <c r="H246" s="1">
        <v>139686</v>
      </c>
      <c r="I246" s="1">
        <v>143501</v>
      </c>
      <c r="K246" t="s">
        <v>143</v>
      </c>
      <c r="L246" t="s">
        <v>452</v>
      </c>
    </row>
    <row r="247" spans="1:12">
      <c r="A247" t="s">
        <v>114</v>
      </c>
      <c r="B247" t="s">
        <v>117</v>
      </c>
      <c r="C247" t="s">
        <v>131</v>
      </c>
      <c r="D247" t="s">
        <v>455</v>
      </c>
      <c r="E247" s="11"/>
      <c r="F247" s="12">
        <v>7609410</v>
      </c>
      <c r="G247" s="12">
        <v>8385421</v>
      </c>
      <c r="H247" s="1">
        <v>6590474</v>
      </c>
      <c r="I247" s="1">
        <v>7766968</v>
      </c>
      <c r="K247" t="s">
        <v>143</v>
      </c>
      <c r="L247" t="s">
        <v>452</v>
      </c>
    </row>
    <row r="248" spans="1:12">
      <c r="A248" t="s">
        <v>114</v>
      </c>
      <c r="B248" t="s">
        <v>117</v>
      </c>
      <c r="C248" t="s">
        <v>131</v>
      </c>
      <c r="D248" t="s">
        <v>94</v>
      </c>
      <c r="E248" s="11"/>
      <c r="F248" s="12">
        <v>4488882</v>
      </c>
      <c r="G248" s="12">
        <v>4245923</v>
      </c>
      <c r="H248" s="1">
        <v>4737198</v>
      </c>
      <c r="I248" s="1">
        <v>4247628</v>
      </c>
      <c r="K248" t="s">
        <v>143</v>
      </c>
      <c r="L248" t="s">
        <v>452</v>
      </c>
    </row>
    <row r="249" spans="1:12">
      <c r="A249" t="s">
        <v>114</v>
      </c>
      <c r="B249" t="s">
        <v>117</v>
      </c>
      <c r="C249" t="s">
        <v>131</v>
      </c>
      <c r="D249" t="s">
        <v>93</v>
      </c>
      <c r="E249" s="11"/>
      <c r="F249" s="12">
        <v>1004203</v>
      </c>
      <c r="G249" s="12">
        <v>981491</v>
      </c>
      <c r="H249" s="1">
        <v>1062116</v>
      </c>
      <c r="I249" s="1">
        <v>1017422</v>
      </c>
      <c r="K249" t="s">
        <v>143</v>
      </c>
      <c r="L249" t="s">
        <v>452</v>
      </c>
    </row>
    <row r="250" spans="1:12">
      <c r="A250" t="s">
        <v>114</v>
      </c>
      <c r="B250" t="s">
        <v>117</v>
      </c>
      <c r="C250" t="s">
        <v>131</v>
      </c>
      <c r="D250" t="s">
        <v>456</v>
      </c>
      <c r="E250" s="11"/>
      <c r="F250" s="12">
        <v>12432</v>
      </c>
      <c r="G250" s="12">
        <v>5949</v>
      </c>
      <c r="H250" s="1">
        <v>17704</v>
      </c>
      <c r="I250" s="1">
        <v>10995</v>
      </c>
      <c r="K250" t="s">
        <v>143</v>
      </c>
      <c r="L250" t="s">
        <v>452</v>
      </c>
    </row>
    <row r="251" spans="1:12">
      <c r="A251" t="s">
        <v>114</v>
      </c>
      <c r="B251" t="s">
        <v>117</v>
      </c>
      <c r="C251" t="s">
        <v>131</v>
      </c>
      <c r="D251" t="s">
        <v>457</v>
      </c>
      <c r="E251" s="11"/>
      <c r="F251" s="12">
        <v>118428</v>
      </c>
      <c r="G251" s="12">
        <v>68675</v>
      </c>
      <c r="H251" s="1">
        <v>157831</v>
      </c>
      <c r="I251" s="1">
        <v>99661</v>
      </c>
      <c r="K251" t="s">
        <v>143</v>
      </c>
      <c r="L251" t="s">
        <v>452</v>
      </c>
    </row>
    <row r="252" spans="1:12">
      <c r="A252" t="s">
        <v>114</v>
      </c>
      <c r="B252" t="s">
        <v>117</v>
      </c>
      <c r="C252" t="s">
        <v>131</v>
      </c>
      <c r="D252" t="s">
        <v>92</v>
      </c>
      <c r="E252" s="11"/>
      <c r="F252" s="12">
        <v>81735</v>
      </c>
      <c r="G252" s="12">
        <v>80537</v>
      </c>
      <c r="H252" s="1">
        <v>81095</v>
      </c>
      <c r="I252" s="1">
        <v>73112</v>
      </c>
      <c r="K252" t="s">
        <v>143</v>
      </c>
      <c r="L252" t="s">
        <v>452</v>
      </c>
    </row>
    <row r="253" spans="1:12">
      <c r="A253" t="s">
        <v>114</v>
      </c>
      <c r="B253" t="s">
        <v>117</v>
      </c>
      <c r="C253" t="s">
        <v>131</v>
      </c>
      <c r="D253" t="s">
        <v>458</v>
      </c>
      <c r="E253" s="11"/>
      <c r="F253" s="12">
        <v>97925</v>
      </c>
      <c r="G253" s="12">
        <v>99524</v>
      </c>
      <c r="H253" s="1">
        <v>91288</v>
      </c>
      <c r="I253" s="1">
        <v>92485</v>
      </c>
      <c r="K253" t="s">
        <v>143</v>
      </c>
      <c r="L253" t="s">
        <v>452</v>
      </c>
    </row>
    <row r="254" spans="1:12">
      <c r="A254" t="s">
        <v>114</v>
      </c>
      <c r="B254" t="s">
        <v>117</v>
      </c>
      <c r="C254" t="s">
        <v>131</v>
      </c>
      <c r="D254" t="s">
        <v>459</v>
      </c>
      <c r="E254" s="11"/>
      <c r="F254" s="12">
        <v>18274</v>
      </c>
      <c r="G254" s="12">
        <v>18785</v>
      </c>
      <c r="H254" s="1">
        <v>20400</v>
      </c>
      <c r="I254" s="1">
        <v>19176</v>
      </c>
      <c r="K254" t="s">
        <v>143</v>
      </c>
      <c r="L254" t="s">
        <v>452</v>
      </c>
    </row>
    <row r="255" spans="1:12">
      <c r="A255" t="s">
        <v>114</v>
      </c>
      <c r="B255" t="s">
        <v>117</v>
      </c>
      <c r="C255" t="s">
        <v>131</v>
      </c>
      <c r="D255" t="s">
        <v>91</v>
      </c>
      <c r="E255" s="11"/>
      <c r="F255" s="12">
        <v>373450</v>
      </c>
      <c r="G255" s="12">
        <v>351992</v>
      </c>
      <c r="H255" s="1">
        <v>401691</v>
      </c>
      <c r="I255" s="1">
        <v>367536</v>
      </c>
      <c r="K255" t="s">
        <v>143</v>
      </c>
      <c r="L255" t="s">
        <v>452</v>
      </c>
    </row>
    <row r="256" spans="1:12">
      <c r="A256" t="s">
        <v>114</v>
      </c>
      <c r="B256" t="s">
        <v>117</v>
      </c>
      <c r="C256" t="s">
        <v>131</v>
      </c>
      <c r="D256" t="s">
        <v>460</v>
      </c>
      <c r="E256" s="11"/>
      <c r="F256" s="12">
        <v>836478</v>
      </c>
      <c r="G256" s="12">
        <v>1074627</v>
      </c>
      <c r="H256" s="1">
        <v>751484</v>
      </c>
      <c r="I256" s="1">
        <v>922677</v>
      </c>
      <c r="K256" t="s">
        <v>143</v>
      </c>
      <c r="L256" t="s">
        <v>452</v>
      </c>
    </row>
    <row r="257" spans="1:12">
      <c r="A257" t="s">
        <v>114</v>
      </c>
      <c r="B257" t="s">
        <v>118</v>
      </c>
      <c r="C257" t="s">
        <v>132</v>
      </c>
      <c r="D257" t="s">
        <v>95</v>
      </c>
      <c r="E257" s="11"/>
      <c r="F257" s="12">
        <v>248399</v>
      </c>
      <c r="G257" s="12">
        <v>12887</v>
      </c>
      <c r="H257" s="1">
        <v>199386</v>
      </c>
      <c r="I257" s="1">
        <v>202975</v>
      </c>
      <c r="J257" t="s">
        <v>146</v>
      </c>
      <c r="K257" t="s">
        <v>143</v>
      </c>
      <c r="L257" t="s">
        <v>461</v>
      </c>
    </row>
    <row r="258" spans="1:12">
      <c r="A258" t="s">
        <v>114</v>
      </c>
      <c r="B258" s="13" t="s">
        <v>118</v>
      </c>
      <c r="C258" t="s">
        <v>132</v>
      </c>
      <c r="D258" t="s">
        <v>96</v>
      </c>
      <c r="E258" s="11"/>
      <c r="F258" s="12">
        <v>169326</v>
      </c>
      <c r="G258" s="12">
        <v>172618</v>
      </c>
      <c r="H258" s="1">
        <v>152423</v>
      </c>
      <c r="I258" s="1">
        <v>152423</v>
      </c>
      <c r="J258" s="1" t="s">
        <v>147</v>
      </c>
      <c r="K258" t="s">
        <v>143</v>
      </c>
      <c r="L258" t="s">
        <v>461</v>
      </c>
    </row>
    <row r="259" spans="1:12">
      <c r="A259" t="s">
        <v>114</v>
      </c>
      <c r="B259" s="13" t="s">
        <v>118</v>
      </c>
      <c r="C259" t="s">
        <v>132</v>
      </c>
      <c r="D259" t="s">
        <v>462</v>
      </c>
      <c r="E259" s="11"/>
      <c r="F259" s="12">
        <v>55633</v>
      </c>
      <c r="G259" s="12">
        <v>192430</v>
      </c>
      <c r="H259" s="1">
        <v>0</v>
      </c>
      <c r="I259" s="1">
        <v>0</v>
      </c>
      <c r="J259" s="1"/>
      <c r="K259" t="s">
        <v>143</v>
      </c>
      <c r="L259" t="s">
        <v>461</v>
      </c>
    </row>
    <row r="260" spans="1:12">
      <c r="A260" t="s">
        <v>114</v>
      </c>
      <c r="B260" t="s">
        <v>118</v>
      </c>
      <c r="C260" t="s">
        <v>133</v>
      </c>
      <c r="D260" t="s">
        <v>97</v>
      </c>
      <c r="E260" s="11"/>
      <c r="F260" s="12">
        <v>1600</v>
      </c>
      <c r="G260" s="12">
        <v>1600</v>
      </c>
      <c r="H260" s="1">
        <v>1600</v>
      </c>
      <c r="I260" s="1">
        <v>1600</v>
      </c>
      <c r="K260" t="s">
        <v>143</v>
      </c>
      <c r="L260" t="s">
        <v>461</v>
      </c>
    </row>
    <row r="261" spans="1:12">
      <c r="A261" t="s">
        <v>114</v>
      </c>
      <c r="B261" t="s">
        <v>118</v>
      </c>
      <c r="C261" t="s">
        <v>133</v>
      </c>
      <c r="D261" t="s">
        <v>98</v>
      </c>
      <c r="E261" s="11"/>
      <c r="F261" s="12">
        <v>8323</v>
      </c>
      <c r="G261" s="12">
        <v>8313</v>
      </c>
      <c r="H261" s="1">
        <v>8903</v>
      </c>
      <c r="I261" s="1">
        <v>8262</v>
      </c>
      <c r="K261" t="s">
        <v>143</v>
      </c>
      <c r="L261" t="s">
        <v>461</v>
      </c>
    </row>
    <row r="262" spans="1:12">
      <c r="A262" t="s">
        <v>114</v>
      </c>
      <c r="B262" t="s">
        <v>118</v>
      </c>
      <c r="C262" t="s">
        <v>133</v>
      </c>
      <c r="D262" t="s">
        <v>463</v>
      </c>
      <c r="E262" s="11"/>
      <c r="F262" s="12">
        <v>1660</v>
      </c>
      <c r="G262" s="12">
        <v>3564</v>
      </c>
      <c r="H262" s="1">
        <v>0</v>
      </c>
      <c r="I262" s="1">
        <v>0</v>
      </c>
      <c r="K262" t="s">
        <v>143</v>
      </c>
      <c r="L262" t="s">
        <v>461</v>
      </c>
    </row>
    <row r="263" spans="1:12">
      <c r="A263" t="s">
        <v>114</v>
      </c>
      <c r="B263" t="s">
        <v>118</v>
      </c>
      <c r="C263" t="s">
        <v>133</v>
      </c>
      <c r="D263" t="s">
        <v>464</v>
      </c>
      <c r="E263" s="11"/>
      <c r="F263" s="12">
        <v>1000</v>
      </c>
      <c r="G263" s="12">
        <v>3000</v>
      </c>
      <c r="H263" s="1">
        <v>0</v>
      </c>
      <c r="I263" s="1">
        <v>0</v>
      </c>
      <c r="K263" t="s">
        <v>143</v>
      </c>
      <c r="L263" t="s">
        <v>461</v>
      </c>
    </row>
    <row r="264" spans="1:12">
      <c r="A264" t="s">
        <v>114</v>
      </c>
      <c r="B264" t="s">
        <v>118</v>
      </c>
      <c r="C264" t="s">
        <v>133</v>
      </c>
      <c r="D264" t="s">
        <v>99</v>
      </c>
      <c r="E264" s="11"/>
      <c r="F264" s="11">
        <v>800</v>
      </c>
      <c r="G264" s="11">
        <v>0</v>
      </c>
      <c r="H264">
        <v>400</v>
      </c>
      <c r="I264">
        <v>800</v>
      </c>
      <c r="K264" t="s">
        <v>143</v>
      </c>
      <c r="L264" t="s">
        <v>461</v>
      </c>
    </row>
    <row r="265" spans="1:12">
      <c r="A265" t="s">
        <v>114</v>
      </c>
      <c r="B265" t="s">
        <v>118</v>
      </c>
      <c r="C265" t="s">
        <v>102</v>
      </c>
      <c r="D265" t="s">
        <v>211</v>
      </c>
      <c r="E265" s="11"/>
      <c r="F265" s="12">
        <v>6279</v>
      </c>
      <c r="G265" s="12">
        <v>6291</v>
      </c>
      <c r="H265" s="1">
        <v>14403</v>
      </c>
      <c r="I265" s="1">
        <v>6300</v>
      </c>
      <c r="K265" t="s">
        <v>143</v>
      </c>
      <c r="L265" t="s">
        <v>461</v>
      </c>
    </row>
    <row r="266" spans="1:12">
      <c r="A266" t="s">
        <v>114</v>
      </c>
      <c r="B266" t="s">
        <v>118</v>
      </c>
      <c r="C266" t="s">
        <v>102</v>
      </c>
      <c r="D266" t="s">
        <v>101</v>
      </c>
      <c r="E266" s="11"/>
      <c r="F266" s="12">
        <v>20428</v>
      </c>
      <c r="G266" s="12">
        <v>23957</v>
      </c>
      <c r="H266" s="1">
        <v>23270</v>
      </c>
      <c r="I266" s="1">
        <v>27890</v>
      </c>
      <c r="K266" t="s">
        <v>143</v>
      </c>
      <c r="L266" t="s">
        <v>461</v>
      </c>
    </row>
    <row r="267" spans="1:12">
      <c r="A267" t="s">
        <v>114</v>
      </c>
      <c r="B267" t="s">
        <v>118</v>
      </c>
      <c r="C267" t="s">
        <v>102</v>
      </c>
      <c r="D267" t="s">
        <v>102</v>
      </c>
      <c r="E267" s="11"/>
      <c r="F267" s="12">
        <v>45573</v>
      </c>
      <c r="G267" s="12">
        <v>42355</v>
      </c>
      <c r="H267" s="1">
        <v>34790</v>
      </c>
      <c r="I267" s="1">
        <v>39661</v>
      </c>
      <c r="K267" t="s">
        <v>143</v>
      </c>
      <c r="L267" t="s">
        <v>461</v>
      </c>
    </row>
    <row r="268" spans="1:12">
      <c r="A268" t="s">
        <v>114</v>
      </c>
      <c r="B268" t="s">
        <v>46</v>
      </c>
      <c r="C268" t="s">
        <v>111</v>
      </c>
      <c r="E268" s="11"/>
      <c r="F268" s="12">
        <v>12503</v>
      </c>
      <c r="G268" s="12">
        <v>10597</v>
      </c>
      <c r="H268" s="1">
        <v>12203</v>
      </c>
      <c r="I268" s="1">
        <v>12503</v>
      </c>
      <c r="K268" t="s">
        <v>143</v>
      </c>
      <c r="L268" t="s">
        <v>465</v>
      </c>
    </row>
    <row r="269" spans="1:12">
      <c r="A269" t="s">
        <v>114</v>
      </c>
      <c r="B269" t="s">
        <v>46</v>
      </c>
      <c r="C269" t="s">
        <v>112</v>
      </c>
      <c r="E269" s="11"/>
      <c r="F269" s="12">
        <v>6660</v>
      </c>
      <c r="G269" s="12">
        <v>6672</v>
      </c>
      <c r="H269" s="1">
        <v>5004</v>
      </c>
      <c r="I269" s="1">
        <v>6660</v>
      </c>
      <c r="K269" t="s">
        <v>143</v>
      </c>
      <c r="L269" t="s">
        <v>465</v>
      </c>
    </row>
    <row r="270" spans="1:12">
      <c r="A270" t="s">
        <v>114</v>
      </c>
      <c r="B270" t="s">
        <v>46</v>
      </c>
      <c r="C270" t="s">
        <v>113</v>
      </c>
      <c r="F270" s="1">
        <v>20684</v>
      </c>
      <c r="G270" s="1">
        <v>17702</v>
      </c>
      <c r="H270" s="1">
        <v>12044</v>
      </c>
      <c r="I270" s="1">
        <v>11987</v>
      </c>
      <c r="K270" t="s">
        <v>143</v>
      </c>
      <c r="L270" t="s">
        <v>465</v>
      </c>
    </row>
    <row r="271" spans="1:12">
      <c r="A271" t="s">
        <v>114</v>
      </c>
      <c r="B271" t="s">
        <v>45</v>
      </c>
      <c r="C271" t="s">
        <v>466</v>
      </c>
      <c r="F271" s="1">
        <v>15249</v>
      </c>
      <c r="G271" s="1">
        <v>14835</v>
      </c>
      <c r="H271" s="1">
        <v>18896</v>
      </c>
      <c r="I271" s="1">
        <v>14900</v>
      </c>
      <c r="J271" t="s">
        <v>467</v>
      </c>
      <c r="K271" t="s">
        <v>143</v>
      </c>
      <c r="L271" t="s">
        <v>468</v>
      </c>
    </row>
    <row r="272" spans="1:12">
      <c r="A272" t="s">
        <v>114</v>
      </c>
      <c r="B272" t="s">
        <v>100</v>
      </c>
      <c r="C272" t="s">
        <v>103</v>
      </c>
      <c r="F272" s="1">
        <v>24210</v>
      </c>
      <c r="G272" s="1">
        <v>24623</v>
      </c>
      <c r="H272" s="1">
        <v>32406</v>
      </c>
      <c r="I272" s="1">
        <v>23914</v>
      </c>
      <c r="K272" t="s">
        <v>143</v>
      </c>
      <c r="L272" t="s">
        <v>469</v>
      </c>
    </row>
    <row r="273" spans="1:12">
      <c r="A273" t="s">
        <v>114</v>
      </c>
      <c r="B273" t="s">
        <v>100</v>
      </c>
      <c r="C273" t="s">
        <v>104</v>
      </c>
      <c r="D273" t="s">
        <v>105</v>
      </c>
      <c r="F273" s="1">
        <v>12142</v>
      </c>
      <c r="G273" s="1">
        <v>14101</v>
      </c>
      <c r="H273" s="1">
        <v>11677</v>
      </c>
      <c r="I273" s="1">
        <v>10383</v>
      </c>
      <c r="K273" t="s">
        <v>143</v>
      </c>
      <c r="L273" t="s">
        <v>469</v>
      </c>
    </row>
    <row r="274" spans="1:12">
      <c r="A274" t="s">
        <v>114</v>
      </c>
      <c r="B274" t="s">
        <v>100</v>
      </c>
      <c r="C274" t="s">
        <v>104</v>
      </c>
      <c r="D274" t="s">
        <v>106</v>
      </c>
      <c r="F274" s="1">
        <v>358977</v>
      </c>
      <c r="G274" s="1">
        <v>367106</v>
      </c>
      <c r="H274" s="1">
        <v>723908</v>
      </c>
      <c r="I274" s="1">
        <v>353820</v>
      </c>
      <c r="J274" t="s">
        <v>109</v>
      </c>
      <c r="K274" t="s">
        <v>143</v>
      </c>
      <c r="L274" t="s">
        <v>469</v>
      </c>
    </row>
    <row r="275" spans="1:12">
      <c r="A275" t="s">
        <v>114</v>
      </c>
      <c r="B275" t="s">
        <v>100</v>
      </c>
      <c r="C275" t="s">
        <v>104</v>
      </c>
      <c r="D275" t="s">
        <v>107</v>
      </c>
      <c r="F275" s="1">
        <v>14273</v>
      </c>
      <c r="G275" s="1">
        <v>10654</v>
      </c>
      <c r="H275" s="1">
        <v>53361</v>
      </c>
      <c r="I275" s="1">
        <v>18594</v>
      </c>
      <c r="K275" t="s">
        <v>143</v>
      </c>
      <c r="L275" t="s">
        <v>469</v>
      </c>
    </row>
    <row r="276" spans="1:12">
      <c r="A276" t="s">
        <v>114</v>
      </c>
      <c r="B276" t="s">
        <v>100</v>
      </c>
      <c r="C276" t="s">
        <v>104</v>
      </c>
      <c r="D276" t="s">
        <v>108</v>
      </c>
      <c r="F276" s="1">
        <v>1365</v>
      </c>
      <c r="G276" s="1">
        <v>1432</v>
      </c>
      <c r="H276" s="1">
        <v>1039</v>
      </c>
      <c r="I276" s="1">
        <v>1036</v>
      </c>
      <c r="K276" t="s">
        <v>143</v>
      </c>
      <c r="L276" t="s">
        <v>469</v>
      </c>
    </row>
    <row r="277" spans="1:12">
      <c r="A277" t="s">
        <v>114</v>
      </c>
      <c r="B277" t="s">
        <v>100</v>
      </c>
      <c r="C277" t="s">
        <v>110</v>
      </c>
      <c r="F277" s="1">
        <v>37536</v>
      </c>
      <c r="G277" s="1">
        <v>30672</v>
      </c>
      <c r="H277" s="1">
        <v>45272</v>
      </c>
      <c r="I277" s="1">
        <v>39600</v>
      </c>
      <c r="K277" t="s">
        <v>143</v>
      </c>
      <c r="L277" t="s">
        <v>469</v>
      </c>
    </row>
    <row r="278" spans="1:12">
      <c r="A278" t="s">
        <v>114</v>
      </c>
      <c r="B278" t="s">
        <v>470</v>
      </c>
      <c r="F278" s="1">
        <v>76290</v>
      </c>
      <c r="G278" s="1">
        <v>83816</v>
      </c>
      <c r="H278" s="1">
        <v>79172</v>
      </c>
      <c r="I278" s="1">
        <v>76545</v>
      </c>
      <c r="K278" t="s">
        <v>143</v>
      </c>
      <c r="L278" t="s">
        <v>471</v>
      </c>
    </row>
    <row r="279" spans="1:12">
      <c r="A279" t="s">
        <v>114</v>
      </c>
      <c r="B279" t="s">
        <v>44</v>
      </c>
      <c r="C279" t="s">
        <v>472</v>
      </c>
      <c r="F279" s="1">
        <v>137346</v>
      </c>
      <c r="G279" s="1">
        <v>125408</v>
      </c>
      <c r="H279" s="1">
        <v>143475</v>
      </c>
      <c r="I279" s="1">
        <v>136648</v>
      </c>
      <c r="K279" t="s">
        <v>143</v>
      </c>
      <c r="L279" t="s">
        <v>473</v>
      </c>
    </row>
    <row r="280" spans="1:12">
      <c r="A280" t="s">
        <v>114</v>
      </c>
      <c r="B280" t="s">
        <v>43</v>
      </c>
      <c r="C280" t="s">
        <v>474</v>
      </c>
      <c r="F280" s="1">
        <v>31293</v>
      </c>
      <c r="G280" s="1">
        <v>25495</v>
      </c>
      <c r="H280" s="1">
        <v>2917</v>
      </c>
      <c r="I280" s="1">
        <v>31737</v>
      </c>
      <c r="K280" t="s">
        <v>143</v>
      </c>
      <c r="L280" t="s">
        <v>475</v>
      </c>
    </row>
    <row r="281" spans="1:12">
      <c r="A281" t="s">
        <v>114</v>
      </c>
      <c r="B281" t="s">
        <v>42</v>
      </c>
      <c r="F281" s="1">
        <v>21139</v>
      </c>
      <c r="G281" s="1">
        <v>19724</v>
      </c>
      <c r="H281" s="1">
        <v>21080</v>
      </c>
      <c r="I281" s="1">
        <v>19402</v>
      </c>
      <c r="J281" t="s">
        <v>476</v>
      </c>
      <c r="K281" t="s">
        <v>143</v>
      </c>
      <c r="L281" t="s">
        <v>477</v>
      </c>
    </row>
    <row r="282" spans="1:12">
      <c r="A282" t="s">
        <v>11</v>
      </c>
      <c r="B282" t="s">
        <v>148</v>
      </c>
      <c r="C282" t="s">
        <v>149</v>
      </c>
      <c r="F282" s="1">
        <v>107947</v>
      </c>
      <c r="G282" s="1">
        <v>132039</v>
      </c>
      <c r="H282" s="9">
        <v>103268</v>
      </c>
      <c r="I282" s="9">
        <v>104710</v>
      </c>
      <c r="J282" t="s">
        <v>478</v>
      </c>
      <c r="K282" t="s">
        <v>201</v>
      </c>
      <c r="L282" t="s">
        <v>479</v>
      </c>
    </row>
    <row r="283" spans="1:12">
      <c r="A283" t="s">
        <v>11</v>
      </c>
      <c r="B283" t="s">
        <v>148</v>
      </c>
      <c r="C283" t="s">
        <v>150</v>
      </c>
      <c r="F283" s="1">
        <v>15763</v>
      </c>
      <c r="G283" s="1">
        <v>25203</v>
      </c>
      <c r="H283" s="9">
        <v>13700</v>
      </c>
      <c r="I283" s="9">
        <v>13689</v>
      </c>
      <c r="K283" t="s">
        <v>201</v>
      </c>
      <c r="L283" t="s">
        <v>479</v>
      </c>
    </row>
    <row r="284" spans="1:12" ht="165">
      <c r="A284" t="s">
        <v>11</v>
      </c>
      <c r="B284" t="s">
        <v>148</v>
      </c>
      <c r="C284" t="s">
        <v>151</v>
      </c>
      <c r="F284" s="1">
        <v>236998</v>
      </c>
      <c r="G284" s="1">
        <v>258796</v>
      </c>
      <c r="H284" s="9">
        <v>243833</v>
      </c>
      <c r="I284" s="9">
        <v>247702</v>
      </c>
      <c r="J284" s="10" t="s">
        <v>152</v>
      </c>
      <c r="K284" t="s">
        <v>201</v>
      </c>
      <c r="L284" t="s">
        <v>479</v>
      </c>
    </row>
    <row r="285" spans="1:12" s="5" customFormat="1">
      <c r="A285" t="s">
        <v>11</v>
      </c>
      <c r="B285" t="s">
        <v>148</v>
      </c>
      <c r="C285" t="s">
        <v>153</v>
      </c>
      <c r="D285"/>
      <c r="E285"/>
      <c r="F285" s="1">
        <v>156758</v>
      </c>
      <c r="G285" s="1">
        <v>169914</v>
      </c>
      <c r="H285" s="9">
        <v>138599</v>
      </c>
      <c r="I285" s="9">
        <v>151054</v>
      </c>
      <c r="J285" t="s">
        <v>154</v>
      </c>
      <c r="K285" t="s">
        <v>201</v>
      </c>
      <c r="L285" t="s">
        <v>479</v>
      </c>
    </row>
    <row r="286" spans="1:12" s="5" customFormat="1">
      <c r="A286" t="s">
        <v>11</v>
      </c>
      <c r="B286" t="s">
        <v>148</v>
      </c>
      <c r="C286" t="s">
        <v>155</v>
      </c>
      <c r="D286"/>
      <c r="E286"/>
      <c r="F286" s="1">
        <v>114786</v>
      </c>
      <c r="G286" s="1">
        <v>147039</v>
      </c>
      <c r="H286" s="9">
        <v>81738</v>
      </c>
      <c r="I286" s="9">
        <v>82506</v>
      </c>
      <c r="J286" t="s">
        <v>156</v>
      </c>
      <c r="K286" t="s">
        <v>201</v>
      </c>
      <c r="L286" t="s">
        <v>479</v>
      </c>
    </row>
    <row r="287" spans="1:12" s="5" customFormat="1">
      <c r="A287" t="s">
        <v>11</v>
      </c>
      <c r="B287" t="s">
        <v>148</v>
      </c>
      <c r="C287" t="s">
        <v>157</v>
      </c>
      <c r="D287"/>
      <c r="E287"/>
      <c r="F287" s="1">
        <v>39082</v>
      </c>
      <c r="G287" s="1">
        <v>36426</v>
      </c>
      <c r="H287" s="9">
        <v>55682</v>
      </c>
      <c r="I287" s="9">
        <v>38963</v>
      </c>
      <c r="J287" t="s">
        <v>158</v>
      </c>
      <c r="K287" t="s">
        <v>201</v>
      </c>
      <c r="L287" t="s">
        <v>479</v>
      </c>
    </row>
    <row r="288" spans="1:12" s="5" customFormat="1">
      <c r="A288" t="s">
        <v>11</v>
      </c>
      <c r="B288" t="s">
        <v>159</v>
      </c>
      <c r="C288" t="s">
        <v>480</v>
      </c>
      <c r="D288"/>
      <c r="E288"/>
      <c r="F288" s="1">
        <v>340795</v>
      </c>
      <c r="G288" s="1">
        <v>373616</v>
      </c>
      <c r="H288" s="9">
        <v>317415</v>
      </c>
      <c r="I288" s="9">
        <v>326464</v>
      </c>
      <c r="J288" t="s">
        <v>481</v>
      </c>
      <c r="K288" t="s">
        <v>201</v>
      </c>
      <c r="L288" t="s">
        <v>482</v>
      </c>
    </row>
    <row r="289" spans="1:12" s="5" customFormat="1">
      <c r="A289" t="s">
        <v>11</v>
      </c>
      <c r="B289" t="s">
        <v>159</v>
      </c>
      <c r="C289" t="s">
        <v>160</v>
      </c>
      <c r="D289"/>
      <c r="E289"/>
      <c r="F289" s="1">
        <v>9694252</v>
      </c>
      <c r="G289" s="1">
        <v>10108516</v>
      </c>
      <c r="H289" s="9">
        <v>9635105</v>
      </c>
      <c r="I289" s="9">
        <v>9956581</v>
      </c>
      <c r="J289"/>
      <c r="K289" t="s">
        <v>201</v>
      </c>
      <c r="L289" t="s">
        <v>482</v>
      </c>
    </row>
    <row r="290" spans="1:12" s="5" customFormat="1">
      <c r="A290" t="s">
        <v>11</v>
      </c>
      <c r="B290" t="s">
        <v>159</v>
      </c>
      <c r="C290" t="s">
        <v>161</v>
      </c>
      <c r="D290"/>
      <c r="E290"/>
      <c r="F290" s="1">
        <v>154384</v>
      </c>
      <c r="G290" s="1">
        <v>156484</v>
      </c>
      <c r="H290" s="9">
        <v>133554</v>
      </c>
      <c r="I290" s="9">
        <v>156519</v>
      </c>
      <c r="J290"/>
      <c r="K290" t="s">
        <v>201</v>
      </c>
      <c r="L290" t="s">
        <v>482</v>
      </c>
    </row>
    <row r="291" spans="1:12" s="5" customFormat="1">
      <c r="A291" t="s">
        <v>11</v>
      </c>
      <c r="B291" t="s">
        <v>159</v>
      </c>
      <c r="C291" t="s">
        <v>162</v>
      </c>
      <c r="D291"/>
      <c r="E291"/>
      <c r="F291" s="1">
        <v>288705</v>
      </c>
      <c r="G291" s="1">
        <v>308744</v>
      </c>
      <c r="H291" s="9">
        <v>269275</v>
      </c>
      <c r="I291" s="9">
        <v>288087</v>
      </c>
      <c r="J291"/>
      <c r="K291" t="s">
        <v>201</v>
      </c>
      <c r="L291" t="s">
        <v>482</v>
      </c>
    </row>
    <row r="292" spans="1:12" s="5" customFormat="1">
      <c r="A292" t="s">
        <v>11</v>
      </c>
      <c r="B292" t="s">
        <v>163</v>
      </c>
      <c r="C292" t="s">
        <v>164</v>
      </c>
      <c r="D292"/>
      <c r="E292"/>
      <c r="F292" s="1">
        <v>18578765</v>
      </c>
      <c r="G292" s="1">
        <v>19122219</v>
      </c>
      <c r="H292" s="9">
        <v>17636008</v>
      </c>
      <c r="I292" s="9">
        <v>17882060</v>
      </c>
      <c r="J292" t="s">
        <v>483</v>
      </c>
      <c r="K292" t="s">
        <v>201</v>
      </c>
      <c r="L292" t="s">
        <v>484</v>
      </c>
    </row>
    <row r="293" spans="1:12" s="5" customFormat="1">
      <c r="A293" t="s">
        <v>11</v>
      </c>
      <c r="B293" t="s">
        <v>163</v>
      </c>
      <c r="C293" t="s">
        <v>165</v>
      </c>
      <c r="D293"/>
      <c r="E293"/>
      <c r="F293" s="1">
        <v>32729</v>
      </c>
      <c r="G293" s="1">
        <v>42518</v>
      </c>
      <c r="H293" s="9">
        <v>24376</v>
      </c>
      <c r="I293" s="9">
        <v>32209</v>
      </c>
      <c r="J293"/>
      <c r="K293" t="s">
        <v>201</v>
      </c>
      <c r="L293" t="s">
        <v>484</v>
      </c>
    </row>
    <row r="294" spans="1:12" s="5" customFormat="1">
      <c r="A294" t="s">
        <v>11</v>
      </c>
      <c r="B294" t="s">
        <v>163</v>
      </c>
      <c r="C294" t="s">
        <v>166</v>
      </c>
      <c r="D294"/>
      <c r="E294"/>
      <c r="F294" s="1">
        <v>3995</v>
      </c>
      <c r="G294" s="1">
        <v>3952</v>
      </c>
      <c r="H294" s="9">
        <v>6549</v>
      </c>
      <c r="I294" s="9">
        <v>5549</v>
      </c>
      <c r="J294"/>
      <c r="K294" t="s">
        <v>201</v>
      </c>
      <c r="L294" t="s">
        <v>484</v>
      </c>
    </row>
    <row r="295" spans="1:12" s="5" customFormat="1">
      <c r="A295" t="s">
        <v>11</v>
      </c>
      <c r="B295" t="s">
        <v>163</v>
      </c>
      <c r="C295" t="s">
        <v>167</v>
      </c>
      <c r="D295"/>
      <c r="E295"/>
      <c r="F295" s="1">
        <v>5780</v>
      </c>
      <c r="G295" s="1">
        <v>5226</v>
      </c>
      <c r="H295" s="9">
        <v>7336</v>
      </c>
      <c r="I295" s="9">
        <v>7525</v>
      </c>
      <c r="J295"/>
      <c r="K295" t="s">
        <v>201</v>
      </c>
      <c r="L295" t="s">
        <v>484</v>
      </c>
    </row>
    <row r="296" spans="1:12" s="5" customFormat="1">
      <c r="A296" t="s">
        <v>11</v>
      </c>
      <c r="B296" t="s">
        <v>163</v>
      </c>
      <c r="C296" t="s">
        <v>168</v>
      </c>
      <c r="D296"/>
      <c r="E296"/>
      <c r="F296" s="1">
        <v>73957</v>
      </c>
      <c r="G296" s="1">
        <v>75138</v>
      </c>
      <c r="H296" s="9">
        <v>73649</v>
      </c>
      <c r="I296" s="9">
        <v>74225</v>
      </c>
      <c r="J296"/>
      <c r="K296" t="s">
        <v>201</v>
      </c>
      <c r="L296" t="s">
        <v>484</v>
      </c>
    </row>
    <row r="297" spans="1:12" s="5" customFormat="1">
      <c r="A297" t="s">
        <v>11</v>
      </c>
      <c r="B297" t="s">
        <v>169</v>
      </c>
      <c r="C297" t="s">
        <v>170</v>
      </c>
      <c r="D297"/>
      <c r="E297"/>
      <c r="F297" s="1">
        <v>137093</v>
      </c>
      <c r="G297" s="1">
        <v>157515</v>
      </c>
      <c r="H297" s="9">
        <v>37732</v>
      </c>
      <c r="I297" s="9">
        <v>142632</v>
      </c>
      <c r="J297" t="s">
        <v>485</v>
      </c>
      <c r="K297" t="s">
        <v>201</v>
      </c>
      <c r="L297" t="s">
        <v>486</v>
      </c>
    </row>
    <row r="298" spans="1:12" s="5" customFormat="1">
      <c r="A298" t="s">
        <v>11</v>
      </c>
      <c r="B298" t="s">
        <v>169</v>
      </c>
      <c r="C298" t="s">
        <v>171</v>
      </c>
      <c r="D298"/>
      <c r="E298"/>
      <c r="F298" s="1">
        <v>1416387</v>
      </c>
      <c r="G298" s="1">
        <v>1516179</v>
      </c>
      <c r="H298" s="9">
        <v>279093</v>
      </c>
      <c r="I298" s="9">
        <v>1434722</v>
      </c>
      <c r="J298"/>
      <c r="K298" t="s">
        <v>201</v>
      </c>
      <c r="L298" t="s">
        <v>486</v>
      </c>
    </row>
    <row r="299" spans="1:12" s="5" customFormat="1">
      <c r="A299" t="s">
        <v>11</v>
      </c>
      <c r="B299" t="s">
        <v>169</v>
      </c>
      <c r="C299" t="s">
        <v>172</v>
      </c>
      <c r="D299"/>
      <c r="E299"/>
      <c r="F299" s="1">
        <v>1161819</v>
      </c>
      <c r="G299" s="1">
        <v>1224859</v>
      </c>
      <c r="H299" s="9">
        <v>1065796</v>
      </c>
      <c r="I299" s="9">
        <v>1089576</v>
      </c>
      <c r="J299"/>
      <c r="K299" t="s">
        <v>201</v>
      </c>
      <c r="L299" t="s">
        <v>486</v>
      </c>
    </row>
    <row r="300" spans="1:12" s="5" customFormat="1">
      <c r="A300" t="s">
        <v>11</v>
      </c>
      <c r="B300" t="s">
        <v>169</v>
      </c>
      <c r="C300" t="s">
        <v>173</v>
      </c>
      <c r="D300"/>
      <c r="E300"/>
      <c r="F300" s="1">
        <v>8347055</v>
      </c>
      <c r="G300" s="1">
        <v>8849448</v>
      </c>
      <c r="H300" s="9">
        <v>7964383</v>
      </c>
      <c r="I300" s="9">
        <v>8308707</v>
      </c>
      <c r="J300"/>
      <c r="K300" t="s">
        <v>201</v>
      </c>
      <c r="L300" t="s">
        <v>486</v>
      </c>
    </row>
    <row r="301" spans="1:12" s="5" customFormat="1">
      <c r="A301" t="s">
        <v>11</v>
      </c>
      <c r="B301" t="s">
        <v>169</v>
      </c>
      <c r="C301" t="s">
        <v>174</v>
      </c>
      <c r="D301"/>
      <c r="E301"/>
      <c r="F301" s="1">
        <v>253974</v>
      </c>
      <c r="G301" s="1">
        <v>280374</v>
      </c>
      <c r="H301" s="9">
        <v>225233</v>
      </c>
      <c r="I301" s="9">
        <v>232261</v>
      </c>
      <c r="J301"/>
      <c r="K301" t="s">
        <v>201</v>
      </c>
      <c r="L301" t="s">
        <v>486</v>
      </c>
    </row>
    <row r="302" spans="1:12" s="5" customFormat="1">
      <c r="A302" t="s">
        <v>11</v>
      </c>
      <c r="B302" t="s">
        <v>169</v>
      </c>
      <c r="C302" t="s">
        <v>175</v>
      </c>
      <c r="D302"/>
      <c r="E302"/>
      <c r="F302" s="1">
        <v>184317</v>
      </c>
      <c r="G302" s="1">
        <v>222842</v>
      </c>
      <c r="H302" s="9">
        <v>146737</v>
      </c>
      <c r="I302" s="9">
        <v>188084</v>
      </c>
      <c r="J302"/>
      <c r="K302" t="s">
        <v>201</v>
      </c>
      <c r="L302" t="s">
        <v>486</v>
      </c>
    </row>
    <row r="303" spans="1:12" s="5" customFormat="1">
      <c r="A303" t="s">
        <v>11</v>
      </c>
      <c r="B303" t="s">
        <v>176</v>
      </c>
      <c r="C303" t="s">
        <v>177</v>
      </c>
      <c r="D303"/>
      <c r="E303"/>
      <c r="F303" s="1">
        <v>7939</v>
      </c>
      <c r="G303" s="1">
        <v>8040</v>
      </c>
      <c r="H303" s="9">
        <v>5639</v>
      </c>
      <c r="I303" s="9">
        <v>7223</v>
      </c>
      <c r="J303" t="s">
        <v>487</v>
      </c>
      <c r="K303" t="s">
        <v>201</v>
      </c>
      <c r="L303" t="s">
        <v>488</v>
      </c>
    </row>
    <row r="304" spans="1:12" s="5" customFormat="1">
      <c r="A304" t="s">
        <v>11</v>
      </c>
      <c r="B304" t="s">
        <v>176</v>
      </c>
      <c r="C304" t="s">
        <v>179</v>
      </c>
      <c r="D304"/>
      <c r="E304"/>
      <c r="F304" s="1">
        <v>576138</v>
      </c>
      <c r="G304" s="1">
        <v>660917</v>
      </c>
      <c r="H304" s="9">
        <v>607342</v>
      </c>
      <c r="I304" s="9">
        <v>604185</v>
      </c>
      <c r="J304"/>
      <c r="K304" t="s">
        <v>201</v>
      </c>
      <c r="L304" t="s">
        <v>488</v>
      </c>
    </row>
    <row r="305" spans="1:12" s="5" customFormat="1">
      <c r="A305" t="s">
        <v>11</v>
      </c>
      <c r="B305" t="s">
        <v>176</v>
      </c>
      <c r="C305" t="s">
        <v>178</v>
      </c>
      <c r="D305"/>
      <c r="E305"/>
      <c r="F305" s="1">
        <v>282008</v>
      </c>
      <c r="G305" s="1">
        <v>209913</v>
      </c>
      <c r="H305" s="9">
        <v>303956</v>
      </c>
      <c r="I305" s="9">
        <v>285724</v>
      </c>
      <c r="J305"/>
      <c r="K305" t="s">
        <v>201</v>
      </c>
      <c r="L305" t="s">
        <v>488</v>
      </c>
    </row>
    <row r="306" spans="1:12" s="5" customFormat="1">
      <c r="A306" t="s">
        <v>11</v>
      </c>
      <c r="B306" t="s">
        <v>180</v>
      </c>
      <c r="C306"/>
      <c r="D306"/>
      <c r="E306"/>
      <c r="F306" s="1">
        <v>100160</v>
      </c>
      <c r="G306" s="1">
        <v>106327</v>
      </c>
      <c r="H306" s="9">
        <v>115261</v>
      </c>
      <c r="I306" s="9">
        <v>98828</v>
      </c>
      <c r="J306"/>
      <c r="K306" t="s">
        <v>201</v>
      </c>
      <c r="L306" t="s">
        <v>489</v>
      </c>
    </row>
    <row r="307" spans="1:12" s="5" customFormat="1">
      <c r="A307" t="s">
        <v>11</v>
      </c>
      <c r="B307" t="s">
        <v>181</v>
      </c>
      <c r="C307"/>
      <c r="D307"/>
      <c r="E307"/>
      <c r="F307" s="1">
        <v>416871</v>
      </c>
      <c r="G307" s="1">
        <v>452717</v>
      </c>
      <c r="H307" s="9">
        <v>398725</v>
      </c>
      <c r="I307" s="9">
        <v>416285</v>
      </c>
      <c r="J307" t="s">
        <v>182</v>
      </c>
      <c r="K307" t="s">
        <v>201</v>
      </c>
      <c r="L307" t="s">
        <v>490</v>
      </c>
    </row>
    <row r="308" spans="1:12" s="5" customFormat="1">
      <c r="A308" t="s">
        <v>11</v>
      </c>
      <c r="B308" t="s">
        <v>183</v>
      </c>
      <c r="C308"/>
      <c r="D308"/>
      <c r="E308"/>
      <c r="F308" s="1">
        <v>750252</v>
      </c>
      <c r="G308" s="1">
        <v>847812</v>
      </c>
      <c r="H308" s="9">
        <v>737965</v>
      </c>
      <c r="I308" s="9">
        <v>760079</v>
      </c>
      <c r="J308" t="s">
        <v>184</v>
      </c>
      <c r="K308" t="s">
        <v>201</v>
      </c>
      <c r="L308" t="s">
        <v>491</v>
      </c>
    </row>
    <row r="309" spans="1:12" s="5" customFormat="1">
      <c r="A309" t="s">
        <v>11</v>
      </c>
      <c r="B309" t="s">
        <v>185</v>
      </c>
      <c r="C309"/>
      <c r="D309"/>
      <c r="E309"/>
      <c r="F309" s="1">
        <v>5576093</v>
      </c>
      <c r="G309" s="1">
        <v>5410891</v>
      </c>
      <c r="H309" s="9">
        <v>5315589</v>
      </c>
      <c r="I309" s="9">
        <v>4537299</v>
      </c>
      <c r="J309"/>
      <c r="K309" t="s">
        <v>201</v>
      </c>
      <c r="L309" t="s">
        <v>492</v>
      </c>
    </row>
    <row r="310" spans="1:12" s="5" customFormat="1">
      <c r="A310" t="s">
        <v>11</v>
      </c>
      <c r="B310" t="s">
        <v>186</v>
      </c>
      <c r="C310" t="s">
        <v>192</v>
      </c>
      <c r="D310"/>
      <c r="E310"/>
      <c r="F310" s="1">
        <v>218931</v>
      </c>
      <c r="G310" s="1">
        <v>188494</v>
      </c>
      <c r="H310" s="9">
        <v>501159</v>
      </c>
      <c r="I310" s="9">
        <v>271144</v>
      </c>
      <c r="J310" s="10"/>
      <c r="K310" t="s">
        <v>201</v>
      </c>
      <c r="L310" t="s">
        <v>493</v>
      </c>
    </row>
    <row r="311" spans="1:12" s="5" customFormat="1">
      <c r="A311" t="s">
        <v>11</v>
      </c>
      <c r="B311" t="s">
        <v>186</v>
      </c>
      <c r="C311" t="s">
        <v>187</v>
      </c>
      <c r="D311"/>
      <c r="E311"/>
      <c r="F311" s="1">
        <v>105711</v>
      </c>
      <c r="G311" s="1">
        <v>148925</v>
      </c>
      <c r="H311" s="9">
        <v>372856</v>
      </c>
      <c r="I311" s="9">
        <v>82102</v>
      </c>
      <c r="J311"/>
      <c r="K311" t="s">
        <v>201</v>
      </c>
      <c r="L311" t="s">
        <v>493</v>
      </c>
    </row>
    <row r="312" spans="1:12" s="5" customFormat="1">
      <c r="A312" t="s">
        <v>11</v>
      </c>
      <c r="B312" t="s">
        <v>186</v>
      </c>
      <c r="C312" t="s">
        <v>188</v>
      </c>
      <c r="D312"/>
      <c r="E312"/>
      <c r="F312" s="1">
        <v>34200</v>
      </c>
      <c r="G312" s="1">
        <v>31315</v>
      </c>
      <c r="H312" s="9">
        <v>36271</v>
      </c>
      <c r="I312" s="9">
        <v>35655</v>
      </c>
      <c r="J312"/>
      <c r="K312" t="s">
        <v>201</v>
      </c>
      <c r="L312" t="s">
        <v>493</v>
      </c>
    </row>
    <row r="313" spans="1:12" s="5" customFormat="1">
      <c r="A313" t="s">
        <v>11</v>
      </c>
      <c r="B313" t="s">
        <v>186</v>
      </c>
      <c r="C313" t="s">
        <v>189</v>
      </c>
      <c r="D313"/>
      <c r="E313"/>
      <c r="F313" s="1">
        <v>14931</v>
      </c>
      <c r="G313" s="1">
        <v>14932</v>
      </c>
      <c r="H313" s="9">
        <v>9892</v>
      </c>
      <c r="I313" s="9">
        <v>14929</v>
      </c>
      <c r="J313"/>
      <c r="K313" t="s">
        <v>201</v>
      </c>
      <c r="L313" t="s">
        <v>493</v>
      </c>
    </row>
    <row r="314" spans="1:12" s="5" customFormat="1">
      <c r="A314" t="s">
        <v>11</v>
      </c>
      <c r="B314" t="s">
        <v>186</v>
      </c>
      <c r="C314" t="s">
        <v>190</v>
      </c>
      <c r="D314"/>
      <c r="E314"/>
      <c r="F314" s="1">
        <v>74351</v>
      </c>
      <c r="G314" s="1">
        <v>121316</v>
      </c>
      <c r="H314" s="9">
        <v>323729</v>
      </c>
      <c r="I314" s="9">
        <v>74627</v>
      </c>
      <c r="J314"/>
      <c r="K314" t="s">
        <v>201</v>
      </c>
      <c r="L314" t="s">
        <v>493</v>
      </c>
    </row>
    <row r="315" spans="1:12" s="5" customFormat="1">
      <c r="A315" t="s">
        <v>11</v>
      </c>
      <c r="B315" t="s">
        <v>186</v>
      </c>
      <c r="C315" t="s">
        <v>191</v>
      </c>
      <c r="D315"/>
      <c r="E315"/>
      <c r="F315" s="1">
        <v>469565</v>
      </c>
      <c r="G315" s="1">
        <v>527004</v>
      </c>
      <c r="H315" s="9">
        <v>532681</v>
      </c>
      <c r="I315" s="9">
        <v>420443</v>
      </c>
      <c r="J315"/>
      <c r="K315" t="s">
        <v>201</v>
      </c>
      <c r="L315" t="s">
        <v>493</v>
      </c>
    </row>
    <row r="316" spans="1:12" s="5" customFormat="1">
      <c r="A316" t="s">
        <v>11</v>
      </c>
      <c r="B316" t="s">
        <v>193</v>
      </c>
      <c r="C316"/>
      <c r="D316"/>
      <c r="E316"/>
      <c r="F316" s="1">
        <v>400092</v>
      </c>
      <c r="G316" s="1">
        <v>519489</v>
      </c>
      <c r="H316" s="9">
        <v>296236</v>
      </c>
      <c r="I316" s="9">
        <v>403135</v>
      </c>
      <c r="J316" t="s">
        <v>494</v>
      </c>
      <c r="K316" t="s">
        <v>201</v>
      </c>
      <c r="L316" t="s">
        <v>495</v>
      </c>
    </row>
    <row r="317" spans="1:12" s="5" customFormat="1">
      <c r="A317" t="s">
        <v>11</v>
      </c>
      <c r="B317" t="s">
        <v>194</v>
      </c>
      <c r="C317" t="s">
        <v>195</v>
      </c>
      <c r="D317"/>
      <c r="E317"/>
      <c r="F317" s="1">
        <v>1034447</v>
      </c>
      <c r="G317" s="1">
        <v>1112764</v>
      </c>
      <c r="H317" s="9">
        <v>800324</v>
      </c>
      <c r="I317" s="9">
        <v>1038112</v>
      </c>
      <c r="J317" t="s">
        <v>496</v>
      </c>
      <c r="K317" t="s">
        <v>201</v>
      </c>
      <c r="L317" t="s">
        <v>497</v>
      </c>
    </row>
    <row r="318" spans="1:12" s="5" customFormat="1">
      <c r="A318" t="s">
        <v>11</v>
      </c>
      <c r="B318" t="s">
        <v>194</v>
      </c>
      <c r="C318" t="s">
        <v>196</v>
      </c>
      <c r="D318"/>
      <c r="E318"/>
      <c r="F318" s="1">
        <v>311373</v>
      </c>
      <c r="G318" s="1">
        <v>294938</v>
      </c>
      <c r="H318" s="9">
        <v>336592</v>
      </c>
      <c r="I318" s="9">
        <v>306023</v>
      </c>
      <c r="J318"/>
      <c r="K318" t="s">
        <v>201</v>
      </c>
      <c r="L318" t="s">
        <v>497</v>
      </c>
    </row>
    <row r="319" spans="1:12" s="5" customFormat="1">
      <c r="A319" t="s">
        <v>11</v>
      </c>
      <c r="B319" t="s">
        <v>197</v>
      </c>
      <c r="C319" t="s">
        <v>198</v>
      </c>
      <c r="D319"/>
      <c r="E319"/>
      <c r="F319" s="1">
        <v>692530</v>
      </c>
      <c r="G319" s="1">
        <v>737130</v>
      </c>
      <c r="H319" s="9">
        <v>659919</v>
      </c>
      <c r="I319" s="9">
        <v>697837</v>
      </c>
      <c r="J319" t="s">
        <v>498</v>
      </c>
      <c r="K319" t="s">
        <v>201</v>
      </c>
      <c r="L319" t="s">
        <v>499</v>
      </c>
    </row>
    <row r="320" spans="1:12" s="5" customFormat="1">
      <c r="A320" t="s">
        <v>11</v>
      </c>
      <c r="B320" t="s">
        <v>197</v>
      </c>
      <c r="C320" t="s">
        <v>199</v>
      </c>
      <c r="D320"/>
      <c r="E320"/>
      <c r="F320" s="1">
        <v>97600</v>
      </c>
      <c r="G320" s="1">
        <v>100596</v>
      </c>
      <c r="H320" s="9">
        <v>107029</v>
      </c>
      <c r="I320" s="9">
        <v>114547</v>
      </c>
      <c r="J320"/>
      <c r="K320" t="s">
        <v>201</v>
      </c>
      <c r="L320" t="s">
        <v>499</v>
      </c>
    </row>
    <row r="321" spans="1:12" s="5" customFormat="1">
      <c r="A321" t="s">
        <v>11</v>
      </c>
      <c r="B321" t="s">
        <v>197</v>
      </c>
      <c r="C321" t="s">
        <v>200</v>
      </c>
      <c r="D321"/>
      <c r="E321"/>
      <c r="F321" s="1">
        <v>258110</v>
      </c>
      <c r="G321" s="1">
        <v>156936</v>
      </c>
      <c r="H321" s="9">
        <v>162177</v>
      </c>
      <c r="I321" s="9">
        <v>178940</v>
      </c>
      <c r="J321"/>
      <c r="K321" t="s">
        <v>201</v>
      </c>
      <c r="L321" t="s">
        <v>499</v>
      </c>
    </row>
    <row r="322" spans="1:12" s="5" customFormat="1">
      <c r="A322" t="s">
        <v>11</v>
      </c>
      <c r="B322" t="s">
        <v>202</v>
      </c>
      <c r="C322"/>
      <c r="D322"/>
      <c r="E322"/>
      <c r="F322" s="1">
        <v>90903</v>
      </c>
      <c r="G322" s="1">
        <v>61514</v>
      </c>
      <c r="H322" s="9">
        <v>124210</v>
      </c>
      <c r="I322" s="9">
        <v>58941</v>
      </c>
      <c r="J322" t="s">
        <v>500</v>
      </c>
      <c r="K322" t="s">
        <v>201</v>
      </c>
      <c r="L322" t="s">
        <v>501</v>
      </c>
    </row>
    <row r="323" spans="1:12" s="5" customFormat="1">
      <c r="A323" t="s">
        <v>11</v>
      </c>
      <c r="B323" t="s">
        <v>203</v>
      </c>
      <c r="C323"/>
      <c r="D323"/>
      <c r="E323"/>
      <c r="F323" s="1">
        <v>38111</v>
      </c>
      <c r="G323" s="1">
        <v>36270</v>
      </c>
      <c r="H323" s="9">
        <v>41785</v>
      </c>
      <c r="I323" s="9">
        <v>38111</v>
      </c>
      <c r="J323"/>
      <c r="K323"/>
      <c r="L323" t="s">
        <v>502</v>
      </c>
    </row>
    <row r="324" spans="1:12" s="5" customFormat="1">
      <c r="A324" t="s">
        <v>11</v>
      </c>
      <c r="B324" t="s">
        <v>204</v>
      </c>
      <c r="C324"/>
      <c r="D324"/>
      <c r="E324"/>
      <c r="F324" s="1">
        <v>16639</v>
      </c>
      <c r="G324" s="1">
        <v>17566</v>
      </c>
      <c r="H324" s="9">
        <v>12653</v>
      </c>
      <c r="I324" s="9">
        <v>11930</v>
      </c>
      <c r="J324"/>
      <c r="K324"/>
      <c r="L324" t="s">
        <v>503</v>
      </c>
    </row>
    <row r="325" spans="1:12" s="5" customFormat="1">
      <c r="A325" t="s">
        <v>11</v>
      </c>
      <c r="B325" t="s">
        <v>205</v>
      </c>
      <c r="C325"/>
      <c r="D325"/>
      <c r="E325"/>
      <c r="F325" s="1">
        <v>52220</v>
      </c>
      <c r="G325" s="1">
        <v>52406</v>
      </c>
      <c r="H325" s="9">
        <v>52072</v>
      </c>
      <c r="I325" s="9">
        <v>48848</v>
      </c>
      <c r="J325" t="s">
        <v>206</v>
      </c>
      <c r="K325" t="s">
        <v>207</v>
      </c>
      <c r="L325" t="s">
        <v>504</v>
      </c>
    </row>
    <row r="326" spans="1:12" s="5" customFormat="1">
      <c r="A326" t="s">
        <v>11</v>
      </c>
      <c r="B326" t="s">
        <v>210</v>
      </c>
      <c r="C326"/>
      <c r="D326"/>
      <c r="E326"/>
      <c r="F326" s="1">
        <v>66408</v>
      </c>
      <c r="G326" s="1">
        <v>49372</v>
      </c>
      <c r="H326" s="9">
        <v>47123</v>
      </c>
      <c r="I326" s="9">
        <v>82933</v>
      </c>
      <c r="J326" t="s">
        <v>209</v>
      </c>
      <c r="K326" t="s">
        <v>208</v>
      </c>
      <c r="L326" t="s">
        <v>505</v>
      </c>
    </row>
    <row r="327" spans="1:12" s="5" customFormat="1">
      <c r="A327" t="s">
        <v>11</v>
      </c>
      <c r="B327" t="s">
        <v>212</v>
      </c>
      <c r="C327"/>
      <c r="D327"/>
      <c r="E327"/>
      <c r="F327" s="1">
        <v>45224</v>
      </c>
      <c r="G327" s="1">
        <v>45995</v>
      </c>
      <c r="H327" s="9">
        <v>49612</v>
      </c>
      <c r="I327" s="9">
        <v>45244</v>
      </c>
      <c r="J327" t="s">
        <v>529</v>
      </c>
      <c r="K327" t="s">
        <v>213</v>
      </c>
      <c r="L327" t="s">
        <v>506</v>
      </c>
    </row>
    <row r="328" spans="1:12" s="5" customFormat="1">
      <c r="A328" t="s">
        <v>11</v>
      </c>
      <c r="B328" t="s">
        <v>214</v>
      </c>
      <c r="C328"/>
      <c r="D328"/>
      <c r="E328"/>
      <c r="F328" s="1">
        <v>24282</v>
      </c>
      <c r="G328" s="1">
        <v>25811</v>
      </c>
      <c r="H328" s="9">
        <v>27879</v>
      </c>
      <c r="I328" s="9">
        <v>24370</v>
      </c>
      <c r="J328" t="s">
        <v>216</v>
      </c>
      <c r="K328" t="s">
        <v>215</v>
      </c>
      <c r="L328" t="s">
        <v>507</v>
      </c>
    </row>
    <row r="329" spans="1:12" s="5" customFormat="1">
      <c r="A329" t="s">
        <v>11</v>
      </c>
      <c r="B329" t="s">
        <v>217</v>
      </c>
      <c r="C329"/>
      <c r="D329"/>
      <c r="E329"/>
      <c r="F329" s="1">
        <v>28841</v>
      </c>
      <c r="G329" s="1">
        <v>30451</v>
      </c>
      <c r="H329" s="9">
        <v>28726</v>
      </c>
      <c r="I329" s="9">
        <v>29147</v>
      </c>
      <c r="J329" t="s">
        <v>218</v>
      </c>
      <c r="K329" t="s">
        <v>219</v>
      </c>
      <c r="L329" t="s">
        <v>508</v>
      </c>
    </row>
    <row r="330" spans="1:12" s="5" customFormat="1">
      <c r="A330" t="s">
        <v>11</v>
      </c>
      <c r="B330" t="s">
        <v>220</v>
      </c>
      <c r="C330"/>
      <c r="D330"/>
      <c r="E330"/>
      <c r="F330" s="1">
        <v>21509</v>
      </c>
      <c r="G330" s="1">
        <v>20725</v>
      </c>
      <c r="H330" s="9">
        <v>22429</v>
      </c>
      <c r="I330" s="9">
        <v>21572</v>
      </c>
      <c r="J330" t="s">
        <v>221</v>
      </c>
      <c r="K330"/>
      <c r="L330" t="s">
        <v>509</v>
      </c>
    </row>
    <row r="331" spans="1:12" s="5" customFormat="1">
      <c r="A331" t="s">
        <v>11</v>
      </c>
      <c r="B331" t="s">
        <v>222</v>
      </c>
      <c r="C331"/>
      <c r="D331"/>
      <c r="E331"/>
      <c r="F331" s="1">
        <v>206179</v>
      </c>
      <c r="G331" s="1">
        <v>234510</v>
      </c>
      <c r="H331" s="9">
        <v>176290</v>
      </c>
      <c r="I331" s="9">
        <v>206179</v>
      </c>
      <c r="J331"/>
      <c r="K331"/>
      <c r="L331" t="s">
        <v>510</v>
      </c>
    </row>
    <row r="332" spans="1:12" s="5" customFormat="1">
      <c r="A332" t="s">
        <v>11</v>
      </c>
      <c r="B332" t="s">
        <v>223</v>
      </c>
      <c r="C332"/>
      <c r="D332"/>
      <c r="E332"/>
      <c r="F332" s="1">
        <v>213954</v>
      </c>
      <c r="G332" s="1">
        <v>209310</v>
      </c>
      <c r="H332" s="9">
        <v>334340</v>
      </c>
      <c r="I332" s="9">
        <v>213954</v>
      </c>
      <c r="J332" t="s">
        <v>224</v>
      </c>
      <c r="K332"/>
      <c r="L332" t="s">
        <v>511</v>
      </c>
    </row>
    <row r="333" spans="1:12" s="5" customFormat="1">
      <c r="A333" t="s">
        <v>11</v>
      </c>
      <c r="B333" t="s">
        <v>225</v>
      </c>
      <c r="C333"/>
      <c r="D333"/>
      <c r="E333"/>
      <c r="F333" s="1">
        <v>24985</v>
      </c>
      <c r="G333" s="1">
        <v>26154</v>
      </c>
      <c r="H333" s="9">
        <v>0</v>
      </c>
      <c r="I333" s="9">
        <v>26705</v>
      </c>
      <c r="J333"/>
      <c r="K333"/>
      <c r="L333" t="s">
        <v>512</v>
      </c>
    </row>
    <row r="334" spans="1:12" s="5" customFormat="1">
      <c r="A334" t="s">
        <v>11</v>
      </c>
      <c r="B334" t="s">
        <v>226</v>
      </c>
      <c r="C334"/>
      <c r="D334"/>
      <c r="E334"/>
      <c r="F334" s="1">
        <v>1088308</v>
      </c>
      <c r="G334" s="1">
        <v>1137657</v>
      </c>
      <c r="H334" s="9">
        <v>1035245</v>
      </c>
      <c r="I334" s="9">
        <v>1095844</v>
      </c>
      <c r="J334" t="s">
        <v>513</v>
      </c>
      <c r="K334"/>
      <c r="L334" t="s">
        <v>514</v>
      </c>
    </row>
    <row r="335" spans="1:12" s="5" customFormat="1">
      <c r="A335" t="s">
        <v>11</v>
      </c>
      <c r="B335" t="s">
        <v>515</v>
      </c>
      <c r="C335"/>
      <c r="D335"/>
      <c r="E335"/>
      <c r="F335" s="1">
        <v>0</v>
      </c>
      <c r="G335" s="1">
        <v>4360</v>
      </c>
      <c r="H335" s="9">
        <v>0</v>
      </c>
      <c r="I335" s="9">
        <v>0</v>
      </c>
      <c r="J335" t="s">
        <v>516</v>
      </c>
      <c r="K335"/>
      <c r="L335" t="s">
        <v>517</v>
      </c>
    </row>
    <row r="336" spans="1:12" s="5" customFormat="1">
      <c r="A336" t="s">
        <v>11</v>
      </c>
      <c r="B336" t="s">
        <v>227</v>
      </c>
      <c r="C336"/>
      <c r="D336"/>
      <c r="E336"/>
      <c r="F336" s="1">
        <v>815161</v>
      </c>
      <c r="G336" s="1">
        <v>917671</v>
      </c>
      <c r="H336" s="9">
        <v>863327</v>
      </c>
      <c r="I336" s="9">
        <v>893057</v>
      </c>
      <c r="J336" t="s">
        <v>518</v>
      </c>
      <c r="K336"/>
      <c r="L336" t="s">
        <v>519</v>
      </c>
    </row>
    <row r="337" spans="1:12" s="5" customFormat="1">
      <c r="A337" t="s">
        <v>11</v>
      </c>
      <c r="B337" t="s">
        <v>520</v>
      </c>
      <c r="C337"/>
      <c r="D337"/>
      <c r="E337"/>
      <c r="F337" s="1">
        <v>32087</v>
      </c>
      <c r="G337" s="1">
        <v>33748</v>
      </c>
      <c r="H337" s="9">
        <v>0</v>
      </c>
      <c r="I337" s="9">
        <v>0</v>
      </c>
      <c r="J337" t="s">
        <v>521</v>
      </c>
      <c r="K337"/>
      <c r="L337" t="s">
        <v>522</v>
      </c>
    </row>
    <row r="338" spans="1:12" s="5" customFormat="1">
      <c r="A338" t="s">
        <v>11</v>
      </c>
      <c r="B338" t="s">
        <v>228</v>
      </c>
      <c r="C338"/>
      <c r="D338"/>
      <c r="E338"/>
      <c r="F338" s="1">
        <v>426803</v>
      </c>
      <c r="G338" s="1">
        <v>477515</v>
      </c>
      <c r="H338" s="9">
        <v>350759</v>
      </c>
      <c r="I338" s="9">
        <v>366701</v>
      </c>
      <c r="J338" t="s">
        <v>523</v>
      </c>
      <c r="K338"/>
      <c r="L338" t="s">
        <v>524</v>
      </c>
    </row>
    <row r="339" spans="1:12" s="5" customFormat="1">
      <c r="A339" t="s">
        <v>11</v>
      </c>
      <c r="B339" t="s">
        <v>229</v>
      </c>
      <c r="C339"/>
      <c r="D339"/>
      <c r="E339"/>
      <c r="F339" s="1">
        <v>2371</v>
      </c>
      <c r="G339" s="1">
        <v>2522</v>
      </c>
      <c r="H339" s="9">
        <v>2215</v>
      </c>
      <c r="I339" s="9">
        <v>2378</v>
      </c>
      <c r="J339" t="s">
        <v>525</v>
      </c>
      <c r="K339"/>
      <c r="L339" t="s">
        <v>526</v>
      </c>
    </row>
    <row r="340" spans="1:12" s="5" customFormat="1">
      <c r="A340" t="s">
        <v>11</v>
      </c>
      <c r="B340" t="s">
        <v>230</v>
      </c>
      <c r="C340"/>
      <c r="D340"/>
      <c r="E340"/>
      <c r="F340" s="1">
        <v>5989</v>
      </c>
      <c r="G340" s="1">
        <v>5962</v>
      </c>
      <c r="H340" s="9">
        <v>6109</v>
      </c>
      <c r="I340" s="9">
        <v>6206</v>
      </c>
      <c r="J340" t="s">
        <v>527</v>
      </c>
      <c r="K340"/>
      <c r="L340" t="s">
        <v>528</v>
      </c>
    </row>
    <row r="341" spans="1:12" s="5" customFormat="1">
      <c r="A341" t="s">
        <v>278</v>
      </c>
      <c r="B341"/>
      <c r="C341"/>
      <c r="D341"/>
      <c r="E341"/>
      <c r="F341" s="1">
        <f>381400000-SUM(F2:F340)</f>
        <v>19550644</v>
      </c>
      <c r="G341" s="1">
        <f>398300000-SUM(G2:G340)</f>
        <v>20521484</v>
      </c>
      <c r="H341" s="9"/>
      <c r="I341" s="9"/>
      <c r="J341"/>
      <c r="K341"/>
      <c r="L341"/>
    </row>
    <row r="342" spans="1:12" s="5" customFormat="1">
      <c r="A342"/>
      <c r="B342"/>
      <c r="C342"/>
      <c r="D342"/>
      <c r="E342"/>
      <c r="F342" s="1"/>
      <c r="G342" s="1"/>
      <c r="H342" s="9"/>
      <c r="I342" s="9"/>
      <c r="J342"/>
      <c r="K342"/>
      <c r="L342"/>
    </row>
    <row r="343" spans="1:12" s="5" customFormat="1">
      <c r="A343"/>
      <c r="B343"/>
      <c r="C343"/>
      <c r="D343"/>
      <c r="E343"/>
      <c r="F343" s="1"/>
      <c r="G343" s="1"/>
      <c r="H343" s="9"/>
      <c r="I343" s="9"/>
      <c r="J343"/>
      <c r="K343"/>
      <c r="L343"/>
    </row>
    <row r="344" spans="1:12" s="5" customFormat="1">
      <c r="A344"/>
      <c r="B344"/>
      <c r="C344"/>
      <c r="D344"/>
      <c r="E344"/>
      <c r="F344" s="1"/>
      <c r="G344" s="1"/>
      <c r="H344" s="9"/>
      <c r="I344" s="9"/>
      <c r="J344"/>
      <c r="K344"/>
      <c r="L344"/>
    </row>
    <row r="345" spans="1:12" s="5" customFormat="1">
      <c r="A345"/>
      <c r="B345"/>
      <c r="C345"/>
      <c r="D345"/>
      <c r="E345"/>
      <c r="F345" s="1"/>
      <c r="G345" s="1"/>
      <c r="H345" s="9"/>
      <c r="I345" s="9"/>
      <c r="J345"/>
      <c r="K345"/>
      <c r="L345"/>
    </row>
    <row r="346" spans="1:12" s="5" customFormat="1">
      <c r="A346"/>
      <c r="B346"/>
      <c r="C346"/>
      <c r="D346"/>
      <c r="E346"/>
      <c r="F346" s="1"/>
      <c r="G346" s="1"/>
      <c r="H346" s="9"/>
      <c r="I346" s="9"/>
      <c r="J346"/>
      <c r="K346"/>
      <c r="L346"/>
    </row>
    <row r="347" spans="1:12" s="5" customFormat="1">
      <c r="A347"/>
      <c r="B347"/>
      <c r="C347"/>
      <c r="D347"/>
      <c r="E347"/>
      <c r="F347" s="1"/>
      <c r="G347" s="1"/>
      <c r="H347" s="9"/>
      <c r="I347" s="9"/>
      <c r="J347"/>
      <c r="K347"/>
      <c r="L347"/>
    </row>
    <row r="348" spans="1:12" s="5" customFormat="1">
      <c r="A348"/>
      <c r="B348"/>
      <c r="C348"/>
      <c r="D348"/>
      <c r="E348"/>
      <c r="F348" s="1"/>
      <c r="G348" s="1"/>
      <c r="H348" s="9"/>
      <c r="I348" s="9"/>
      <c r="J348"/>
      <c r="K348"/>
      <c r="L348"/>
    </row>
    <row r="349" spans="1:12" s="5" customFormat="1">
      <c r="A349"/>
      <c r="B349"/>
      <c r="C349"/>
      <c r="D349"/>
      <c r="E349"/>
      <c r="F349" s="1"/>
      <c r="G349" s="1"/>
      <c r="H349" s="9"/>
      <c r="I349" s="9"/>
      <c r="J349"/>
      <c r="K349"/>
      <c r="L349"/>
    </row>
    <row r="350" spans="1:12" s="5" customFormat="1">
      <c r="A350"/>
      <c r="B350"/>
      <c r="C350"/>
      <c r="D350"/>
      <c r="E350"/>
      <c r="F350" s="1"/>
      <c r="G350" s="1"/>
      <c r="H350" s="9"/>
      <c r="I350" s="9"/>
      <c r="J350"/>
      <c r="K350"/>
      <c r="L350"/>
    </row>
    <row r="351" spans="1:12" s="5" customFormat="1">
      <c r="A351"/>
      <c r="B351"/>
      <c r="C351"/>
      <c r="D351"/>
      <c r="E351"/>
      <c r="F351" s="1"/>
      <c r="G351" s="1"/>
      <c r="H351" s="9"/>
      <c r="I351" s="9"/>
      <c r="J351"/>
      <c r="K351"/>
      <c r="L351"/>
    </row>
    <row r="352" spans="1:12" s="5" customFormat="1">
      <c r="A352"/>
      <c r="B352"/>
      <c r="C352"/>
      <c r="D352"/>
      <c r="E352"/>
      <c r="F352" s="1"/>
      <c r="G352" s="1"/>
      <c r="H352" s="9"/>
      <c r="I352" s="9"/>
      <c r="J352"/>
      <c r="K352"/>
      <c r="L352"/>
    </row>
    <row r="353" spans="1:12" s="5" customFormat="1">
      <c r="A353"/>
      <c r="B353"/>
      <c r="C353"/>
      <c r="D353"/>
      <c r="E353"/>
      <c r="F353" s="1"/>
      <c r="G353" s="1"/>
      <c r="H353" s="9"/>
      <c r="I353" s="9"/>
      <c r="J353"/>
      <c r="K353"/>
      <c r="L353"/>
    </row>
    <row r="354" spans="1:12" s="5" customFormat="1">
      <c r="A354"/>
      <c r="B354"/>
      <c r="C354"/>
      <c r="D354"/>
      <c r="E354"/>
      <c r="F354" s="1"/>
      <c r="G354" s="1"/>
      <c r="H354" s="9"/>
      <c r="I354" s="9"/>
      <c r="J354"/>
      <c r="K354"/>
      <c r="L354"/>
    </row>
    <row r="355" spans="1:12" s="5" customFormat="1"/>
    <row r="356" spans="1:12" s="5" customFormat="1"/>
    <row r="357" spans="1:12" s="5" customFormat="1"/>
    <row r="358" spans="1:12" s="5" customFormat="1"/>
    <row r="359" spans="1:12" s="5" customFormat="1"/>
    <row r="360" spans="1:12" s="5" customFormat="1"/>
    <row r="361" spans="1:12" s="5" customFormat="1"/>
    <row r="362" spans="1:12" s="5" customFormat="1"/>
    <row r="363" spans="1:12" s="5" customFormat="1"/>
    <row r="364" spans="1:12" s="5" customFormat="1"/>
    <row r="365" spans="1:12" s="5" customFormat="1"/>
    <row r="366" spans="1:12" s="5" customFormat="1"/>
    <row r="367" spans="1:12" s="5" customFormat="1"/>
    <row r="368" spans="1:12" s="5" customFormat="1"/>
    <row r="369" s="5" customFormat="1"/>
    <row r="370" s="5" customFormat="1"/>
    <row r="371" s="5" customFormat="1"/>
    <row r="372" s="5" customFormat="1"/>
    <row r="373" s="5" customFormat="1"/>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1"/>
  <sheetViews>
    <sheetView tabSelected="1" workbookViewId="0">
      <selection sqref="A1:J341"/>
    </sheetView>
  </sheetViews>
  <sheetFormatPr baseColWidth="10" defaultRowHeight="15" x14ac:dyDescent="0"/>
  <sheetData>
    <row r="1" spans="1:10">
      <c r="A1" s="5" t="s">
        <v>134</v>
      </c>
      <c r="B1" s="5" t="s">
        <v>135</v>
      </c>
      <c r="C1" s="5" t="s">
        <v>136</v>
      </c>
      <c r="D1" s="5" t="s">
        <v>137</v>
      </c>
      <c r="E1" s="5" t="s">
        <v>138</v>
      </c>
      <c r="F1" s="5" t="s">
        <v>139</v>
      </c>
      <c r="G1" s="5" t="s">
        <v>383</v>
      </c>
      <c r="H1" s="5" t="s">
        <v>140</v>
      </c>
      <c r="I1" s="5" t="s">
        <v>141</v>
      </c>
      <c r="J1" s="5" t="s">
        <v>142</v>
      </c>
    </row>
    <row r="2" spans="1:10">
      <c r="A2" t="s">
        <v>243</v>
      </c>
      <c r="B2" t="s">
        <v>232</v>
      </c>
      <c r="F2" s="1">
        <v>271417</v>
      </c>
      <c r="G2" s="1">
        <v>178439</v>
      </c>
      <c r="I2" t="s">
        <v>272</v>
      </c>
      <c r="J2" t="s">
        <v>397</v>
      </c>
    </row>
    <row r="3" spans="1:10">
      <c r="A3" t="s">
        <v>243</v>
      </c>
      <c r="B3" t="s">
        <v>233</v>
      </c>
      <c r="F3" s="1">
        <v>18598</v>
      </c>
      <c r="G3" s="1">
        <v>3678</v>
      </c>
      <c r="I3" t="s">
        <v>272</v>
      </c>
      <c r="J3" t="s">
        <v>397</v>
      </c>
    </row>
    <row r="4" spans="1:10">
      <c r="A4" t="s">
        <v>243</v>
      </c>
      <c r="B4" t="s">
        <v>234</v>
      </c>
      <c r="F4" s="1">
        <v>22895</v>
      </c>
      <c r="G4" s="1">
        <v>24737</v>
      </c>
      <c r="I4" t="s">
        <v>272</v>
      </c>
      <c r="J4" t="s">
        <v>397</v>
      </c>
    </row>
    <row r="5" spans="1:10">
      <c r="A5" t="s">
        <v>243</v>
      </c>
      <c r="B5" t="s">
        <v>238</v>
      </c>
      <c r="C5" t="s">
        <v>235</v>
      </c>
      <c r="F5" s="1">
        <v>48935036</v>
      </c>
      <c r="G5" s="1">
        <v>51233846</v>
      </c>
      <c r="I5" t="s">
        <v>272</v>
      </c>
      <c r="J5" t="s">
        <v>397</v>
      </c>
    </row>
    <row r="6" spans="1:10">
      <c r="A6" t="s">
        <v>243</v>
      </c>
      <c r="B6" t="s">
        <v>238</v>
      </c>
      <c r="C6" t="s">
        <v>236</v>
      </c>
      <c r="F6" s="1">
        <v>13280449</v>
      </c>
      <c r="G6" s="1">
        <v>14040015</v>
      </c>
      <c r="I6" t="s">
        <v>272</v>
      </c>
      <c r="J6" t="s">
        <v>397</v>
      </c>
    </row>
    <row r="7" spans="1:10">
      <c r="A7" t="s">
        <v>243</v>
      </c>
      <c r="B7" t="s">
        <v>238</v>
      </c>
      <c r="C7" t="s">
        <v>237</v>
      </c>
      <c r="F7" s="1">
        <v>3944991</v>
      </c>
      <c r="G7" s="1">
        <v>2112164</v>
      </c>
      <c r="I7" t="s">
        <v>272</v>
      </c>
      <c r="J7" t="s">
        <v>397</v>
      </c>
    </row>
    <row r="8" spans="1:10">
      <c r="A8" t="s">
        <v>243</v>
      </c>
      <c r="B8" t="s">
        <v>238</v>
      </c>
      <c r="C8" t="s">
        <v>239</v>
      </c>
      <c r="F8" s="1">
        <v>1387532</v>
      </c>
      <c r="G8" s="1">
        <v>1408969</v>
      </c>
      <c r="I8" t="s">
        <v>272</v>
      </c>
      <c r="J8" t="s">
        <v>397</v>
      </c>
    </row>
    <row r="9" spans="1:10">
      <c r="A9" t="s">
        <v>243</v>
      </c>
      <c r="B9" t="s">
        <v>238</v>
      </c>
      <c r="C9" t="s">
        <v>240</v>
      </c>
      <c r="F9" s="1">
        <v>1244118</v>
      </c>
      <c r="G9" s="1">
        <v>1237636</v>
      </c>
      <c r="I9" t="s">
        <v>272</v>
      </c>
      <c r="J9" t="s">
        <v>397</v>
      </c>
    </row>
    <row r="10" spans="1:10">
      <c r="A10" t="s">
        <v>243</v>
      </c>
      <c r="B10" t="s">
        <v>238</v>
      </c>
      <c r="C10" t="s">
        <v>241</v>
      </c>
      <c r="F10" s="1">
        <v>1263727</v>
      </c>
      <c r="G10" s="1">
        <v>1282683</v>
      </c>
      <c r="I10" t="s">
        <v>272</v>
      </c>
      <c r="J10" t="s">
        <v>397</v>
      </c>
    </row>
    <row r="11" spans="1:10">
      <c r="A11" t="s">
        <v>243</v>
      </c>
      <c r="B11" t="s">
        <v>238</v>
      </c>
      <c r="C11" t="s">
        <v>242</v>
      </c>
      <c r="F11" s="1">
        <v>10966356</v>
      </c>
      <c r="G11" s="1">
        <v>11079773</v>
      </c>
      <c r="I11" t="s">
        <v>272</v>
      </c>
      <c r="J11" t="s">
        <v>397</v>
      </c>
    </row>
    <row r="12" spans="1:10">
      <c r="A12" t="s">
        <v>243</v>
      </c>
      <c r="B12" t="s">
        <v>244</v>
      </c>
      <c r="F12" s="1">
        <v>166772</v>
      </c>
      <c r="G12" s="1">
        <v>122417</v>
      </c>
      <c r="I12" t="s">
        <v>272</v>
      </c>
      <c r="J12" t="s">
        <v>397</v>
      </c>
    </row>
    <row r="13" spans="1:10">
      <c r="A13" t="s">
        <v>243</v>
      </c>
      <c r="B13" t="s">
        <v>245</v>
      </c>
      <c r="C13" t="s">
        <v>247</v>
      </c>
      <c r="F13" s="1">
        <v>12209424</v>
      </c>
      <c r="G13" s="1">
        <v>12456587</v>
      </c>
      <c r="I13" t="s">
        <v>272</v>
      </c>
      <c r="J13" t="s">
        <v>397</v>
      </c>
    </row>
    <row r="14" spans="1:10">
      <c r="A14" t="s">
        <v>243</v>
      </c>
      <c r="B14" t="s">
        <v>245</v>
      </c>
      <c r="C14" t="s">
        <v>246</v>
      </c>
      <c r="F14" s="1">
        <v>10237</v>
      </c>
      <c r="G14" s="1">
        <v>12313</v>
      </c>
      <c r="I14" t="s">
        <v>272</v>
      </c>
      <c r="J14" t="s">
        <v>397</v>
      </c>
    </row>
    <row r="15" spans="1:10">
      <c r="A15" t="s">
        <v>243</v>
      </c>
      <c r="B15" t="s">
        <v>231</v>
      </c>
      <c r="F15" s="1">
        <v>423705</v>
      </c>
      <c r="G15" s="1">
        <v>388804</v>
      </c>
      <c r="I15" t="s">
        <v>272</v>
      </c>
      <c r="J15" t="s">
        <v>397</v>
      </c>
    </row>
    <row r="16" spans="1:10">
      <c r="A16" t="s">
        <v>243</v>
      </c>
      <c r="B16" t="s">
        <v>248</v>
      </c>
      <c r="F16" s="1">
        <v>117558</v>
      </c>
      <c r="G16" s="1">
        <v>124690</v>
      </c>
      <c r="I16" t="s">
        <v>272</v>
      </c>
      <c r="J16" t="s">
        <v>397</v>
      </c>
    </row>
    <row r="17" spans="1:10">
      <c r="A17" t="s">
        <v>243</v>
      </c>
      <c r="B17" t="s">
        <v>249</v>
      </c>
      <c r="C17" t="s">
        <v>246</v>
      </c>
      <c r="F17" s="1">
        <v>454422</v>
      </c>
      <c r="G17" s="1">
        <v>450833</v>
      </c>
      <c r="I17" t="s">
        <v>272</v>
      </c>
      <c r="J17" t="s">
        <v>397</v>
      </c>
    </row>
    <row r="18" spans="1:10">
      <c r="A18" t="s">
        <v>243</v>
      </c>
      <c r="B18" t="s">
        <v>249</v>
      </c>
      <c r="C18" t="s">
        <v>250</v>
      </c>
      <c r="F18" s="1">
        <v>70606</v>
      </c>
      <c r="G18" s="1">
        <v>55433</v>
      </c>
      <c r="I18" t="s">
        <v>272</v>
      </c>
      <c r="J18" t="s">
        <v>397</v>
      </c>
    </row>
    <row r="19" spans="1:10">
      <c r="A19" t="s">
        <v>243</v>
      </c>
      <c r="B19" t="s">
        <v>251</v>
      </c>
      <c r="C19" t="s">
        <v>251</v>
      </c>
      <c r="F19" s="1">
        <v>3273323</v>
      </c>
      <c r="G19" s="1">
        <v>3368725</v>
      </c>
      <c r="I19" t="s">
        <v>272</v>
      </c>
      <c r="J19" t="s">
        <v>397</v>
      </c>
    </row>
    <row r="20" spans="1:10">
      <c r="A20" t="s">
        <v>243</v>
      </c>
      <c r="B20" t="s">
        <v>251</v>
      </c>
      <c r="C20" t="s">
        <v>252</v>
      </c>
      <c r="F20" s="1">
        <v>16982</v>
      </c>
      <c r="G20" s="1">
        <v>14411</v>
      </c>
      <c r="I20" t="s">
        <v>272</v>
      </c>
      <c r="J20" t="s">
        <v>397</v>
      </c>
    </row>
    <row r="21" spans="1:10">
      <c r="A21" t="s">
        <v>243</v>
      </c>
      <c r="B21" t="s">
        <v>251</v>
      </c>
      <c r="C21" t="s">
        <v>253</v>
      </c>
      <c r="F21" s="1">
        <v>162092</v>
      </c>
      <c r="G21" s="1">
        <v>176225</v>
      </c>
      <c r="I21" t="s">
        <v>272</v>
      </c>
      <c r="J21" t="s">
        <v>397</v>
      </c>
    </row>
    <row r="22" spans="1:10">
      <c r="A22" t="s">
        <v>243</v>
      </c>
      <c r="B22" t="s">
        <v>251</v>
      </c>
      <c r="C22" t="s">
        <v>254</v>
      </c>
      <c r="F22" s="1">
        <v>34553</v>
      </c>
      <c r="G22" s="1">
        <v>32495</v>
      </c>
      <c r="I22" t="s">
        <v>272</v>
      </c>
      <c r="J22" t="s">
        <v>397</v>
      </c>
    </row>
    <row r="23" spans="1:10">
      <c r="A23" t="s">
        <v>243</v>
      </c>
      <c r="B23" t="s">
        <v>251</v>
      </c>
      <c r="C23" t="s">
        <v>255</v>
      </c>
      <c r="F23" s="1">
        <v>14544</v>
      </c>
      <c r="G23" s="1">
        <v>15161</v>
      </c>
      <c r="I23" t="s">
        <v>272</v>
      </c>
      <c r="J23" t="s">
        <v>397</v>
      </c>
    </row>
    <row r="24" spans="1:10">
      <c r="A24" t="s">
        <v>243</v>
      </c>
      <c r="B24" t="s">
        <v>251</v>
      </c>
      <c r="C24" t="s">
        <v>256</v>
      </c>
      <c r="F24" s="1">
        <v>35000</v>
      </c>
      <c r="G24" s="1">
        <v>47000</v>
      </c>
      <c r="I24" t="s">
        <v>272</v>
      </c>
      <c r="J24" t="s">
        <v>397</v>
      </c>
    </row>
    <row r="25" spans="1:10">
      <c r="A25" t="s">
        <v>243</v>
      </c>
      <c r="B25" t="s">
        <v>251</v>
      </c>
      <c r="C25" t="s">
        <v>257</v>
      </c>
      <c r="F25" s="1">
        <v>40000</v>
      </c>
      <c r="G25" s="1">
        <v>43000</v>
      </c>
      <c r="I25" t="s">
        <v>272</v>
      </c>
      <c r="J25" t="s">
        <v>397</v>
      </c>
    </row>
    <row r="26" spans="1:10">
      <c r="A26" t="s">
        <v>243</v>
      </c>
      <c r="B26" t="s">
        <v>251</v>
      </c>
      <c r="C26" t="s">
        <v>258</v>
      </c>
      <c r="F26" s="1">
        <v>267000</v>
      </c>
      <c r="G26" s="1">
        <v>237000</v>
      </c>
      <c r="I26" t="s">
        <v>272</v>
      </c>
      <c r="J26" t="s">
        <v>397</v>
      </c>
    </row>
    <row r="27" spans="1:10">
      <c r="A27" t="s">
        <v>243</v>
      </c>
      <c r="B27" t="s">
        <v>251</v>
      </c>
      <c r="C27" t="s">
        <v>386</v>
      </c>
      <c r="F27" s="1">
        <v>1471000</v>
      </c>
      <c r="G27" s="1">
        <v>1410000</v>
      </c>
      <c r="I27" t="s">
        <v>272</v>
      </c>
      <c r="J27" t="s">
        <v>397</v>
      </c>
    </row>
    <row r="28" spans="1:10">
      <c r="A28" t="s">
        <v>243</v>
      </c>
      <c r="B28" t="s">
        <v>251</v>
      </c>
      <c r="C28" t="s">
        <v>259</v>
      </c>
      <c r="F28" s="1">
        <v>206000</v>
      </c>
      <c r="G28" s="1">
        <v>191000</v>
      </c>
      <c r="I28" t="s">
        <v>272</v>
      </c>
      <c r="J28" t="s">
        <v>397</v>
      </c>
    </row>
    <row r="29" spans="1:10">
      <c r="A29" t="s">
        <v>243</v>
      </c>
      <c r="B29" t="s">
        <v>251</v>
      </c>
      <c r="C29" t="s">
        <v>260</v>
      </c>
      <c r="F29" s="1">
        <v>83000</v>
      </c>
      <c r="G29" s="1">
        <v>138000</v>
      </c>
      <c r="I29" t="s">
        <v>272</v>
      </c>
      <c r="J29" t="s">
        <v>397</v>
      </c>
    </row>
    <row r="30" spans="1:10">
      <c r="A30" t="s">
        <v>243</v>
      </c>
      <c r="B30" t="s">
        <v>251</v>
      </c>
      <c r="C30" t="s">
        <v>261</v>
      </c>
      <c r="F30" s="1">
        <v>328000</v>
      </c>
      <c r="G30" s="1">
        <v>339000</v>
      </c>
      <c r="I30" t="s">
        <v>272</v>
      </c>
      <c r="J30" t="s">
        <v>397</v>
      </c>
    </row>
    <row r="31" spans="1:10">
      <c r="A31" t="s">
        <v>243</v>
      </c>
      <c r="B31" t="s">
        <v>251</v>
      </c>
      <c r="C31" t="s">
        <v>262</v>
      </c>
      <c r="F31" s="1">
        <v>5519000</v>
      </c>
      <c r="G31" s="1">
        <v>5871000</v>
      </c>
      <c r="I31" t="s">
        <v>272</v>
      </c>
      <c r="J31" t="s">
        <v>397</v>
      </c>
    </row>
    <row r="32" spans="1:10">
      <c r="A32" t="s">
        <v>243</v>
      </c>
      <c r="B32" t="s">
        <v>251</v>
      </c>
      <c r="C32" t="s">
        <v>263</v>
      </c>
      <c r="F32" s="1">
        <v>33000</v>
      </c>
      <c r="G32" s="1">
        <v>130944</v>
      </c>
      <c r="I32" t="s">
        <v>272</v>
      </c>
      <c r="J32" t="s">
        <v>397</v>
      </c>
    </row>
    <row r="33" spans="1:10">
      <c r="A33" t="s">
        <v>243</v>
      </c>
      <c r="B33" t="s">
        <v>251</v>
      </c>
      <c r="C33" t="s">
        <v>268</v>
      </c>
      <c r="F33" s="1">
        <v>17000</v>
      </c>
      <c r="G33" s="1">
        <v>19000</v>
      </c>
      <c r="I33" t="s">
        <v>272</v>
      </c>
      <c r="J33" t="s">
        <v>397</v>
      </c>
    </row>
    <row r="34" spans="1:10">
      <c r="A34" t="s">
        <v>243</v>
      </c>
      <c r="B34" t="s">
        <v>251</v>
      </c>
      <c r="C34" t="s">
        <v>264</v>
      </c>
      <c r="F34" s="1">
        <v>500000</v>
      </c>
      <c r="G34" s="1">
        <v>500000</v>
      </c>
      <c r="I34" t="s">
        <v>272</v>
      </c>
      <c r="J34" t="s">
        <v>397</v>
      </c>
    </row>
    <row r="35" spans="1:10">
      <c r="A35" t="s">
        <v>243</v>
      </c>
      <c r="B35" t="s">
        <v>251</v>
      </c>
      <c r="C35" t="s">
        <v>265</v>
      </c>
      <c r="F35" s="1">
        <v>6782536</v>
      </c>
      <c r="G35" s="1">
        <v>6985728</v>
      </c>
      <c r="I35" t="s">
        <v>272</v>
      </c>
      <c r="J35" t="s">
        <v>397</v>
      </c>
    </row>
    <row r="36" spans="1:10">
      <c r="A36" t="s">
        <v>243</v>
      </c>
      <c r="B36" t="s">
        <v>251</v>
      </c>
      <c r="C36" t="s">
        <v>266</v>
      </c>
      <c r="F36" s="1">
        <v>954600</v>
      </c>
      <c r="G36" s="1">
        <v>975600</v>
      </c>
      <c r="I36" t="s">
        <v>272</v>
      </c>
      <c r="J36" t="s">
        <v>397</v>
      </c>
    </row>
    <row r="37" spans="1:10">
      <c r="A37" t="s">
        <v>243</v>
      </c>
      <c r="B37" t="s">
        <v>251</v>
      </c>
      <c r="C37" t="s">
        <v>387</v>
      </c>
      <c r="F37" s="1">
        <v>1000</v>
      </c>
      <c r="G37">
        <v>0</v>
      </c>
      <c r="I37" t="s">
        <v>272</v>
      </c>
      <c r="J37" t="s">
        <v>397</v>
      </c>
    </row>
    <row r="38" spans="1:10">
      <c r="A38" t="s">
        <v>243</v>
      </c>
      <c r="B38" t="s">
        <v>251</v>
      </c>
      <c r="C38" t="s">
        <v>267</v>
      </c>
      <c r="F38" s="1">
        <v>60000</v>
      </c>
      <c r="G38" s="1">
        <v>35600</v>
      </c>
      <c r="I38" t="s">
        <v>272</v>
      </c>
      <c r="J38" t="s">
        <v>397</v>
      </c>
    </row>
    <row r="39" spans="1:10">
      <c r="A39" t="s">
        <v>243</v>
      </c>
      <c r="B39" t="s">
        <v>388</v>
      </c>
      <c r="F39" s="1">
        <v>8409</v>
      </c>
      <c r="G39" s="1">
        <v>338352</v>
      </c>
      <c r="I39" t="s">
        <v>272</v>
      </c>
      <c r="J39" t="s">
        <v>397</v>
      </c>
    </row>
    <row r="40" spans="1:10">
      <c r="A40" t="s">
        <v>243</v>
      </c>
      <c r="B40" t="s">
        <v>269</v>
      </c>
      <c r="F40" s="1">
        <v>6524</v>
      </c>
      <c r="G40" s="1">
        <v>6509</v>
      </c>
      <c r="I40" t="s">
        <v>272</v>
      </c>
      <c r="J40" t="s">
        <v>397</v>
      </c>
    </row>
    <row r="41" spans="1:10">
      <c r="A41" t="s">
        <v>243</v>
      </c>
      <c r="B41" t="s">
        <v>270</v>
      </c>
      <c r="F41" s="1">
        <v>1016</v>
      </c>
      <c r="G41" s="1">
        <v>1017</v>
      </c>
      <c r="I41" t="s">
        <v>272</v>
      </c>
      <c r="J41" t="s">
        <v>397</v>
      </c>
    </row>
    <row r="42" spans="1:10">
      <c r="A42" t="s">
        <v>243</v>
      </c>
      <c r="B42" t="s">
        <v>271</v>
      </c>
      <c r="F42" s="1">
        <v>2660</v>
      </c>
      <c r="G42" s="1">
        <v>2656</v>
      </c>
      <c r="I42" t="s">
        <v>272</v>
      </c>
      <c r="J42" t="s">
        <v>397</v>
      </c>
    </row>
    <row r="43" spans="1:10">
      <c r="A43" t="s">
        <v>243</v>
      </c>
      <c r="B43" t="s">
        <v>273</v>
      </c>
      <c r="F43" s="1">
        <v>2784</v>
      </c>
      <c r="G43" s="1">
        <v>2795</v>
      </c>
      <c r="I43" t="s">
        <v>272</v>
      </c>
      <c r="J43" t="s">
        <v>397</v>
      </c>
    </row>
    <row r="44" spans="1:10">
      <c r="A44" t="s">
        <v>243</v>
      </c>
      <c r="B44" t="s">
        <v>274</v>
      </c>
      <c r="F44" s="1">
        <v>2337</v>
      </c>
      <c r="G44" s="1">
        <v>2361</v>
      </c>
      <c r="I44" t="s">
        <v>272</v>
      </c>
      <c r="J44" t="s">
        <v>397</v>
      </c>
    </row>
    <row r="45" spans="1:10">
      <c r="A45" t="s">
        <v>243</v>
      </c>
      <c r="B45" t="s">
        <v>275</v>
      </c>
      <c r="F45" s="1">
        <v>4728</v>
      </c>
      <c r="G45" s="1">
        <v>4760</v>
      </c>
      <c r="I45" t="s">
        <v>272</v>
      </c>
      <c r="J45" t="s">
        <v>397</v>
      </c>
    </row>
    <row r="46" spans="1:10">
      <c r="A46" t="s">
        <v>243</v>
      </c>
      <c r="B46" t="s">
        <v>276</v>
      </c>
      <c r="F46" s="1">
        <v>38452</v>
      </c>
      <c r="G46" s="1">
        <v>38977</v>
      </c>
      <c r="I46" t="s">
        <v>272</v>
      </c>
      <c r="J46" t="s">
        <v>397</v>
      </c>
    </row>
    <row r="47" spans="1:10">
      <c r="A47" t="s">
        <v>243</v>
      </c>
      <c r="B47" t="s">
        <v>277</v>
      </c>
      <c r="F47" s="1">
        <v>151402</v>
      </c>
      <c r="G47" s="1">
        <v>152423</v>
      </c>
      <c r="I47" t="s">
        <v>272</v>
      </c>
      <c r="J47" t="s">
        <v>397</v>
      </c>
    </row>
    <row r="48" spans="1:10">
      <c r="A48" t="s">
        <v>1</v>
      </c>
      <c r="B48" t="s">
        <v>279</v>
      </c>
      <c r="C48" t="s">
        <v>296</v>
      </c>
      <c r="D48" t="s">
        <v>280</v>
      </c>
      <c r="F48" s="1">
        <v>143470</v>
      </c>
      <c r="G48" s="1">
        <v>164722</v>
      </c>
      <c r="I48" t="s">
        <v>322</v>
      </c>
      <c r="J48" t="s">
        <v>394</v>
      </c>
    </row>
    <row r="49" spans="1:10">
      <c r="A49" t="s">
        <v>1</v>
      </c>
      <c r="B49" t="s">
        <v>279</v>
      </c>
      <c r="C49" t="s">
        <v>296</v>
      </c>
      <c r="D49" t="s">
        <v>281</v>
      </c>
      <c r="F49" s="1">
        <v>4426687</v>
      </c>
      <c r="G49" s="1">
        <v>4581265</v>
      </c>
      <c r="I49" t="s">
        <v>322</v>
      </c>
      <c r="J49" t="s">
        <v>394</v>
      </c>
    </row>
    <row r="50" spans="1:10">
      <c r="A50" t="s">
        <v>1</v>
      </c>
      <c r="B50" t="s">
        <v>279</v>
      </c>
      <c r="C50" t="s">
        <v>296</v>
      </c>
      <c r="D50" t="s">
        <v>282</v>
      </c>
      <c r="F50" s="1">
        <v>5184520</v>
      </c>
      <c r="G50" s="1">
        <v>5500657</v>
      </c>
      <c r="I50" t="s">
        <v>322</v>
      </c>
      <c r="J50" t="s">
        <v>394</v>
      </c>
    </row>
    <row r="51" spans="1:10">
      <c r="A51" t="s">
        <v>1</v>
      </c>
      <c r="B51" t="s">
        <v>279</v>
      </c>
      <c r="C51" t="s">
        <v>296</v>
      </c>
      <c r="D51" t="s">
        <v>389</v>
      </c>
      <c r="F51" s="1">
        <v>4403620</v>
      </c>
      <c r="G51" s="1">
        <v>4488725</v>
      </c>
      <c r="I51" t="s">
        <v>322</v>
      </c>
      <c r="J51" t="s">
        <v>394</v>
      </c>
    </row>
    <row r="52" spans="1:10">
      <c r="A52" t="s">
        <v>1</v>
      </c>
      <c r="B52" t="s">
        <v>279</v>
      </c>
      <c r="C52" t="s">
        <v>296</v>
      </c>
      <c r="D52" t="s">
        <v>283</v>
      </c>
      <c r="F52" s="1">
        <v>519880</v>
      </c>
      <c r="G52" s="1">
        <v>538374</v>
      </c>
      <c r="I52" t="s">
        <v>322</v>
      </c>
      <c r="J52" t="s">
        <v>394</v>
      </c>
    </row>
    <row r="53" spans="1:10">
      <c r="A53" t="s">
        <v>1</v>
      </c>
      <c r="B53" t="s">
        <v>279</v>
      </c>
      <c r="C53" t="s">
        <v>296</v>
      </c>
      <c r="D53" t="s">
        <v>293</v>
      </c>
      <c r="F53" s="1">
        <v>3949961</v>
      </c>
      <c r="G53" s="1">
        <v>4081986</v>
      </c>
      <c r="I53" t="s">
        <v>322</v>
      </c>
      <c r="J53" t="s">
        <v>394</v>
      </c>
    </row>
    <row r="54" spans="1:10">
      <c r="A54" t="s">
        <v>1</v>
      </c>
      <c r="B54" t="s">
        <v>279</v>
      </c>
      <c r="C54" t="s">
        <v>296</v>
      </c>
      <c r="D54" t="s">
        <v>284</v>
      </c>
      <c r="F54" s="1">
        <v>986635</v>
      </c>
      <c r="G54" s="1">
        <v>987373</v>
      </c>
      <c r="I54" t="s">
        <v>322</v>
      </c>
      <c r="J54" t="s">
        <v>394</v>
      </c>
    </row>
    <row r="55" spans="1:10">
      <c r="A55" t="s">
        <v>1</v>
      </c>
      <c r="B55" t="s">
        <v>279</v>
      </c>
      <c r="C55" t="s">
        <v>296</v>
      </c>
      <c r="D55" t="s">
        <v>390</v>
      </c>
      <c r="F55" s="1">
        <v>355365</v>
      </c>
      <c r="G55" s="1">
        <v>452754</v>
      </c>
      <c r="I55" t="s">
        <v>322</v>
      </c>
      <c r="J55" t="s">
        <v>394</v>
      </c>
    </row>
    <row r="56" spans="1:10">
      <c r="A56" t="s">
        <v>1</v>
      </c>
      <c r="B56" t="s">
        <v>279</v>
      </c>
      <c r="C56" t="s">
        <v>296</v>
      </c>
      <c r="D56" t="s">
        <v>285</v>
      </c>
      <c r="F56" s="1">
        <v>481932</v>
      </c>
      <c r="G56" s="1">
        <v>462517</v>
      </c>
      <c r="I56" t="s">
        <v>322</v>
      </c>
      <c r="J56" t="s">
        <v>394</v>
      </c>
    </row>
    <row r="57" spans="1:10">
      <c r="A57" t="s">
        <v>1</v>
      </c>
      <c r="B57" t="s">
        <v>279</v>
      </c>
      <c r="C57" t="s">
        <v>296</v>
      </c>
      <c r="D57" t="s">
        <v>286</v>
      </c>
      <c r="F57" s="1">
        <v>1403913</v>
      </c>
      <c r="G57" s="1">
        <v>1482730</v>
      </c>
      <c r="I57" t="s">
        <v>322</v>
      </c>
      <c r="J57" t="s">
        <v>394</v>
      </c>
    </row>
    <row r="58" spans="1:10">
      <c r="A58" t="s">
        <v>1</v>
      </c>
      <c r="B58" t="s">
        <v>279</v>
      </c>
      <c r="C58" t="s">
        <v>296</v>
      </c>
      <c r="D58" t="s">
        <v>287</v>
      </c>
      <c r="F58" s="1">
        <v>46679</v>
      </c>
      <c r="G58" s="1">
        <v>51053</v>
      </c>
      <c r="I58" t="s">
        <v>322</v>
      </c>
      <c r="J58" t="s">
        <v>394</v>
      </c>
    </row>
    <row r="59" spans="1:10">
      <c r="A59" t="s">
        <v>1</v>
      </c>
      <c r="B59" t="s">
        <v>279</v>
      </c>
      <c r="C59" t="s">
        <v>296</v>
      </c>
      <c r="D59" t="s">
        <v>288</v>
      </c>
      <c r="F59" s="1">
        <v>301483</v>
      </c>
      <c r="G59" s="1">
        <v>970044</v>
      </c>
      <c r="I59" t="s">
        <v>322</v>
      </c>
      <c r="J59" t="s">
        <v>394</v>
      </c>
    </row>
    <row r="60" spans="1:10">
      <c r="A60" t="s">
        <v>1</v>
      </c>
      <c r="B60" t="s">
        <v>279</v>
      </c>
      <c r="C60" t="s">
        <v>296</v>
      </c>
      <c r="D60" t="s">
        <v>289</v>
      </c>
      <c r="F60" s="1">
        <v>1318058</v>
      </c>
      <c r="G60" s="1">
        <v>1382865</v>
      </c>
      <c r="I60" t="s">
        <v>322</v>
      </c>
      <c r="J60" t="s">
        <v>394</v>
      </c>
    </row>
    <row r="61" spans="1:10">
      <c r="A61" t="s">
        <v>1</v>
      </c>
      <c r="B61" t="s">
        <v>279</v>
      </c>
      <c r="C61" t="s">
        <v>296</v>
      </c>
      <c r="D61" t="s">
        <v>290</v>
      </c>
      <c r="F61" s="1">
        <v>3170146</v>
      </c>
      <c r="G61" s="1">
        <v>1352344</v>
      </c>
      <c r="I61" t="s">
        <v>322</v>
      </c>
      <c r="J61" t="s">
        <v>394</v>
      </c>
    </row>
    <row r="62" spans="1:10">
      <c r="A62" t="s">
        <v>1</v>
      </c>
      <c r="B62" t="s">
        <v>279</v>
      </c>
      <c r="C62" t="s">
        <v>296</v>
      </c>
      <c r="D62" t="s">
        <v>291</v>
      </c>
      <c r="F62" s="1">
        <v>2680039</v>
      </c>
      <c r="G62" s="1">
        <v>2927644</v>
      </c>
      <c r="I62" t="s">
        <v>322</v>
      </c>
      <c r="J62" t="s">
        <v>394</v>
      </c>
    </row>
    <row r="63" spans="1:10">
      <c r="A63" t="s">
        <v>1</v>
      </c>
      <c r="B63" t="s">
        <v>279</v>
      </c>
      <c r="C63" t="s">
        <v>296</v>
      </c>
      <c r="D63" t="s">
        <v>292</v>
      </c>
      <c r="F63" s="1">
        <v>98036</v>
      </c>
      <c r="G63" s="1">
        <v>106589</v>
      </c>
      <c r="I63" t="s">
        <v>322</v>
      </c>
      <c r="J63" t="s">
        <v>394</v>
      </c>
    </row>
    <row r="64" spans="1:10">
      <c r="A64" t="s">
        <v>1</v>
      </c>
      <c r="B64" t="s">
        <v>279</v>
      </c>
      <c r="C64" t="s">
        <v>295</v>
      </c>
      <c r="D64" t="s">
        <v>294</v>
      </c>
      <c r="F64" s="1">
        <v>168104</v>
      </c>
      <c r="G64" s="1">
        <v>16685</v>
      </c>
      <c r="I64" t="s">
        <v>322</v>
      </c>
      <c r="J64" t="s">
        <v>394</v>
      </c>
    </row>
    <row r="65" spans="1:10">
      <c r="A65" t="s">
        <v>1</v>
      </c>
      <c r="B65" t="s">
        <v>279</v>
      </c>
      <c r="C65" t="s">
        <v>295</v>
      </c>
      <c r="D65" t="s">
        <v>297</v>
      </c>
      <c r="F65" s="1">
        <v>1251306</v>
      </c>
      <c r="G65" s="1">
        <v>895675</v>
      </c>
      <c r="I65" t="s">
        <v>322</v>
      </c>
      <c r="J65" t="s">
        <v>394</v>
      </c>
    </row>
    <row r="66" spans="1:10">
      <c r="A66" t="s">
        <v>1</v>
      </c>
      <c r="B66" t="s">
        <v>279</v>
      </c>
      <c r="C66" t="s">
        <v>298</v>
      </c>
      <c r="F66" s="1">
        <v>9500</v>
      </c>
      <c r="G66" s="1">
        <v>16933</v>
      </c>
      <c r="I66" t="s">
        <v>322</v>
      </c>
      <c r="J66" t="s">
        <v>394</v>
      </c>
    </row>
    <row r="67" spans="1:10">
      <c r="A67" t="s">
        <v>1</v>
      </c>
      <c r="B67" t="s">
        <v>299</v>
      </c>
      <c r="C67" t="s">
        <v>300</v>
      </c>
      <c r="D67" t="s">
        <v>303</v>
      </c>
      <c r="F67" s="1">
        <v>0</v>
      </c>
      <c r="G67" s="1">
        <v>152000</v>
      </c>
      <c r="I67" t="s">
        <v>321</v>
      </c>
      <c r="J67" t="s">
        <v>395</v>
      </c>
    </row>
    <row r="68" spans="1:10">
      <c r="A68" t="s">
        <v>1</v>
      </c>
      <c r="B68" t="s">
        <v>299</v>
      </c>
      <c r="C68" t="s">
        <v>300</v>
      </c>
      <c r="D68" t="s">
        <v>391</v>
      </c>
      <c r="F68" s="1">
        <v>0</v>
      </c>
      <c r="G68" s="1">
        <v>162000</v>
      </c>
      <c r="I68" t="s">
        <v>321</v>
      </c>
      <c r="J68" t="s">
        <v>395</v>
      </c>
    </row>
    <row r="69" spans="1:10">
      <c r="A69" t="s">
        <v>1</v>
      </c>
      <c r="B69" t="s">
        <v>299</v>
      </c>
      <c r="C69" t="s">
        <v>300</v>
      </c>
      <c r="D69" t="s">
        <v>304</v>
      </c>
      <c r="F69" s="1">
        <v>0</v>
      </c>
      <c r="G69" s="1">
        <v>204000</v>
      </c>
      <c r="I69" t="s">
        <v>321</v>
      </c>
      <c r="J69" t="s">
        <v>395</v>
      </c>
    </row>
    <row r="70" spans="1:10">
      <c r="A70" t="s">
        <v>1</v>
      </c>
      <c r="B70" t="s">
        <v>299</v>
      </c>
      <c r="C70" t="s">
        <v>300</v>
      </c>
      <c r="D70" t="s">
        <v>305</v>
      </c>
      <c r="F70" s="1">
        <v>0</v>
      </c>
      <c r="G70" s="1">
        <v>412000</v>
      </c>
      <c r="I70" t="s">
        <v>321</v>
      </c>
      <c r="J70" t="s">
        <v>395</v>
      </c>
    </row>
    <row r="71" spans="1:10">
      <c r="A71" t="s">
        <v>1</v>
      </c>
      <c r="B71" t="s">
        <v>299</v>
      </c>
      <c r="C71" t="s">
        <v>300</v>
      </c>
      <c r="D71" t="s">
        <v>306</v>
      </c>
      <c r="F71" s="1">
        <v>0</v>
      </c>
      <c r="G71" s="1">
        <v>625000</v>
      </c>
      <c r="I71" t="s">
        <v>321</v>
      </c>
      <c r="J71" t="s">
        <v>395</v>
      </c>
    </row>
    <row r="72" spans="1:10">
      <c r="A72" t="s">
        <v>1</v>
      </c>
      <c r="B72" t="s">
        <v>299</v>
      </c>
      <c r="C72" t="s">
        <v>300</v>
      </c>
      <c r="D72" t="s">
        <v>307</v>
      </c>
      <c r="F72" s="1">
        <v>0</v>
      </c>
      <c r="G72" s="1">
        <v>203000</v>
      </c>
      <c r="I72" t="s">
        <v>321</v>
      </c>
      <c r="J72" t="s">
        <v>395</v>
      </c>
    </row>
    <row r="73" spans="1:10">
      <c r="A73" t="s">
        <v>1</v>
      </c>
      <c r="B73" t="s">
        <v>299</v>
      </c>
      <c r="C73" t="s">
        <v>300</v>
      </c>
      <c r="D73" t="s">
        <v>308</v>
      </c>
      <c r="F73" s="1">
        <v>0</v>
      </c>
      <c r="G73" s="1">
        <v>235000</v>
      </c>
      <c r="I73" t="s">
        <v>321</v>
      </c>
      <c r="J73" t="s">
        <v>395</v>
      </c>
    </row>
    <row r="74" spans="1:10">
      <c r="A74" t="s">
        <v>1</v>
      </c>
      <c r="B74" t="s">
        <v>299</v>
      </c>
      <c r="C74" t="s">
        <v>300</v>
      </c>
      <c r="D74" t="s">
        <v>309</v>
      </c>
      <c r="F74" s="1">
        <v>0</v>
      </c>
      <c r="G74" s="1">
        <v>231000</v>
      </c>
      <c r="I74" t="s">
        <v>321</v>
      </c>
      <c r="J74" t="s">
        <v>395</v>
      </c>
    </row>
    <row r="75" spans="1:10">
      <c r="A75" t="s">
        <v>1</v>
      </c>
      <c r="B75" t="s">
        <v>299</v>
      </c>
      <c r="C75" t="s">
        <v>300</v>
      </c>
      <c r="D75" t="s">
        <v>278</v>
      </c>
      <c r="F75">
        <v>3558181</v>
      </c>
      <c r="G75" s="1">
        <v>1682552</v>
      </c>
      <c r="I75" t="s">
        <v>321</v>
      </c>
      <c r="J75" t="s">
        <v>395</v>
      </c>
    </row>
    <row r="76" spans="1:10">
      <c r="A76" t="s">
        <v>1</v>
      </c>
      <c r="B76" t="s">
        <v>299</v>
      </c>
      <c r="C76" t="s">
        <v>301</v>
      </c>
      <c r="D76" t="s">
        <v>310</v>
      </c>
      <c r="F76" s="1">
        <v>0</v>
      </c>
      <c r="G76" s="1">
        <v>370000</v>
      </c>
      <c r="I76" t="s">
        <v>321</v>
      </c>
      <c r="J76" t="s">
        <v>395</v>
      </c>
    </row>
    <row r="77" spans="1:10">
      <c r="A77" t="s">
        <v>1</v>
      </c>
      <c r="B77" t="s">
        <v>299</v>
      </c>
      <c r="C77" t="s">
        <v>301</v>
      </c>
      <c r="D77" t="s">
        <v>311</v>
      </c>
      <c r="F77" s="1">
        <v>0</v>
      </c>
      <c r="G77" s="1">
        <v>163000</v>
      </c>
      <c r="I77" t="s">
        <v>321</v>
      </c>
      <c r="J77" t="s">
        <v>395</v>
      </c>
    </row>
    <row r="78" spans="1:10">
      <c r="A78" t="s">
        <v>1</v>
      </c>
      <c r="B78" t="s">
        <v>299</v>
      </c>
      <c r="C78" t="s">
        <v>301</v>
      </c>
      <c r="D78" t="s">
        <v>312</v>
      </c>
      <c r="F78" s="1">
        <v>0</v>
      </c>
      <c r="G78" s="1">
        <v>507000</v>
      </c>
      <c r="I78" t="s">
        <v>321</v>
      </c>
      <c r="J78" t="s">
        <v>395</v>
      </c>
    </row>
    <row r="79" spans="1:10">
      <c r="A79" t="s">
        <v>1</v>
      </c>
      <c r="B79" t="s">
        <v>299</v>
      </c>
      <c r="C79" t="s">
        <v>301</v>
      </c>
      <c r="D79" t="s">
        <v>315</v>
      </c>
      <c r="F79" s="1">
        <v>0</v>
      </c>
      <c r="G79" s="1">
        <v>224000</v>
      </c>
      <c r="I79" t="s">
        <v>321</v>
      </c>
      <c r="J79" t="s">
        <v>395</v>
      </c>
    </row>
    <row r="80" spans="1:10">
      <c r="A80" t="s">
        <v>1</v>
      </c>
      <c r="B80" t="s">
        <v>299</v>
      </c>
      <c r="C80" t="s">
        <v>301</v>
      </c>
      <c r="D80" t="s">
        <v>314</v>
      </c>
      <c r="F80" s="1">
        <v>0</v>
      </c>
      <c r="G80" s="1">
        <v>89000</v>
      </c>
      <c r="I80" t="s">
        <v>321</v>
      </c>
      <c r="J80" t="s">
        <v>395</v>
      </c>
    </row>
    <row r="81" spans="1:10">
      <c r="A81" t="s">
        <v>1</v>
      </c>
      <c r="B81" t="s">
        <v>299</v>
      </c>
      <c r="C81" t="s">
        <v>301</v>
      </c>
      <c r="D81" t="s">
        <v>304</v>
      </c>
      <c r="F81" s="1">
        <v>0</v>
      </c>
      <c r="G81" s="1">
        <v>121000</v>
      </c>
      <c r="I81" t="s">
        <v>321</v>
      </c>
      <c r="J81" t="s">
        <v>395</v>
      </c>
    </row>
    <row r="82" spans="1:10">
      <c r="A82" t="s">
        <v>1</v>
      </c>
      <c r="B82" t="s">
        <v>299</v>
      </c>
      <c r="C82" t="s">
        <v>301</v>
      </c>
      <c r="D82" t="s">
        <v>393</v>
      </c>
      <c r="F82" s="1">
        <v>0</v>
      </c>
      <c r="G82" s="1">
        <v>104000</v>
      </c>
      <c r="I82" t="s">
        <v>321</v>
      </c>
      <c r="J82" t="s">
        <v>395</v>
      </c>
    </row>
    <row r="83" spans="1:10">
      <c r="A83" t="s">
        <v>1</v>
      </c>
      <c r="B83" t="s">
        <v>299</v>
      </c>
      <c r="C83" t="s">
        <v>301</v>
      </c>
      <c r="D83" t="s">
        <v>316</v>
      </c>
      <c r="F83" s="1">
        <v>0</v>
      </c>
      <c r="G83" s="1">
        <v>123000</v>
      </c>
      <c r="I83" t="s">
        <v>321</v>
      </c>
      <c r="J83" t="s">
        <v>395</v>
      </c>
    </row>
    <row r="84" spans="1:10">
      <c r="A84" t="s">
        <v>1</v>
      </c>
      <c r="B84" t="s">
        <v>299</v>
      </c>
      <c r="C84" t="s">
        <v>301</v>
      </c>
      <c r="D84" t="s">
        <v>317</v>
      </c>
      <c r="F84" s="1">
        <v>0</v>
      </c>
      <c r="G84" s="1">
        <v>110000</v>
      </c>
      <c r="I84" t="s">
        <v>321</v>
      </c>
      <c r="J84" t="s">
        <v>395</v>
      </c>
    </row>
    <row r="85" spans="1:10">
      <c r="A85" t="s">
        <v>1</v>
      </c>
      <c r="B85" t="s">
        <v>299</v>
      </c>
      <c r="C85" t="s">
        <v>301</v>
      </c>
      <c r="D85" t="s">
        <v>392</v>
      </c>
      <c r="F85" s="1">
        <v>0</v>
      </c>
      <c r="G85" s="1">
        <v>158000</v>
      </c>
      <c r="I85" t="s">
        <v>321</v>
      </c>
      <c r="J85" t="s">
        <v>395</v>
      </c>
    </row>
    <row r="86" spans="1:10">
      <c r="A86" t="s">
        <v>1</v>
      </c>
      <c r="B86" t="s">
        <v>299</v>
      </c>
      <c r="C86" t="s">
        <v>301</v>
      </c>
      <c r="D86" t="s">
        <v>313</v>
      </c>
      <c r="F86" s="1">
        <v>0</v>
      </c>
      <c r="G86" s="1">
        <v>574000</v>
      </c>
      <c r="I86" t="s">
        <v>321</v>
      </c>
      <c r="J86" t="s">
        <v>395</v>
      </c>
    </row>
    <row r="87" spans="1:10">
      <c r="A87" t="s">
        <v>1</v>
      </c>
      <c r="B87" t="s">
        <v>299</v>
      </c>
      <c r="C87" t="s">
        <v>301</v>
      </c>
      <c r="D87" t="s">
        <v>278</v>
      </c>
      <c r="F87">
        <v>5094973</v>
      </c>
      <c r="G87" s="1">
        <v>3096529</v>
      </c>
      <c r="I87" t="s">
        <v>321</v>
      </c>
      <c r="J87" t="s">
        <v>395</v>
      </c>
    </row>
    <row r="88" spans="1:10">
      <c r="A88" t="s">
        <v>1</v>
      </c>
      <c r="B88" t="s">
        <v>299</v>
      </c>
      <c r="C88" t="s">
        <v>302</v>
      </c>
      <c r="F88" s="1">
        <v>111093</v>
      </c>
      <c r="G88" s="1">
        <v>112901</v>
      </c>
      <c r="I88" t="s">
        <v>321</v>
      </c>
      <c r="J88" t="s">
        <v>395</v>
      </c>
    </row>
    <row r="89" spans="1:10">
      <c r="A89" t="s">
        <v>1</v>
      </c>
      <c r="B89" t="s">
        <v>318</v>
      </c>
      <c r="F89" s="1">
        <v>965080</v>
      </c>
      <c r="G89" s="1">
        <v>1061372</v>
      </c>
      <c r="H89" t="s">
        <v>319</v>
      </c>
      <c r="I89" t="s">
        <v>320</v>
      </c>
      <c r="J89" t="s">
        <v>396</v>
      </c>
    </row>
    <row r="90" spans="1:10">
      <c r="A90" t="s">
        <v>382</v>
      </c>
      <c r="B90" t="s">
        <v>323</v>
      </c>
      <c r="C90" t="s">
        <v>324</v>
      </c>
      <c r="F90" s="1">
        <v>296778</v>
      </c>
      <c r="G90" s="1">
        <v>221333</v>
      </c>
      <c r="I90" t="s">
        <v>365</v>
      </c>
      <c r="J90" t="s">
        <v>398</v>
      </c>
    </row>
    <row r="91" spans="1:10">
      <c r="A91" t="s">
        <v>382</v>
      </c>
      <c r="B91" t="s">
        <v>323</v>
      </c>
      <c r="C91" t="s">
        <v>326</v>
      </c>
      <c r="D91" t="s">
        <v>399</v>
      </c>
      <c r="F91" s="1">
        <v>14307551</v>
      </c>
      <c r="G91" s="1">
        <v>14353170</v>
      </c>
      <c r="I91" t="s">
        <v>365</v>
      </c>
      <c r="J91" t="s">
        <v>398</v>
      </c>
    </row>
    <row r="92" spans="1:10">
      <c r="A92" t="s">
        <v>382</v>
      </c>
      <c r="B92" t="s">
        <v>323</v>
      </c>
      <c r="C92" t="s">
        <v>326</v>
      </c>
      <c r="D92" t="s">
        <v>400</v>
      </c>
      <c r="F92" s="1">
        <v>4528809</v>
      </c>
      <c r="G92" s="1">
        <v>4636855</v>
      </c>
      <c r="I92" t="s">
        <v>365</v>
      </c>
      <c r="J92" t="s">
        <v>398</v>
      </c>
    </row>
    <row r="93" spans="1:10">
      <c r="A93" t="s">
        <v>382</v>
      </c>
      <c r="B93" t="s">
        <v>323</v>
      </c>
      <c r="C93" t="s">
        <v>326</v>
      </c>
      <c r="D93" t="s">
        <v>401</v>
      </c>
      <c r="F93" s="1">
        <v>1407431</v>
      </c>
      <c r="G93" s="1">
        <v>1272988</v>
      </c>
      <c r="I93" t="s">
        <v>365</v>
      </c>
      <c r="J93" t="s">
        <v>398</v>
      </c>
    </row>
    <row r="94" spans="1:10">
      <c r="A94" t="s">
        <v>382</v>
      </c>
      <c r="B94" t="s">
        <v>323</v>
      </c>
      <c r="C94" t="s">
        <v>326</v>
      </c>
      <c r="D94" t="s">
        <v>278</v>
      </c>
      <c r="F94" s="1">
        <v>26696</v>
      </c>
      <c r="G94" s="1">
        <v>17597</v>
      </c>
      <c r="I94" t="s">
        <v>365</v>
      </c>
      <c r="J94" t="s">
        <v>398</v>
      </c>
    </row>
    <row r="95" spans="1:10">
      <c r="A95" t="s">
        <v>382</v>
      </c>
      <c r="B95" t="s">
        <v>323</v>
      </c>
      <c r="C95" t="s">
        <v>325</v>
      </c>
      <c r="D95" t="s">
        <v>402</v>
      </c>
      <c r="F95" s="1">
        <v>806986</v>
      </c>
      <c r="G95" s="1">
        <v>364523</v>
      </c>
      <c r="I95" t="s">
        <v>365</v>
      </c>
      <c r="J95" t="s">
        <v>398</v>
      </c>
    </row>
    <row r="96" spans="1:10">
      <c r="A96" t="s">
        <v>382</v>
      </c>
      <c r="B96" t="s">
        <v>323</v>
      </c>
      <c r="C96" t="s">
        <v>325</v>
      </c>
      <c r="D96" t="s">
        <v>403</v>
      </c>
      <c r="F96" s="1">
        <v>1446991</v>
      </c>
      <c r="G96" s="1">
        <v>1579588</v>
      </c>
      <c r="I96" t="s">
        <v>365</v>
      </c>
      <c r="J96" t="s">
        <v>398</v>
      </c>
    </row>
    <row r="97" spans="1:10">
      <c r="A97" t="s">
        <v>382</v>
      </c>
      <c r="B97" t="s">
        <v>323</v>
      </c>
      <c r="C97" t="s">
        <v>325</v>
      </c>
      <c r="D97" t="s">
        <v>404</v>
      </c>
      <c r="F97" s="1">
        <v>56931</v>
      </c>
      <c r="G97" s="1">
        <v>56400</v>
      </c>
      <c r="I97" t="s">
        <v>365</v>
      </c>
      <c r="J97" t="s">
        <v>398</v>
      </c>
    </row>
    <row r="98" spans="1:10">
      <c r="A98" t="s">
        <v>382</v>
      </c>
      <c r="B98" t="s">
        <v>323</v>
      </c>
      <c r="C98" t="s">
        <v>325</v>
      </c>
      <c r="D98" t="s">
        <v>405</v>
      </c>
      <c r="F98" s="1">
        <v>34707</v>
      </c>
      <c r="G98" s="1">
        <v>72312</v>
      </c>
      <c r="I98" t="s">
        <v>365</v>
      </c>
      <c r="J98" t="s">
        <v>398</v>
      </c>
    </row>
    <row r="99" spans="1:10">
      <c r="A99" t="s">
        <v>382</v>
      </c>
      <c r="B99" t="s">
        <v>323</v>
      </c>
      <c r="C99" t="s">
        <v>325</v>
      </c>
      <c r="D99" t="s">
        <v>278</v>
      </c>
      <c r="F99" s="1">
        <v>14910</v>
      </c>
      <c r="G99" s="1">
        <v>15965</v>
      </c>
      <c r="I99" t="s">
        <v>365</v>
      </c>
      <c r="J99" t="s">
        <v>398</v>
      </c>
    </row>
    <row r="100" spans="1:10">
      <c r="A100" t="s">
        <v>382</v>
      </c>
      <c r="B100" t="s">
        <v>327</v>
      </c>
      <c r="C100" t="s">
        <v>328</v>
      </c>
      <c r="F100" s="1">
        <v>67563</v>
      </c>
      <c r="G100" s="1">
        <v>64200</v>
      </c>
      <c r="I100" t="s">
        <v>365</v>
      </c>
      <c r="J100" t="s">
        <v>398</v>
      </c>
    </row>
    <row r="101" spans="1:10">
      <c r="A101" t="s">
        <v>382</v>
      </c>
      <c r="B101" t="s">
        <v>327</v>
      </c>
      <c r="C101" t="s">
        <v>329</v>
      </c>
      <c r="F101" s="1">
        <v>160478</v>
      </c>
      <c r="G101" s="1">
        <v>177550</v>
      </c>
      <c r="I101" t="s">
        <v>365</v>
      </c>
      <c r="J101" t="s">
        <v>398</v>
      </c>
    </row>
    <row r="102" spans="1:10">
      <c r="A102" t="s">
        <v>382</v>
      </c>
      <c r="B102" t="s">
        <v>330</v>
      </c>
      <c r="C102" t="s">
        <v>331</v>
      </c>
      <c r="F102" s="1">
        <v>165232</v>
      </c>
      <c r="G102" s="1">
        <v>187668</v>
      </c>
      <c r="H102" t="s">
        <v>335</v>
      </c>
      <c r="I102" t="s">
        <v>365</v>
      </c>
      <c r="J102" t="s">
        <v>398</v>
      </c>
    </row>
    <row r="103" spans="1:10">
      <c r="A103" t="s">
        <v>382</v>
      </c>
      <c r="B103" t="s">
        <v>330</v>
      </c>
      <c r="C103" t="s">
        <v>332</v>
      </c>
      <c r="F103" s="1">
        <v>62837</v>
      </c>
      <c r="G103" s="1">
        <v>66179</v>
      </c>
      <c r="I103" t="s">
        <v>365</v>
      </c>
      <c r="J103" t="s">
        <v>398</v>
      </c>
    </row>
    <row r="104" spans="1:10">
      <c r="A104" t="s">
        <v>382</v>
      </c>
      <c r="B104" t="s">
        <v>330</v>
      </c>
      <c r="C104" t="s">
        <v>333</v>
      </c>
      <c r="F104" s="1">
        <v>72921</v>
      </c>
      <c r="G104" s="1">
        <v>78882</v>
      </c>
      <c r="I104" t="s">
        <v>365</v>
      </c>
      <c r="J104" t="s">
        <v>398</v>
      </c>
    </row>
    <row r="105" spans="1:10">
      <c r="A105" t="s">
        <v>382</v>
      </c>
      <c r="B105" t="s">
        <v>330</v>
      </c>
      <c r="C105" t="s">
        <v>334</v>
      </c>
      <c r="F105" s="1">
        <v>9630</v>
      </c>
      <c r="G105" s="1">
        <v>6887</v>
      </c>
      <c r="I105" t="s">
        <v>365</v>
      </c>
      <c r="J105" t="s">
        <v>398</v>
      </c>
    </row>
    <row r="106" spans="1:10">
      <c r="A106" t="s">
        <v>382</v>
      </c>
      <c r="B106" t="s">
        <v>330</v>
      </c>
      <c r="C106" t="s">
        <v>336</v>
      </c>
      <c r="F106" s="1">
        <v>42556</v>
      </c>
      <c r="G106" s="1">
        <v>39677</v>
      </c>
      <c r="I106" t="s">
        <v>365</v>
      </c>
      <c r="J106" t="s">
        <v>398</v>
      </c>
    </row>
    <row r="107" spans="1:10">
      <c r="A107" t="s">
        <v>382</v>
      </c>
      <c r="B107" t="s">
        <v>330</v>
      </c>
      <c r="C107" t="s">
        <v>406</v>
      </c>
      <c r="F107" s="1">
        <v>70106</v>
      </c>
      <c r="G107" s="1">
        <v>145949</v>
      </c>
      <c r="I107" t="s">
        <v>365</v>
      </c>
      <c r="J107" t="s">
        <v>398</v>
      </c>
    </row>
    <row r="108" spans="1:10">
      <c r="A108" t="s">
        <v>382</v>
      </c>
      <c r="B108" t="s">
        <v>337</v>
      </c>
      <c r="C108" t="s">
        <v>338</v>
      </c>
      <c r="F108" s="1">
        <v>36578786</v>
      </c>
      <c r="G108" s="1">
        <v>39469194</v>
      </c>
      <c r="I108" t="s">
        <v>365</v>
      </c>
      <c r="J108" t="s">
        <v>398</v>
      </c>
    </row>
    <row r="109" spans="1:10">
      <c r="A109" t="s">
        <v>382</v>
      </c>
      <c r="B109" t="s">
        <v>337</v>
      </c>
      <c r="C109" t="s">
        <v>339</v>
      </c>
      <c r="F109" s="1">
        <v>239531</v>
      </c>
      <c r="G109" s="1">
        <v>317244</v>
      </c>
      <c r="I109" t="s">
        <v>365</v>
      </c>
      <c r="J109" t="s">
        <v>398</v>
      </c>
    </row>
    <row r="110" spans="1:10">
      <c r="A110" t="s">
        <v>382</v>
      </c>
      <c r="B110" t="s">
        <v>340</v>
      </c>
      <c r="C110" t="s">
        <v>341</v>
      </c>
      <c r="F110" s="1">
        <v>200806</v>
      </c>
      <c r="G110" s="1">
        <v>232159</v>
      </c>
      <c r="I110" t="s">
        <v>365</v>
      </c>
      <c r="J110" t="s">
        <v>398</v>
      </c>
    </row>
    <row r="111" spans="1:10">
      <c r="A111" t="s">
        <v>382</v>
      </c>
      <c r="B111" t="s">
        <v>340</v>
      </c>
      <c r="C111" t="s">
        <v>342</v>
      </c>
      <c r="F111" s="1">
        <v>14871086</v>
      </c>
      <c r="G111" s="1">
        <v>15572070</v>
      </c>
      <c r="I111" t="s">
        <v>365</v>
      </c>
      <c r="J111" t="s">
        <v>398</v>
      </c>
    </row>
    <row r="112" spans="1:10">
      <c r="A112" t="s">
        <v>382</v>
      </c>
      <c r="B112" t="s">
        <v>340</v>
      </c>
      <c r="C112" t="s">
        <v>343</v>
      </c>
      <c r="F112" s="1">
        <v>6219720</v>
      </c>
      <c r="G112" s="1">
        <v>6892221</v>
      </c>
      <c r="I112" t="s">
        <v>365</v>
      </c>
      <c r="J112" t="s">
        <v>398</v>
      </c>
    </row>
    <row r="113" spans="1:10">
      <c r="A113" t="s">
        <v>382</v>
      </c>
      <c r="B113" t="s">
        <v>340</v>
      </c>
      <c r="C113" t="s">
        <v>347</v>
      </c>
      <c r="F113" s="1">
        <v>356023</v>
      </c>
      <c r="G113" s="1">
        <v>370536</v>
      </c>
      <c r="I113" t="s">
        <v>365</v>
      </c>
      <c r="J113" t="s">
        <v>398</v>
      </c>
    </row>
    <row r="114" spans="1:10">
      <c r="A114" t="s">
        <v>382</v>
      </c>
      <c r="B114" t="s">
        <v>340</v>
      </c>
      <c r="C114" t="s">
        <v>344</v>
      </c>
      <c r="F114" s="1">
        <v>22185</v>
      </c>
      <c r="G114" s="1">
        <v>21462</v>
      </c>
      <c r="I114" t="s">
        <v>365</v>
      </c>
      <c r="J114" t="s">
        <v>398</v>
      </c>
    </row>
    <row r="115" spans="1:10">
      <c r="A115" t="s">
        <v>382</v>
      </c>
      <c r="B115" t="s">
        <v>340</v>
      </c>
      <c r="C115" t="s">
        <v>345</v>
      </c>
      <c r="F115" s="1">
        <v>81376</v>
      </c>
      <c r="G115" s="1">
        <v>370901</v>
      </c>
      <c r="I115" t="s">
        <v>365</v>
      </c>
      <c r="J115" t="s">
        <v>398</v>
      </c>
    </row>
    <row r="116" spans="1:10">
      <c r="A116" t="s">
        <v>382</v>
      </c>
      <c r="B116" t="s">
        <v>340</v>
      </c>
      <c r="C116" t="s">
        <v>346</v>
      </c>
      <c r="F116" s="1">
        <v>96972</v>
      </c>
      <c r="G116" s="1">
        <v>99280</v>
      </c>
      <c r="I116" t="s">
        <v>365</v>
      </c>
      <c r="J116" t="s">
        <v>398</v>
      </c>
    </row>
    <row r="117" spans="1:10">
      <c r="A117" t="s">
        <v>382</v>
      </c>
      <c r="B117" t="s">
        <v>348</v>
      </c>
      <c r="F117" s="1">
        <v>46572</v>
      </c>
      <c r="G117" s="1">
        <v>56896</v>
      </c>
      <c r="H117" t="s">
        <v>408</v>
      </c>
      <c r="I117" t="s">
        <v>365</v>
      </c>
      <c r="J117" t="s">
        <v>398</v>
      </c>
    </row>
    <row r="118" spans="1:10">
      <c r="A118" t="s">
        <v>382</v>
      </c>
      <c r="B118" t="s">
        <v>349</v>
      </c>
      <c r="C118" t="s">
        <v>350</v>
      </c>
      <c r="F118" s="1">
        <v>213396</v>
      </c>
      <c r="G118" s="1">
        <v>96515</v>
      </c>
      <c r="I118" t="s">
        <v>365</v>
      </c>
      <c r="J118" t="s">
        <v>398</v>
      </c>
    </row>
    <row r="119" spans="1:10">
      <c r="A119" t="s">
        <v>382</v>
      </c>
      <c r="B119" t="s">
        <v>349</v>
      </c>
      <c r="C119" t="s">
        <v>351</v>
      </c>
      <c r="F119" s="1">
        <v>98960</v>
      </c>
      <c r="G119" s="1">
        <v>111572</v>
      </c>
      <c r="I119" t="s">
        <v>365</v>
      </c>
      <c r="J119" t="s">
        <v>398</v>
      </c>
    </row>
    <row r="120" spans="1:10">
      <c r="A120" t="s">
        <v>382</v>
      </c>
      <c r="B120" t="s">
        <v>349</v>
      </c>
      <c r="C120" t="s">
        <v>354</v>
      </c>
      <c r="F120" s="1">
        <v>93419</v>
      </c>
      <c r="G120" s="1">
        <v>95811</v>
      </c>
      <c r="I120" t="s">
        <v>365</v>
      </c>
      <c r="J120" t="s">
        <v>398</v>
      </c>
    </row>
    <row r="121" spans="1:10">
      <c r="A121" t="s">
        <v>382</v>
      </c>
      <c r="B121" t="s">
        <v>349</v>
      </c>
      <c r="C121" t="s">
        <v>352</v>
      </c>
      <c r="F121" s="1">
        <v>505742</v>
      </c>
      <c r="G121" s="1">
        <v>518597</v>
      </c>
      <c r="I121" t="s">
        <v>365</v>
      </c>
      <c r="J121" t="s">
        <v>398</v>
      </c>
    </row>
    <row r="122" spans="1:10">
      <c r="A122" t="s">
        <v>382</v>
      </c>
      <c r="B122" t="s">
        <v>349</v>
      </c>
      <c r="C122" t="s">
        <v>353</v>
      </c>
      <c r="F122" s="1">
        <v>135673</v>
      </c>
      <c r="G122" s="1">
        <v>75910</v>
      </c>
      <c r="I122" t="s">
        <v>365</v>
      </c>
      <c r="J122" t="s">
        <v>398</v>
      </c>
    </row>
    <row r="123" spans="1:10">
      <c r="A123" t="s">
        <v>382</v>
      </c>
      <c r="B123" t="s">
        <v>355</v>
      </c>
      <c r="C123" t="s">
        <v>357</v>
      </c>
      <c r="F123" s="1">
        <v>54131</v>
      </c>
      <c r="G123" s="1">
        <v>52953</v>
      </c>
      <c r="I123" t="s">
        <v>365</v>
      </c>
      <c r="J123" t="s">
        <v>398</v>
      </c>
    </row>
    <row r="124" spans="1:10">
      <c r="A124" t="s">
        <v>382</v>
      </c>
      <c r="B124" t="s">
        <v>355</v>
      </c>
      <c r="C124" t="s">
        <v>356</v>
      </c>
      <c r="F124" s="1">
        <v>4903</v>
      </c>
      <c r="G124" s="1">
        <v>4491</v>
      </c>
      <c r="I124" t="s">
        <v>365</v>
      </c>
      <c r="J124" t="s">
        <v>398</v>
      </c>
    </row>
    <row r="125" spans="1:10">
      <c r="A125" t="s">
        <v>382</v>
      </c>
      <c r="B125" t="s">
        <v>358</v>
      </c>
      <c r="F125" s="1">
        <v>14882</v>
      </c>
      <c r="G125" s="1">
        <v>15732</v>
      </c>
      <c r="I125" t="s">
        <v>365</v>
      </c>
      <c r="J125" t="s">
        <v>398</v>
      </c>
    </row>
    <row r="126" spans="1:10">
      <c r="A126" t="s">
        <v>382</v>
      </c>
      <c r="B126" t="s">
        <v>407</v>
      </c>
      <c r="F126" s="1">
        <v>5200</v>
      </c>
      <c r="G126" s="1">
        <v>5832</v>
      </c>
      <c r="I126" t="s">
        <v>365</v>
      </c>
      <c r="J126" t="s">
        <v>398</v>
      </c>
    </row>
    <row r="127" spans="1:10">
      <c r="A127" t="s">
        <v>382</v>
      </c>
      <c r="B127" t="s">
        <v>359</v>
      </c>
      <c r="C127" t="s">
        <v>360</v>
      </c>
      <c r="F127" s="1">
        <v>83866</v>
      </c>
      <c r="G127" s="1">
        <v>98806</v>
      </c>
      <c r="I127" t="s">
        <v>365</v>
      </c>
      <c r="J127" t="s">
        <v>398</v>
      </c>
    </row>
    <row r="128" spans="1:10">
      <c r="A128" t="s">
        <v>382</v>
      </c>
      <c r="B128" t="s">
        <v>359</v>
      </c>
      <c r="C128" t="s">
        <v>362</v>
      </c>
      <c r="F128" s="1">
        <v>47460</v>
      </c>
      <c r="G128" s="1">
        <v>52020</v>
      </c>
      <c r="I128" t="s">
        <v>365</v>
      </c>
      <c r="J128" t="s">
        <v>398</v>
      </c>
    </row>
    <row r="129" spans="1:10">
      <c r="A129" t="s">
        <v>382</v>
      </c>
      <c r="B129" t="s">
        <v>359</v>
      </c>
      <c r="C129" t="s">
        <v>361</v>
      </c>
      <c r="F129" s="1">
        <v>32274</v>
      </c>
      <c r="G129" s="1">
        <v>32396</v>
      </c>
      <c r="I129" t="s">
        <v>365</v>
      </c>
      <c r="J129" t="s">
        <v>398</v>
      </c>
    </row>
    <row r="130" spans="1:10">
      <c r="A130" t="s">
        <v>382</v>
      </c>
      <c r="B130" t="s">
        <v>363</v>
      </c>
      <c r="F130" s="1">
        <v>100265</v>
      </c>
      <c r="G130" s="1">
        <v>92885</v>
      </c>
      <c r="I130" t="s">
        <v>365</v>
      </c>
      <c r="J130" t="s">
        <v>398</v>
      </c>
    </row>
    <row r="131" spans="1:10">
      <c r="A131" t="s">
        <v>382</v>
      </c>
      <c r="B131" t="s">
        <v>364</v>
      </c>
      <c r="F131" s="1">
        <v>53303</v>
      </c>
      <c r="G131" s="1">
        <v>56030</v>
      </c>
      <c r="I131" t="s">
        <v>365</v>
      </c>
      <c r="J131" t="s">
        <v>398</v>
      </c>
    </row>
    <row r="132" spans="1:10">
      <c r="A132" t="s">
        <v>366</v>
      </c>
      <c r="B132" t="s">
        <v>367</v>
      </c>
      <c r="C132" t="s">
        <v>368</v>
      </c>
      <c r="D132" t="s">
        <v>371</v>
      </c>
      <c r="F132" s="1">
        <v>358810</v>
      </c>
      <c r="G132">
        <v>391677</v>
      </c>
      <c r="I132" t="s">
        <v>436</v>
      </c>
      <c r="J132" t="s">
        <v>413</v>
      </c>
    </row>
    <row r="133" spans="1:10">
      <c r="A133" t="s">
        <v>366</v>
      </c>
      <c r="B133" t="s">
        <v>367</v>
      </c>
      <c r="C133" t="s">
        <v>368</v>
      </c>
      <c r="D133" t="s">
        <v>409</v>
      </c>
      <c r="F133" s="1">
        <v>54815</v>
      </c>
      <c r="G133" s="1">
        <v>166746</v>
      </c>
      <c r="I133" t="s">
        <v>436</v>
      </c>
      <c r="J133" t="s">
        <v>413</v>
      </c>
    </row>
    <row r="134" spans="1:10">
      <c r="A134" t="s">
        <v>366</v>
      </c>
      <c r="B134" t="s">
        <v>367</v>
      </c>
      <c r="C134" t="s">
        <v>368</v>
      </c>
      <c r="D134" t="s">
        <v>278</v>
      </c>
      <c r="F134" s="1">
        <v>185320</v>
      </c>
      <c r="G134" s="1">
        <v>265991</v>
      </c>
      <c r="I134" t="s">
        <v>436</v>
      </c>
      <c r="J134" t="s">
        <v>413</v>
      </c>
    </row>
    <row r="135" spans="1:10">
      <c r="A135" t="s">
        <v>366</v>
      </c>
      <c r="B135" t="s">
        <v>367</v>
      </c>
      <c r="C135" t="s">
        <v>370</v>
      </c>
      <c r="D135" t="s">
        <v>410</v>
      </c>
      <c r="F135" s="1">
        <v>156204</v>
      </c>
      <c r="G135" s="1">
        <v>144813</v>
      </c>
      <c r="I135" t="s">
        <v>436</v>
      </c>
      <c r="J135" t="s">
        <v>413</v>
      </c>
    </row>
    <row r="136" spans="1:10">
      <c r="A136" t="s">
        <v>366</v>
      </c>
      <c r="B136" t="s">
        <v>367</v>
      </c>
      <c r="C136" t="s">
        <v>370</v>
      </c>
      <c r="D136" t="s">
        <v>411</v>
      </c>
      <c r="F136" s="1">
        <v>4380</v>
      </c>
      <c r="G136" s="1">
        <v>61300</v>
      </c>
      <c r="I136" t="s">
        <v>436</v>
      </c>
      <c r="J136" t="s">
        <v>413</v>
      </c>
    </row>
    <row r="137" spans="1:10">
      <c r="A137" t="s">
        <v>366</v>
      </c>
      <c r="B137" t="s">
        <v>367</v>
      </c>
      <c r="C137" t="s">
        <v>370</v>
      </c>
      <c r="D137" t="s">
        <v>372</v>
      </c>
      <c r="F137" s="1">
        <v>70684</v>
      </c>
      <c r="G137" s="1">
        <v>74679</v>
      </c>
      <c r="I137" t="s">
        <v>436</v>
      </c>
      <c r="J137" t="s">
        <v>413</v>
      </c>
    </row>
    <row r="138" spans="1:10">
      <c r="A138" t="s">
        <v>366</v>
      </c>
      <c r="B138" t="s">
        <v>367</v>
      </c>
      <c r="C138" t="s">
        <v>370</v>
      </c>
      <c r="D138" t="s">
        <v>278</v>
      </c>
      <c r="F138" s="1">
        <v>146212</v>
      </c>
      <c r="G138" s="1">
        <v>88646</v>
      </c>
      <c r="I138" t="s">
        <v>436</v>
      </c>
      <c r="J138" t="s">
        <v>413</v>
      </c>
    </row>
    <row r="139" spans="1:10">
      <c r="A139" t="s">
        <v>366</v>
      </c>
      <c r="B139" t="s">
        <v>367</v>
      </c>
      <c r="C139" t="s">
        <v>369</v>
      </c>
      <c r="F139" s="1">
        <v>348943</v>
      </c>
      <c r="G139" s="1">
        <v>355997</v>
      </c>
      <c r="I139" t="s">
        <v>436</v>
      </c>
      <c r="J139" t="s">
        <v>413</v>
      </c>
    </row>
    <row r="140" spans="1:10">
      <c r="A140" t="s">
        <v>366</v>
      </c>
      <c r="B140" t="s">
        <v>373</v>
      </c>
      <c r="C140" t="s">
        <v>374</v>
      </c>
      <c r="D140" t="s">
        <v>377</v>
      </c>
      <c r="F140" s="1">
        <v>21525</v>
      </c>
      <c r="G140" s="1">
        <v>22040</v>
      </c>
      <c r="I140" t="s">
        <v>436</v>
      </c>
      <c r="J140" t="s">
        <v>413</v>
      </c>
    </row>
    <row r="141" spans="1:10">
      <c r="A141" t="s">
        <v>366</v>
      </c>
      <c r="B141" t="s">
        <v>373</v>
      </c>
      <c r="C141" t="s">
        <v>374</v>
      </c>
      <c r="D141" t="s">
        <v>376</v>
      </c>
      <c r="F141" s="1">
        <v>333293</v>
      </c>
      <c r="G141" s="1">
        <v>332570</v>
      </c>
      <c r="I141" t="s">
        <v>436</v>
      </c>
      <c r="J141" t="s">
        <v>413</v>
      </c>
    </row>
    <row r="142" spans="1:10">
      <c r="A142" t="s">
        <v>366</v>
      </c>
      <c r="B142" t="s">
        <v>373</v>
      </c>
      <c r="C142" t="s">
        <v>374</v>
      </c>
      <c r="D142" t="s">
        <v>378</v>
      </c>
      <c r="F142" s="1">
        <v>224611</v>
      </c>
      <c r="G142" s="1">
        <v>223629</v>
      </c>
      <c r="I142" t="s">
        <v>436</v>
      </c>
      <c r="J142" t="s">
        <v>413</v>
      </c>
    </row>
    <row r="143" spans="1:10">
      <c r="A143" t="s">
        <v>366</v>
      </c>
      <c r="B143" t="s">
        <v>373</v>
      </c>
      <c r="C143" t="s">
        <v>374</v>
      </c>
      <c r="D143" t="s">
        <v>379</v>
      </c>
      <c r="F143" s="1">
        <v>656092</v>
      </c>
      <c r="G143" s="1">
        <v>671783</v>
      </c>
      <c r="I143" t="s">
        <v>436</v>
      </c>
      <c r="J143" t="s">
        <v>413</v>
      </c>
    </row>
    <row r="144" spans="1:10">
      <c r="A144" t="s">
        <v>366</v>
      </c>
      <c r="B144" t="s">
        <v>373</v>
      </c>
      <c r="C144" t="s">
        <v>374</v>
      </c>
      <c r="D144" t="s">
        <v>380</v>
      </c>
      <c r="F144" s="1">
        <v>139152</v>
      </c>
      <c r="G144" s="1">
        <v>169592</v>
      </c>
      <c r="I144" t="s">
        <v>436</v>
      </c>
      <c r="J144" t="s">
        <v>413</v>
      </c>
    </row>
    <row r="145" spans="1:10">
      <c r="A145" t="s">
        <v>366</v>
      </c>
      <c r="B145" t="s">
        <v>373</v>
      </c>
      <c r="C145" t="s">
        <v>374</v>
      </c>
      <c r="D145" t="s">
        <v>381</v>
      </c>
      <c r="F145" s="1">
        <v>248368</v>
      </c>
      <c r="G145" s="1">
        <v>266287</v>
      </c>
      <c r="I145" t="s">
        <v>436</v>
      </c>
      <c r="J145" t="s">
        <v>413</v>
      </c>
    </row>
    <row r="146" spans="1:10">
      <c r="A146" t="s">
        <v>366</v>
      </c>
      <c r="B146" t="s">
        <v>373</v>
      </c>
      <c r="C146" t="s">
        <v>374</v>
      </c>
      <c r="D146" t="s">
        <v>412</v>
      </c>
      <c r="F146" s="1">
        <v>20000</v>
      </c>
      <c r="G146" s="1">
        <v>39600</v>
      </c>
      <c r="I146" t="s">
        <v>436</v>
      </c>
      <c r="J146" t="s">
        <v>413</v>
      </c>
    </row>
    <row r="147" spans="1:10">
      <c r="A147" t="s">
        <v>366</v>
      </c>
      <c r="B147" t="s">
        <v>373</v>
      </c>
      <c r="C147" t="s">
        <v>375</v>
      </c>
      <c r="F147" s="1">
        <v>282607</v>
      </c>
      <c r="G147" s="1">
        <v>225435</v>
      </c>
      <c r="I147" t="s">
        <v>436</v>
      </c>
      <c r="J147" t="s">
        <v>413</v>
      </c>
    </row>
    <row r="148" spans="1:10">
      <c r="A148" t="s">
        <v>366</v>
      </c>
      <c r="B148" t="s">
        <v>373</v>
      </c>
      <c r="C148" t="s">
        <v>369</v>
      </c>
      <c r="F148" s="1">
        <v>75792</v>
      </c>
      <c r="G148" s="1">
        <v>75363</v>
      </c>
      <c r="I148" t="s">
        <v>436</v>
      </c>
      <c r="J148" t="s">
        <v>413</v>
      </c>
    </row>
    <row r="149" spans="1:10">
      <c r="A149" t="s">
        <v>366</v>
      </c>
      <c r="B149" t="s">
        <v>535</v>
      </c>
      <c r="C149" t="s">
        <v>530</v>
      </c>
      <c r="F149" s="1">
        <v>7031679</v>
      </c>
      <c r="G149" s="1">
        <v>7223425</v>
      </c>
      <c r="I149" t="s">
        <v>436</v>
      </c>
      <c r="J149" t="s">
        <v>413</v>
      </c>
    </row>
    <row r="150" spans="1:10">
      <c r="A150" t="s">
        <v>366</v>
      </c>
      <c r="B150" t="s">
        <v>535</v>
      </c>
      <c r="C150" t="s">
        <v>531</v>
      </c>
      <c r="F150" s="1">
        <v>1083297</v>
      </c>
      <c r="G150" s="1">
        <v>1289201</v>
      </c>
      <c r="I150" t="s">
        <v>436</v>
      </c>
      <c r="J150" t="s">
        <v>413</v>
      </c>
    </row>
    <row r="151" spans="1:10">
      <c r="A151" t="s">
        <v>366</v>
      </c>
      <c r="B151" t="s">
        <v>535</v>
      </c>
      <c r="C151" t="s">
        <v>532</v>
      </c>
      <c r="F151" s="1">
        <v>3029377</v>
      </c>
      <c r="G151" s="1">
        <v>3093626</v>
      </c>
      <c r="I151" t="s">
        <v>436</v>
      </c>
      <c r="J151" t="s">
        <v>413</v>
      </c>
    </row>
    <row r="152" spans="1:10">
      <c r="A152" t="s">
        <v>366</v>
      </c>
      <c r="B152" t="s">
        <v>535</v>
      </c>
      <c r="C152" t="s">
        <v>533</v>
      </c>
      <c r="F152" s="1">
        <v>1613473</v>
      </c>
      <c r="G152" s="1">
        <v>1555018</v>
      </c>
      <c r="I152" t="s">
        <v>436</v>
      </c>
      <c r="J152" t="s">
        <v>413</v>
      </c>
    </row>
    <row r="153" spans="1:10">
      <c r="A153" t="s">
        <v>366</v>
      </c>
      <c r="B153" t="s">
        <v>535</v>
      </c>
      <c r="C153" t="s">
        <v>534</v>
      </c>
      <c r="F153" s="1">
        <v>69264</v>
      </c>
      <c r="G153" s="1">
        <v>67795</v>
      </c>
      <c r="I153" t="s">
        <v>436</v>
      </c>
      <c r="J153" t="s">
        <v>413</v>
      </c>
    </row>
    <row r="154" spans="1:10">
      <c r="A154" t="s">
        <v>366</v>
      </c>
      <c r="B154" t="s">
        <v>535</v>
      </c>
      <c r="C154" t="s">
        <v>369</v>
      </c>
      <c r="F154" s="1">
        <v>184277</v>
      </c>
      <c r="G154" s="1">
        <v>184485</v>
      </c>
      <c r="I154" t="s">
        <v>436</v>
      </c>
      <c r="J154" t="s">
        <v>413</v>
      </c>
    </row>
    <row r="155" spans="1:10">
      <c r="A155" t="s">
        <v>366</v>
      </c>
      <c r="B155" t="s">
        <v>536</v>
      </c>
      <c r="C155" t="s">
        <v>537</v>
      </c>
      <c r="F155" s="1">
        <v>1741</v>
      </c>
      <c r="G155" s="1">
        <v>3395</v>
      </c>
      <c r="I155" t="s">
        <v>436</v>
      </c>
      <c r="J155" t="s">
        <v>413</v>
      </c>
    </row>
    <row r="156" spans="1:10">
      <c r="A156" t="s">
        <v>366</v>
      </c>
      <c r="B156" t="s">
        <v>536</v>
      </c>
      <c r="C156" t="s">
        <v>538</v>
      </c>
      <c r="F156" s="1">
        <v>9998</v>
      </c>
      <c r="G156" s="1">
        <v>13725</v>
      </c>
      <c r="I156" t="s">
        <v>436</v>
      </c>
      <c r="J156" t="s">
        <v>413</v>
      </c>
    </row>
    <row r="157" spans="1:10">
      <c r="A157" t="s">
        <v>366</v>
      </c>
      <c r="B157" t="s">
        <v>536</v>
      </c>
      <c r="C157" t="s">
        <v>539</v>
      </c>
      <c r="F157" s="1">
        <v>1583</v>
      </c>
      <c r="G157" s="1">
        <v>3000</v>
      </c>
      <c r="I157" t="s">
        <v>436</v>
      </c>
      <c r="J157" t="s">
        <v>413</v>
      </c>
    </row>
    <row r="158" spans="1:10">
      <c r="A158" t="s">
        <v>366</v>
      </c>
      <c r="B158" t="s">
        <v>536</v>
      </c>
      <c r="C158" t="s">
        <v>540</v>
      </c>
      <c r="F158" s="1">
        <v>24126</v>
      </c>
      <c r="G158" s="1">
        <v>58937</v>
      </c>
      <c r="I158" t="s">
        <v>436</v>
      </c>
      <c r="J158" t="s">
        <v>413</v>
      </c>
    </row>
    <row r="159" spans="1:10">
      <c r="A159" t="s">
        <v>366</v>
      </c>
      <c r="B159" t="s">
        <v>541</v>
      </c>
      <c r="F159" s="1">
        <v>15508</v>
      </c>
      <c r="G159" s="1">
        <v>16010</v>
      </c>
      <c r="I159" t="s">
        <v>436</v>
      </c>
      <c r="J159" t="s">
        <v>413</v>
      </c>
    </row>
    <row r="160" spans="1:10">
      <c r="A160" t="s">
        <v>366</v>
      </c>
      <c r="B160" t="s">
        <v>542</v>
      </c>
      <c r="F160" s="1">
        <v>51936</v>
      </c>
      <c r="G160" s="1">
        <v>57580</v>
      </c>
      <c r="I160" t="s">
        <v>436</v>
      </c>
      <c r="J160" t="s">
        <v>413</v>
      </c>
    </row>
    <row r="161" spans="1:10">
      <c r="A161" t="s">
        <v>366</v>
      </c>
      <c r="B161" t="s">
        <v>543</v>
      </c>
      <c r="F161" s="1">
        <v>268486</v>
      </c>
      <c r="G161" s="1">
        <v>294775</v>
      </c>
      <c r="I161" t="s">
        <v>436</v>
      </c>
      <c r="J161" t="s">
        <v>413</v>
      </c>
    </row>
    <row r="162" spans="1:10">
      <c r="A162" t="s">
        <v>366</v>
      </c>
      <c r="B162" t="s">
        <v>544</v>
      </c>
      <c r="C162" t="s">
        <v>545</v>
      </c>
      <c r="F162" s="1">
        <v>550159</v>
      </c>
      <c r="G162" s="1">
        <v>561090</v>
      </c>
      <c r="I162" t="s">
        <v>436</v>
      </c>
      <c r="J162" t="s">
        <v>413</v>
      </c>
    </row>
    <row r="163" spans="1:10">
      <c r="A163" t="s">
        <v>366</v>
      </c>
      <c r="B163" t="s">
        <v>544</v>
      </c>
      <c r="C163" t="s">
        <v>546</v>
      </c>
      <c r="F163" s="1">
        <v>348452</v>
      </c>
      <c r="G163" s="1">
        <v>344140</v>
      </c>
      <c r="I163" t="s">
        <v>436</v>
      </c>
      <c r="J163" t="s">
        <v>413</v>
      </c>
    </row>
    <row r="164" spans="1:10">
      <c r="A164" t="s">
        <v>366</v>
      </c>
      <c r="B164" t="s">
        <v>544</v>
      </c>
      <c r="C164" t="s">
        <v>547</v>
      </c>
      <c r="F164" s="1">
        <v>7665</v>
      </c>
      <c r="G164" s="1">
        <v>4802</v>
      </c>
      <c r="I164" t="s">
        <v>436</v>
      </c>
      <c r="J164" t="s">
        <v>413</v>
      </c>
    </row>
    <row r="165" spans="1:10">
      <c r="A165" t="s">
        <v>366</v>
      </c>
      <c r="B165" t="s">
        <v>548</v>
      </c>
      <c r="F165" s="1">
        <v>37079</v>
      </c>
      <c r="G165" s="1">
        <v>38041</v>
      </c>
      <c r="I165" t="s">
        <v>436</v>
      </c>
      <c r="J165" t="s">
        <v>413</v>
      </c>
    </row>
    <row r="166" spans="1:10">
      <c r="A166" t="s">
        <v>366</v>
      </c>
      <c r="B166" t="s">
        <v>549</v>
      </c>
      <c r="F166" s="1">
        <v>2550319</v>
      </c>
      <c r="G166" s="1">
        <v>3806719</v>
      </c>
      <c r="I166" t="s">
        <v>436</v>
      </c>
      <c r="J166" t="s">
        <v>413</v>
      </c>
    </row>
    <row r="167" spans="1:10">
      <c r="A167" t="s">
        <v>366</v>
      </c>
      <c r="B167" t="s">
        <v>550</v>
      </c>
      <c r="F167" s="1">
        <v>6170</v>
      </c>
      <c r="G167" s="1">
        <v>8707</v>
      </c>
      <c r="I167" t="s">
        <v>436</v>
      </c>
      <c r="J167" t="s">
        <v>413</v>
      </c>
    </row>
    <row r="168" spans="1:10">
      <c r="A168" t="s">
        <v>366</v>
      </c>
      <c r="B168" t="s">
        <v>551</v>
      </c>
      <c r="F168" s="1">
        <v>1265121</v>
      </c>
      <c r="G168" s="1">
        <v>1300010</v>
      </c>
      <c r="I168" t="s">
        <v>436</v>
      </c>
      <c r="J168" t="s">
        <v>413</v>
      </c>
    </row>
    <row r="169" spans="1:10">
      <c r="A169" t="s">
        <v>366</v>
      </c>
      <c r="B169" t="s">
        <v>552</v>
      </c>
      <c r="F169" s="1">
        <v>169957</v>
      </c>
      <c r="G169" s="1">
        <v>178570</v>
      </c>
      <c r="I169" t="s">
        <v>436</v>
      </c>
      <c r="J169" t="s">
        <v>413</v>
      </c>
    </row>
    <row r="170" spans="1:10">
      <c r="A170" t="s">
        <v>366</v>
      </c>
      <c r="B170" t="s">
        <v>553</v>
      </c>
      <c r="F170" s="1">
        <v>18645</v>
      </c>
      <c r="G170" s="1">
        <v>20363</v>
      </c>
      <c r="I170" t="s">
        <v>436</v>
      </c>
      <c r="J170" t="s">
        <v>413</v>
      </c>
    </row>
    <row r="171" spans="1:10">
      <c r="A171" t="s">
        <v>414</v>
      </c>
      <c r="B171" t="s">
        <v>428</v>
      </c>
      <c r="C171" t="s">
        <v>415</v>
      </c>
      <c r="F171" s="1">
        <v>2895023</v>
      </c>
      <c r="G171" s="1">
        <v>2888428</v>
      </c>
      <c r="I171" t="s">
        <v>435</v>
      </c>
      <c r="J171" t="s">
        <v>434</v>
      </c>
    </row>
    <row r="172" spans="1:10">
      <c r="A172" t="s">
        <v>414</v>
      </c>
      <c r="B172" t="s">
        <v>428</v>
      </c>
      <c r="C172" t="s">
        <v>416</v>
      </c>
      <c r="F172" s="1">
        <v>1574267</v>
      </c>
      <c r="G172" s="1">
        <v>1589178</v>
      </c>
      <c r="I172" t="s">
        <v>435</v>
      </c>
      <c r="J172" t="s">
        <v>434</v>
      </c>
    </row>
    <row r="173" spans="1:10">
      <c r="A173" t="s">
        <v>414</v>
      </c>
      <c r="B173" t="s">
        <v>428</v>
      </c>
      <c r="C173" t="s">
        <v>417</v>
      </c>
      <c r="F173" s="1">
        <v>1854483</v>
      </c>
      <c r="G173" s="1">
        <v>1860148</v>
      </c>
      <c r="I173" t="s">
        <v>435</v>
      </c>
      <c r="J173" t="s">
        <v>434</v>
      </c>
    </row>
    <row r="174" spans="1:10">
      <c r="A174" t="s">
        <v>414</v>
      </c>
      <c r="B174" t="s">
        <v>428</v>
      </c>
      <c r="C174" t="s">
        <v>418</v>
      </c>
      <c r="F174" s="1">
        <v>88482</v>
      </c>
      <c r="G174" s="1">
        <v>84521</v>
      </c>
      <c r="I174" t="s">
        <v>435</v>
      </c>
      <c r="J174" t="s">
        <v>434</v>
      </c>
    </row>
    <row r="175" spans="1:10">
      <c r="A175" t="s">
        <v>414</v>
      </c>
      <c r="B175" t="s">
        <v>428</v>
      </c>
      <c r="C175" t="s">
        <v>419</v>
      </c>
      <c r="F175" s="1">
        <v>18908</v>
      </c>
      <c r="G175" s="1">
        <v>18823</v>
      </c>
      <c r="I175" t="s">
        <v>435</v>
      </c>
      <c r="J175" t="s">
        <v>434</v>
      </c>
    </row>
    <row r="176" spans="1:10">
      <c r="A176" t="s">
        <v>414</v>
      </c>
      <c r="B176" t="s">
        <v>428</v>
      </c>
      <c r="C176" t="s">
        <v>420</v>
      </c>
      <c r="F176" s="1">
        <v>318276</v>
      </c>
      <c r="G176" s="1">
        <v>321309</v>
      </c>
      <c r="I176" t="s">
        <v>435</v>
      </c>
      <c r="J176" t="s">
        <v>434</v>
      </c>
    </row>
    <row r="177" spans="1:10">
      <c r="A177" t="s">
        <v>414</v>
      </c>
      <c r="B177" t="s">
        <v>428</v>
      </c>
      <c r="C177" t="s">
        <v>421</v>
      </c>
      <c r="F177" s="1">
        <v>210700</v>
      </c>
      <c r="G177" s="1">
        <v>164500</v>
      </c>
      <c r="I177" t="s">
        <v>435</v>
      </c>
      <c r="J177" t="s">
        <v>434</v>
      </c>
    </row>
    <row r="178" spans="1:10">
      <c r="A178" t="s">
        <v>414</v>
      </c>
      <c r="B178" t="s">
        <v>427</v>
      </c>
      <c r="C178" t="s">
        <v>422</v>
      </c>
      <c r="F178" s="1">
        <v>953050</v>
      </c>
      <c r="G178" s="1">
        <v>941459</v>
      </c>
      <c r="I178" t="s">
        <v>435</v>
      </c>
      <c r="J178" t="s">
        <v>434</v>
      </c>
    </row>
    <row r="179" spans="1:10">
      <c r="A179" t="s">
        <v>414</v>
      </c>
      <c r="B179" t="s">
        <v>427</v>
      </c>
      <c r="C179" t="s">
        <v>424</v>
      </c>
      <c r="F179" s="1">
        <v>1708270</v>
      </c>
      <c r="G179" s="1">
        <v>1675919</v>
      </c>
      <c r="I179" t="s">
        <v>435</v>
      </c>
      <c r="J179" t="s">
        <v>434</v>
      </c>
    </row>
    <row r="180" spans="1:10">
      <c r="A180" t="s">
        <v>414</v>
      </c>
      <c r="B180" t="s">
        <v>427</v>
      </c>
      <c r="C180" t="s">
        <v>423</v>
      </c>
      <c r="F180" s="1">
        <v>450476</v>
      </c>
      <c r="G180" s="1">
        <v>416552</v>
      </c>
      <c r="I180" t="s">
        <v>435</v>
      </c>
      <c r="J180" t="s">
        <v>434</v>
      </c>
    </row>
    <row r="181" spans="1:10">
      <c r="A181" t="s">
        <v>414</v>
      </c>
      <c r="B181" t="s">
        <v>427</v>
      </c>
      <c r="C181" t="s">
        <v>425</v>
      </c>
      <c r="F181" s="1">
        <v>1631694</v>
      </c>
      <c r="G181" s="1">
        <v>1723970</v>
      </c>
      <c r="I181" t="s">
        <v>435</v>
      </c>
      <c r="J181" t="s">
        <v>434</v>
      </c>
    </row>
    <row r="182" spans="1:10">
      <c r="A182" t="s">
        <v>414</v>
      </c>
      <c r="B182" t="s">
        <v>427</v>
      </c>
      <c r="C182" t="s">
        <v>426</v>
      </c>
      <c r="F182" s="1">
        <v>635164</v>
      </c>
      <c r="G182" s="1">
        <v>667794</v>
      </c>
      <c r="I182" t="s">
        <v>435</v>
      </c>
      <c r="J182" t="s">
        <v>434</v>
      </c>
    </row>
    <row r="183" spans="1:10">
      <c r="A183" t="s">
        <v>414</v>
      </c>
      <c r="B183" t="s">
        <v>427</v>
      </c>
      <c r="C183" t="s">
        <v>429</v>
      </c>
      <c r="F183" s="1">
        <v>82165</v>
      </c>
      <c r="G183" s="1">
        <v>85539</v>
      </c>
      <c r="I183" t="s">
        <v>435</v>
      </c>
      <c r="J183" t="s">
        <v>434</v>
      </c>
    </row>
    <row r="184" spans="1:10">
      <c r="A184" t="s">
        <v>414</v>
      </c>
      <c r="B184" t="s">
        <v>427</v>
      </c>
      <c r="C184" t="s">
        <v>421</v>
      </c>
      <c r="F184" s="1">
        <v>62100</v>
      </c>
      <c r="G184" s="1">
        <v>48200</v>
      </c>
      <c r="I184" t="s">
        <v>435</v>
      </c>
      <c r="J184" t="s">
        <v>434</v>
      </c>
    </row>
    <row r="185" spans="1:10">
      <c r="A185" t="s">
        <v>414</v>
      </c>
      <c r="B185" t="s">
        <v>430</v>
      </c>
      <c r="C185" t="s">
        <v>431</v>
      </c>
      <c r="F185" s="1">
        <v>50100</v>
      </c>
      <c r="G185" s="1">
        <v>82385</v>
      </c>
      <c r="I185" t="s">
        <v>435</v>
      </c>
      <c r="J185" t="s">
        <v>434</v>
      </c>
    </row>
    <row r="186" spans="1:10">
      <c r="A186" t="s">
        <v>414</v>
      </c>
      <c r="B186" t="s">
        <v>430</v>
      </c>
      <c r="C186" t="s">
        <v>432</v>
      </c>
      <c r="F186" s="1">
        <v>4665</v>
      </c>
      <c r="G186" s="1">
        <v>4789</v>
      </c>
      <c r="I186" t="s">
        <v>435</v>
      </c>
      <c r="J186" t="s">
        <v>434</v>
      </c>
    </row>
    <row r="187" spans="1:10">
      <c r="A187" t="s">
        <v>414</v>
      </c>
      <c r="B187" t="s">
        <v>433</v>
      </c>
      <c r="F187" s="1">
        <v>55444</v>
      </c>
      <c r="G187" s="1">
        <v>67928</v>
      </c>
      <c r="I187" t="s">
        <v>435</v>
      </c>
      <c r="J187" t="s">
        <v>434</v>
      </c>
    </row>
    <row r="188" spans="1:10">
      <c r="A188" t="s">
        <v>114</v>
      </c>
      <c r="B188" t="s">
        <v>115</v>
      </c>
      <c r="C188" t="s">
        <v>119</v>
      </c>
      <c r="D188" t="s">
        <v>48</v>
      </c>
      <c r="E188" s="11"/>
      <c r="F188" s="12">
        <v>393922</v>
      </c>
      <c r="G188" s="12">
        <v>343632</v>
      </c>
      <c r="I188" t="s">
        <v>143</v>
      </c>
      <c r="J188" t="s">
        <v>437</v>
      </c>
    </row>
    <row r="189" spans="1:10">
      <c r="A189" t="s">
        <v>114</v>
      </c>
      <c r="B189" t="s">
        <v>115</v>
      </c>
      <c r="C189" t="s">
        <v>119</v>
      </c>
      <c r="D189" t="s">
        <v>47</v>
      </c>
      <c r="E189" s="11"/>
      <c r="F189" s="12">
        <v>110900</v>
      </c>
      <c r="G189" s="12">
        <v>82941</v>
      </c>
      <c r="I189" t="s">
        <v>143</v>
      </c>
      <c r="J189" t="s">
        <v>437</v>
      </c>
    </row>
    <row r="190" spans="1:10">
      <c r="A190" t="s">
        <v>114</v>
      </c>
      <c r="B190" t="s">
        <v>115</v>
      </c>
      <c r="C190" t="s">
        <v>120</v>
      </c>
      <c r="D190" t="s">
        <v>49</v>
      </c>
      <c r="E190" s="11"/>
      <c r="F190" s="12">
        <v>2529842</v>
      </c>
      <c r="G190" s="12">
        <v>2636064</v>
      </c>
      <c r="I190" t="s">
        <v>143</v>
      </c>
      <c r="J190" t="s">
        <v>437</v>
      </c>
    </row>
    <row r="191" spans="1:10">
      <c r="A191" t="s">
        <v>114</v>
      </c>
      <c r="B191" t="s">
        <v>115</v>
      </c>
      <c r="C191" t="s">
        <v>120</v>
      </c>
      <c r="D191" t="s">
        <v>50</v>
      </c>
      <c r="E191" s="11"/>
      <c r="F191" s="12">
        <v>2131165</v>
      </c>
      <c r="G191" s="12">
        <v>2412170</v>
      </c>
      <c r="I191" t="s">
        <v>143</v>
      </c>
      <c r="J191" t="s">
        <v>437</v>
      </c>
    </row>
    <row r="192" spans="1:10">
      <c r="A192" t="s">
        <v>114</v>
      </c>
      <c r="B192" t="s">
        <v>115</v>
      </c>
      <c r="C192" t="s">
        <v>121</v>
      </c>
      <c r="D192" t="s">
        <v>51</v>
      </c>
      <c r="E192" s="11"/>
      <c r="F192" s="12">
        <v>3000</v>
      </c>
      <c r="G192" s="12">
        <v>3000</v>
      </c>
      <c r="I192" t="s">
        <v>143</v>
      </c>
      <c r="J192" t="s">
        <v>437</v>
      </c>
    </row>
    <row r="193" spans="1:10">
      <c r="A193" t="s">
        <v>114</v>
      </c>
      <c r="B193" t="s">
        <v>115</v>
      </c>
      <c r="C193" t="s">
        <v>438</v>
      </c>
      <c r="E193" s="11"/>
      <c r="F193" s="12">
        <v>0</v>
      </c>
      <c r="G193" s="12">
        <v>2432752</v>
      </c>
      <c r="I193" t="s">
        <v>143</v>
      </c>
      <c r="J193" t="s">
        <v>439</v>
      </c>
    </row>
    <row r="194" spans="1:10">
      <c r="A194" t="s">
        <v>114</v>
      </c>
      <c r="B194" t="s">
        <v>116</v>
      </c>
      <c r="C194" t="s">
        <v>122</v>
      </c>
      <c r="D194" t="s">
        <v>52</v>
      </c>
      <c r="E194" s="11"/>
      <c r="F194" s="12">
        <v>7965080</v>
      </c>
      <c r="G194" s="12">
        <v>4378398</v>
      </c>
      <c r="I194" t="s">
        <v>143</v>
      </c>
      <c r="J194" t="s">
        <v>439</v>
      </c>
    </row>
    <row r="195" spans="1:10">
      <c r="A195" t="s">
        <v>114</v>
      </c>
      <c r="B195" t="s">
        <v>116</v>
      </c>
      <c r="C195" t="s">
        <v>122</v>
      </c>
      <c r="D195" t="s">
        <v>440</v>
      </c>
      <c r="E195" s="11"/>
      <c r="F195" s="12">
        <v>0</v>
      </c>
      <c r="G195" s="12">
        <v>4391031</v>
      </c>
      <c r="I195" t="s">
        <v>143</v>
      </c>
      <c r="J195" t="s">
        <v>439</v>
      </c>
    </row>
    <row r="196" spans="1:10">
      <c r="A196" t="s">
        <v>114</v>
      </c>
      <c r="B196" t="s">
        <v>116</v>
      </c>
      <c r="C196" t="s">
        <v>122</v>
      </c>
      <c r="D196" t="s">
        <v>53</v>
      </c>
      <c r="E196" s="11"/>
      <c r="F196" s="12">
        <v>130297</v>
      </c>
      <c r="G196" s="12">
        <v>77304</v>
      </c>
      <c r="I196" t="s">
        <v>143</v>
      </c>
      <c r="J196" t="s">
        <v>439</v>
      </c>
    </row>
    <row r="197" spans="1:10">
      <c r="A197" t="s">
        <v>114</v>
      </c>
      <c r="B197" t="s">
        <v>116</v>
      </c>
      <c r="C197" t="s">
        <v>123</v>
      </c>
      <c r="D197" t="s">
        <v>54</v>
      </c>
      <c r="E197" s="11"/>
      <c r="F197" s="11">
        <v>838</v>
      </c>
      <c r="G197" s="12">
        <v>1903</v>
      </c>
      <c r="I197" t="s">
        <v>143</v>
      </c>
      <c r="J197" t="s">
        <v>439</v>
      </c>
    </row>
    <row r="198" spans="1:10">
      <c r="A198" t="s">
        <v>114</v>
      </c>
      <c r="B198" t="s">
        <v>116</v>
      </c>
      <c r="C198" t="s">
        <v>123</v>
      </c>
      <c r="D198" t="s">
        <v>55</v>
      </c>
      <c r="E198" s="11"/>
      <c r="F198" s="12">
        <v>3600</v>
      </c>
      <c r="G198" s="12">
        <v>3900</v>
      </c>
      <c r="I198" t="s">
        <v>143</v>
      </c>
      <c r="J198" t="s">
        <v>439</v>
      </c>
    </row>
    <row r="199" spans="1:10">
      <c r="A199" t="s">
        <v>114</v>
      </c>
      <c r="B199" t="s">
        <v>116</v>
      </c>
      <c r="C199" t="s">
        <v>123</v>
      </c>
      <c r="D199" t="s">
        <v>56</v>
      </c>
      <c r="E199" s="11"/>
      <c r="F199" s="12">
        <v>10238</v>
      </c>
      <c r="G199" s="12">
        <v>9734</v>
      </c>
      <c r="I199" t="s">
        <v>143</v>
      </c>
      <c r="J199" t="s">
        <v>439</v>
      </c>
    </row>
    <row r="200" spans="1:10">
      <c r="A200" t="s">
        <v>114</v>
      </c>
      <c r="B200" t="s">
        <v>116</v>
      </c>
      <c r="C200" t="s">
        <v>123</v>
      </c>
      <c r="D200" t="s">
        <v>57</v>
      </c>
      <c r="E200" s="11"/>
      <c r="F200" s="11">
        <v>0</v>
      </c>
      <c r="G200" s="11">
        <v>0</v>
      </c>
      <c r="I200" t="s">
        <v>143</v>
      </c>
      <c r="J200" t="s">
        <v>439</v>
      </c>
    </row>
    <row r="201" spans="1:10">
      <c r="A201" t="s">
        <v>114</v>
      </c>
      <c r="B201" t="s">
        <v>116</v>
      </c>
      <c r="C201" t="s">
        <v>123</v>
      </c>
      <c r="D201" t="s">
        <v>58</v>
      </c>
      <c r="E201" s="11"/>
      <c r="F201" s="12">
        <v>1325</v>
      </c>
      <c r="G201" s="12">
        <v>3825</v>
      </c>
      <c r="I201" t="s">
        <v>143</v>
      </c>
      <c r="J201" t="s">
        <v>439</v>
      </c>
    </row>
    <row r="202" spans="1:10">
      <c r="A202" t="s">
        <v>114</v>
      </c>
      <c r="B202" t="s">
        <v>116</v>
      </c>
      <c r="C202" t="s">
        <v>123</v>
      </c>
      <c r="D202" s="1" t="s">
        <v>59</v>
      </c>
      <c r="E202" s="12"/>
      <c r="F202" s="12">
        <v>461</v>
      </c>
      <c r="G202" s="12">
        <v>0</v>
      </c>
      <c r="I202" t="s">
        <v>143</v>
      </c>
      <c r="J202" t="s">
        <v>439</v>
      </c>
    </row>
    <row r="203" spans="1:10">
      <c r="A203" t="s">
        <v>114</v>
      </c>
      <c r="B203" t="s">
        <v>116</v>
      </c>
      <c r="C203" t="s">
        <v>123</v>
      </c>
      <c r="D203" s="1" t="s">
        <v>441</v>
      </c>
      <c r="E203" s="12"/>
      <c r="F203" s="12">
        <v>3847</v>
      </c>
      <c r="G203" s="12">
        <v>3901</v>
      </c>
      <c r="I203" t="s">
        <v>143</v>
      </c>
      <c r="J203" t="s">
        <v>439</v>
      </c>
    </row>
    <row r="204" spans="1:10">
      <c r="A204" t="s">
        <v>114</v>
      </c>
      <c r="B204" t="s">
        <v>116</v>
      </c>
      <c r="C204" t="s">
        <v>123</v>
      </c>
      <c r="D204" s="1" t="s">
        <v>60</v>
      </c>
      <c r="E204" s="12"/>
      <c r="F204" s="12">
        <v>74000</v>
      </c>
      <c r="G204" s="12">
        <v>74000</v>
      </c>
      <c r="I204" t="s">
        <v>143</v>
      </c>
      <c r="J204" t="s">
        <v>439</v>
      </c>
    </row>
    <row r="205" spans="1:10">
      <c r="A205" t="s">
        <v>114</v>
      </c>
      <c r="B205" t="s">
        <v>116</v>
      </c>
      <c r="C205" t="s">
        <v>123</v>
      </c>
      <c r="D205" t="s">
        <v>442</v>
      </c>
      <c r="E205" s="11"/>
      <c r="F205" s="12">
        <v>5434</v>
      </c>
      <c r="G205" s="12">
        <v>5540</v>
      </c>
      <c r="I205" t="s">
        <v>143</v>
      </c>
      <c r="J205" t="s">
        <v>439</v>
      </c>
    </row>
    <row r="206" spans="1:10">
      <c r="A206" t="s">
        <v>114</v>
      </c>
      <c r="B206" t="s">
        <v>116</v>
      </c>
      <c r="C206" t="s">
        <v>123</v>
      </c>
      <c r="D206" t="s">
        <v>61</v>
      </c>
      <c r="E206" s="11"/>
      <c r="F206" s="12">
        <v>50570</v>
      </c>
      <c r="G206" s="12">
        <v>41846</v>
      </c>
      <c r="I206" t="s">
        <v>143</v>
      </c>
      <c r="J206" t="s">
        <v>439</v>
      </c>
    </row>
    <row r="207" spans="1:10">
      <c r="A207" t="s">
        <v>114</v>
      </c>
      <c r="B207" t="s">
        <v>116</v>
      </c>
      <c r="C207" t="s">
        <v>123</v>
      </c>
      <c r="D207" t="s">
        <v>62</v>
      </c>
      <c r="E207" s="11"/>
      <c r="F207" s="12">
        <v>2584</v>
      </c>
      <c r="G207" s="12">
        <v>3212</v>
      </c>
      <c r="I207" t="s">
        <v>143</v>
      </c>
      <c r="J207" t="s">
        <v>439</v>
      </c>
    </row>
    <row r="208" spans="1:10">
      <c r="A208" t="s">
        <v>114</v>
      </c>
      <c r="B208" t="s">
        <v>116</v>
      </c>
      <c r="C208" t="s">
        <v>123</v>
      </c>
      <c r="D208" t="s">
        <v>443</v>
      </c>
      <c r="E208" s="11"/>
      <c r="F208" s="12">
        <v>17650</v>
      </c>
      <c r="G208" s="12">
        <v>9655</v>
      </c>
      <c r="I208" t="s">
        <v>143</v>
      </c>
      <c r="J208" t="s">
        <v>439</v>
      </c>
    </row>
    <row r="209" spans="1:10">
      <c r="A209" t="s">
        <v>114</v>
      </c>
      <c r="B209" t="s">
        <v>116</v>
      </c>
      <c r="C209" t="s">
        <v>123</v>
      </c>
      <c r="D209" t="s">
        <v>444</v>
      </c>
      <c r="E209" s="11"/>
      <c r="F209" s="12">
        <v>0</v>
      </c>
      <c r="G209" s="12">
        <v>3825</v>
      </c>
      <c r="I209" t="s">
        <v>143</v>
      </c>
      <c r="J209" t="s">
        <v>439</v>
      </c>
    </row>
    <row r="210" spans="1:10">
      <c r="A210" t="s">
        <v>114</v>
      </c>
      <c r="B210" t="s">
        <v>116</v>
      </c>
      <c r="C210" t="s">
        <v>123</v>
      </c>
      <c r="D210" s="1" t="s">
        <v>63</v>
      </c>
      <c r="E210" s="12"/>
      <c r="F210" s="12">
        <v>4793</v>
      </c>
      <c r="G210" s="12">
        <v>557</v>
      </c>
      <c r="I210" t="s">
        <v>143</v>
      </c>
      <c r="J210" t="s">
        <v>439</v>
      </c>
    </row>
    <row r="211" spans="1:10">
      <c r="A211" t="s">
        <v>114</v>
      </c>
      <c r="B211" t="s">
        <v>116</v>
      </c>
      <c r="C211" t="s">
        <v>123</v>
      </c>
      <c r="D211" s="1" t="s">
        <v>445</v>
      </c>
      <c r="E211" s="12"/>
      <c r="F211" s="12">
        <v>7875</v>
      </c>
      <c r="G211" s="12">
        <v>8045</v>
      </c>
      <c r="I211" t="s">
        <v>143</v>
      </c>
      <c r="J211" t="s">
        <v>439</v>
      </c>
    </row>
    <row r="212" spans="1:10">
      <c r="A212" t="s">
        <v>114</v>
      </c>
      <c r="B212" t="s">
        <v>116</v>
      </c>
      <c r="C212" t="s">
        <v>123</v>
      </c>
      <c r="D212" t="s">
        <v>64</v>
      </c>
      <c r="E212" s="11"/>
      <c r="F212" s="12">
        <v>3100</v>
      </c>
      <c r="G212" s="12">
        <v>4650</v>
      </c>
      <c r="I212" t="s">
        <v>143</v>
      </c>
      <c r="J212" t="s">
        <v>439</v>
      </c>
    </row>
    <row r="213" spans="1:10">
      <c r="A213" t="s">
        <v>114</v>
      </c>
      <c r="B213" t="s">
        <v>116</v>
      </c>
      <c r="C213" t="s">
        <v>123</v>
      </c>
      <c r="D213" s="1" t="s">
        <v>65</v>
      </c>
      <c r="E213" s="12"/>
      <c r="F213" s="12">
        <v>40822</v>
      </c>
      <c r="G213" s="12">
        <v>30887</v>
      </c>
      <c r="I213" t="s">
        <v>143</v>
      </c>
      <c r="J213" t="s">
        <v>439</v>
      </c>
    </row>
    <row r="214" spans="1:10">
      <c r="A214" t="s">
        <v>114</v>
      </c>
      <c r="B214" t="s">
        <v>116</v>
      </c>
      <c r="C214" t="s">
        <v>123</v>
      </c>
      <c r="D214" s="1" t="s">
        <v>446</v>
      </c>
      <c r="E214" s="12"/>
      <c r="F214" s="12">
        <v>1287</v>
      </c>
      <c r="G214" s="12">
        <v>1287</v>
      </c>
      <c r="I214" t="s">
        <v>143</v>
      </c>
      <c r="J214" t="s">
        <v>439</v>
      </c>
    </row>
    <row r="215" spans="1:10">
      <c r="A215" t="s">
        <v>114</v>
      </c>
      <c r="B215" t="s">
        <v>116</v>
      </c>
      <c r="C215" t="s">
        <v>66</v>
      </c>
      <c r="D215" s="1"/>
      <c r="E215" s="12"/>
      <c r="F215" s="12">
        <v>51887</v>
      </c>
      <c r="G215" s="12">
        <v>31138</v>
      </c>
      <c r="I215" t="s">
        <v>143</v>
      </c>
      <c r="J215" t="s">
        <v>439</v>
      </c>
    </row>
    <row r="216" spans="1:10">
      <c r="A216" t="s">
        <v>114</v>
      </c>
      <c r="B216" t="s">
        <v>116</v>
      </c>
      <c r="C216" t="s">
        <v>447</v>
      </c>
      <c r="D216" t="s">
        <v>67</v>
      </c>
      <c r="E216" s="11"/>
      <c r="F216" s="12">
        <v>6000</v>
      </c>
      <c r="G216" s="12">
        <v>4000</v>
      </c>
      <c r="I216" t="s">
        <v>143</v>
      </c>
      <c r="J216" t="s">
        <v>439</v>
      </c>
    </row>
    <row r="217" spans="1:10">
      <c r="A217" t="s">
        <v>114</v>
      </c>
      <c r="B217" t="s">
        <v>116</v>
      </c>
      <c r="C217" t="s">
        <v>447</v>
      </c>
      <c r="D217" s="1" t="s">
        <v>68</v>
      </c>
      <c r="E217" s="12"/>
      <c r="F217" s="12">
        <v>74000</v>
      </c>
      <c r="G217" s="12">
        <v>0</v>
      </c>
      <c r="I217" t="s">
        <v>143</v>
      </c>
      <c r="J217" t="s">
        <v>439</v>
      </c>
    </row>
    <row r="218" spans="1:10">
      <c r="A218" t="s">
        <v>114</v>
      </c>
      <c r="B218" t="s">
        <v>116</v>
      </c>
      <c r="C218" t="s">
        <v>144</v>
      </c>
      <c r="D218" s="1" t="s">
        <v>70</v>
      </c>
      <c r="E218" s="12"/>
      <c r="F218" s="12">
        <v>17787</v>
      </c>
      <c r="G218" s="12">
        <v>1179</v>
      </c>
      <c r="I218" t="s">
        <v>143</v>
      </c>
      <c r="J218" t="s">
        <v>439</v>
      </c>
    </row>
    <row r="219" spans="1:10">
      <c r="A219" t="s">
        <v>114</v>
      </c>
      <c r="B219" t="s">
        <v>116</v>
      </c>
      <c r="C219" t="s">
        <v>448</v>
      </c>
      <c r="D219" t="s">
        <v>449</v>
      </c>
      <c r="E219" s="11"/>
      <c r="F219" s="11">
        <v>554</v>
      </c>
      <c r="G219" s="12">
        <v>5001</v>
      </c>
      <c r="I219" t="s">
        <v>143</v>
      </c>
      <c r="J219" t="s">
        <v>439</v>
      </c>
    </row>
    <row r="220" spans="1:10">
      <c r="A220" t="s">
        <v>114</v>
      </c>
      <c r="B220" t="s">
        <v>116</v>
      </c>
      <c r="C220" t="s">
        <v>448</v>
      </c>
      <c r="D220" t="s">
        <v>450</v>
      </c>
      <c r="E220" s="11"/>
      <c r="F220" s="12">
        <v>17066</v>
      </c>
      <c r="G220" s="12">
        <v>19871</v>
      </c>
      <c r="I220" t="s">
        <v>143</v>
      </c>
      <c r="J220" t="s">
        <v>439</v>
      </c>
    </row>
    <row r="221" spans="1:10">
      <c r="A221" t="s">
        <v>114</v>
      </c>
      <c r="B221" t="s">
        <v>116</v>
      </c>
      <c r="C221" t="s">
        <v>124</v>
      </c>
      <c r="D221" t="s">
        <v>71</v>
      </c>
      <c r="E221" s="11"/>
      <c r="F221" s="12">
        <v>114360</v>
      </c>
      <c r="G221" s="12">
        <v>120195</v>
      </c>
      <c r="I221" t="s">
        <v>143</v>
      </c>
      <c r="J221" t="s">
        <v>439</v>
      </c>
    </row>
    <row r="222" spans="1:10">
      <c r="A222" t="s">
        <v>114</v>
      </c>
      <c r="B222" t="s">
        <v>116</v>
      </c>
      <c r="C222" t="s">
        <v>124</v>
      </c>
      <c r="D222" t="s">
        <v>72</v>
      </c>
      <c r="E222" s="11"/>
      <c r="F222" s="12">
        <v>11418</v>
      </c>
      <c r="G222" s="12">
        <v>7129</v>
      </c>
      <c r="I222" t="s">
        <v>143</v>
      </c>
      <c r="J222" t="s">
        <v>439</v>
      </c>
    </row>
    <row r="223" spans="1:10">
      <c r="A223" t="s">
        <v>114</v>
      </c>
      <c r="B223" t="s">
        <v>116</v>
      </c>
      <c r="C223" t="s">
        <v>124</v>
      </c>
      <c r="D223" t="s">
        <v>73</v>
      </c>
      <c r="E223" s="11"/>
      <c r="F223">
        <v>240</v>
      </c>
      <c r="G223">
        <v>240</v>
      </c>
      <c r="I223" t="s">
        <v>143</v>
      </c>
      <c r="J223" t="s">
        <v>439</v>
      </c>
    </row>
    <row r="224" spans="1:10">
      <c r="A224" t="s">
        <v>114</v>
      </c>
      <c r="B224" t="s">
        <v>116</v>
      </c>
      <c r="C224" t="s">
        <v>125</v>
      </c>
      <c r="D224" t="s">
        <v>74</v>
      </c>
      <c r="E224" s="11"/>
      <c r="F224" s="12">
        <v>139803</v>
      </c>
      <c r="G224" s="12">
        <v>135475</v>
      </c>
      <c r="I224" t="s">
        <v>143</v>
      </c>
      <c r="J224" t="s">
        <v>439</v>
      </c>
    </row>
    <row r="225" spans="1:10">
      <c r="A225" t="s">
        <v>114</v>
      </c>
      <c r="B225" t="s">
        <v>116</v>
      </c>
      <c r="C225" t="s">
        <v>125</v>
      </c>
      <c r="D225" t="s">
        <v>75</v>
      </c>
      <c r="E225" s="11"/>
      <c r="F225" s="12">
        <v>84044</v>
      </c>
      <c r="G225" s="12">
        <v>86961</v>
      </c>
      <c r="I225" t="s">
        <v>143</v>
      </c>
      <c r="J225" t="s">
        <v>439</v>
      </c>
    </row>
    <row r="226" spans="1:10">
      <c r="A226" t="s">
        <v>114</v>
      </c>
      <c r="B226" t="s">
        <v>116</v>
      </c>
      <c r="C226" t="s">
        <v>125</v>
      </c>
      <c r="D226" t="s">
        <v>76</v>
      </c>
      <c r="E226" s="11"/>
      <c r="F226" s="12">
        <v>64969</v>
      </c>
      <c r="G226" s="12">
        <v>71589</v>
      </c>
      <c r="I226" t="s">
        <v>143</v>
      </c>
      <c r="J226" t="s">
        <v>439</v>
      </c>
    </row>
    <row r="227" spans="1:10">
      <c r="A227" t="s">
        <v>114</v>
      </c>
      <c r="B227" t="s">
        <v>116</v>
      </c>
      <c r="C227" t="s">
        <v>125</v>
      </c>
      <c r="D227" t="s">
        <v>77</v>
      </c>
      <c r="E227" s="11"/>
      <c r="F227" s="1">
        <v>5</v>
      </c>
      <c r="G227" s="1">
        <v>5</v>
      </c>
      <c r="I227" t="s">
        <v>143</v>
      </c>
      <c r="J227" t="s">
        <v>439</v>
      </c>
    </row>
    <row r="228" spans="1:10">
      <c r="A228" t="s">
        <v>114</v>
      </c>
      <c r="B228" t="s">
        <v>116</v>
      </c>
      <c r="C228" s="1" t="s">
        <v>69</v>
      </c>
      <c r="D228" s="1"/>
      <c r="E228" s="12"/>
      <c r="F228" s="12">
        <v>1141</v>
      </c>
      <c r="G228" s="12">
        <v>0</v>
      </c>
      <c r="I228" t="s">
        <v>143</v>
      </c>
      <c r="J228" t="s">
        <v>439</v>
      </c>
    </row>
    <row r="229" spans="1:10">
      <c r="A229" t="s">
        <v>114</v>
      </c>
      <c r="B229" t="s">
        <v>116</v>
      </c>
      <c r="C229" t="s">
        <v>79</v>
      </c>
      <c r="D229" t="s">
        <v>79</v>
      </c>
      <c r="E229" s="11"/>
      <c r="F229" s="11">
        <v>0</v>
      </c>
      <c r="G229" s="11">
        <v>0</v>
      </c>
      <c r="I229" t="s">
        <v>143</v>
      </c>
      <c r="J229" t="s">
        <v>439</v>
      </c>
    </row>
    <row r="230" spans="1:10">
      <c r="A230" t="s">
        <v>114</v>
      </c>
      <c r="B230" t="s">
        <v>116</v>
      </c>
      <c r="C230" t="s">
        <v>79</v>
      </c>
      <c r="D230" t="s">
        <v>78</v>
      </c>
      <c r="E230" s="11"/>
      <c r="F230" s="11">
        <v>0</v>
      </c>
      <c r="G230" s="11">
        <v>0</v>
      </c>
      <c r="I230" t="s">
        <v>143</v>
      </c>
      <c r="J230" t="s">
        <v>439</v>
      </c>
    </row>
    <row r="231" spans="1:10">
      <c r="A231" t="s">
        <v>114</v>
      </c>
      <c r="B231" t="s">
        <v>116</v>
      </c>
      <c r="C231" t="s">
        <v>126</v>
      </c>
      <c r="D231" t="s">
        <v>126</v>
      </c>
      <c r="E231" s="11"/>
      <c r="F231" s="11">
        <v>0</v>
      </c>
      <c r="G231" s="11">
        <v>0</v>
      </c>
      <c r="I231" t="s">
        <v>143</v>
      </c>
      <c r="J231" t="s">
        <v>439</v>
      </c>
    </row>
    <row r="232" spans="1:10">
      <c r="A232" t="s">
        <v>114</v>
      </c>
      <c r="B232" t="s">
        <v>116</v>
      </c>
      <c r="C232" t="s">
        <v>126</v>
      </c>
      <c r="D232" t="s">
        <v>451</v>
      </c>
      <c r="E232" s="11"/>
      <c r="F232" s="11">
        <v>0</v>
      </c>
      <c r="G232" s="11">
        <v>0</v>
      </c>
      <c r="I232" t="s">
        <v>143</v>
      </c>
      <c r="J232" t="s">
        <v>439</v>
      </c>
    </row>
    <row r="233" spans="1:10">
      <c r="A233" t="s">
        <v>114</v>
      </c>
      <c r="B233" t="s">
        <v>116</v>
      </c>
      <c r="C233" t="s">
        <v>127</v>
      </c>
      <c r="D233" t="s">
        <v>127</v>
      </c>
      <c r="E233" s="11"/>
      <c r="F233" s="12">
        <v>1759</v>
      </c>
      <c r="G233" s="11">
        <v>0</v>
      </c>
      <c r="I233" t="s">
        <v>143</v>
      </c>
      <c r="J233" t="s">
        <v>439</v>
      </c>
    </row>
    <row r="234" spans="1:10">
      <c r="A234" t="s">
        <v>114</v>
      </c>
      <c r="B234" t="s">
        <v>117</v>
      </c>
      <c r="C234" t="s">
        <v>128</v>
      </c>
      <c r="D234" t="s">
        <v>80</v>
      </c>
      <c r="E234" s="11"/>
      <c r="F234" s="12">
        <v>1276830</v>
      </c>
      <c r="G234" s="12">
        <v>1346535</v>
      </c>
      <c r="I234" t="s">
        <v>143</v>
      </c>
      <c r="J234" t="s">
        <v>452</v>
      </c>
    </row>
    <row r="235" spans="1:10">
      <c r="A235" t="s">
        <v>114</v>
      </c>
      <c r="B235" t="s">
        <v>117</v>
      </c>
      <c r="C235" t="s">
        <v>128</v>
      </c>
      <c r="D235" t="s">
        <v>84</v>
      </c>
      <c r="E235" s="11"/>
      <c r="F235" s="12">
        <v>1148</v>
      </c>
      <c r="G235" s="11">
        <v>931</v>
      </c>
      <c r="I235" t="s">
        <v>143</v>
      </c>
      <c r="J235" t="s">
        <v>452</v>
      </c>
    </row>
    <row r="236" spans="1:10">
      <c r="A236" t="s">
        <v>114</v>
      </c>
      <c r="B236" t="s">
        <v>117</v>
      </c>
      <c r="C236" t="s">
        <v>128</v>
      </c>
      <c r="D236" t="s">
        <v>83</v>
      </c>
      <c r="E236" s="11"/>
      <c r="F236" s="12">
        <v>10000</v>
      </c>
      <c r="G236" s="11">
        <v>0</v>
      </c>
      <c r="I236" t="s">
        <v>143</v>
      </c>
      <c r="J236" t="s">
        <v>452</v>
      </c>
    </row>
    <row r="237" spans="1:10">
      <c r="A237" t="s">
        <v>114</v>
      </c>
      <c r="B237" t="s">
        <v>117</v>
      </c>
      <c r="C237" t="s">
        <v>128</v>
      </c>
      <c r="D237" t="s">
        <v>82</v>
      </c>
      <c r="E237" s="11"/>
      <c r="F237" s="11">
        <v>442</v>
      </c>
      <c r="G237" s="11">
        <v>442</v>
      </c>
      <c r="I237" t="s">
        <v>143</v>
      </c>
      <c r="J237" t="s">
        <v>452</v>
      </c>
    </row>
    <row r="238" spans="1:10">
      <c r="A238" t="s">
        <v>114</v>
      </c>
      <c r="B238" t="s">
        <v>117</v>
      </c>
      <c r="C238" t="s">
        <v>128</v>
      </c>
      <c r="D238" t="s">
        <v>453</v>
      </c>
      <c r="E238" s="11"/>
      <c r="F238" s="12">
        <v>6063</v>
      </c>
      <c r="G238" s="12">
        <v>10864</v>
      </c>
      <c r="I238" t="s">
        <v>143</v>
      </c>
      <c r="J238" t="s">
        <v>452</v>
      </c>
    </row>
    <row r="239" spans="1:10">
      <c r="A239" t="s">
        <v>114</v>
      </c>
      <c r="B239" t="s">
        <v>117</v>
      </c>
      <c r="C239" t="s">
        <v>128</v>
      </c>
      <c r="D239" t="s">
        <v>81</v>
      </c>
      <c r="E239" s="11"/>
      <c r="F239" s="12">
        <v>4319</v>
      </c>
      <c r="G239" s="12">
        <v>3033</v>
      </c>
      <c r="I239" t="s">
        <v>143</v>
      </c>
      <c r="J239" t="s">
        <v>452</v>
      </c>
    </row>
    <row r="240" spans="1:10">
      <c r="A240" t="s">
        <v>114</v>
      </c>
      <c r="B240" t="s">
        <v>117</v>
      </c>
      <c r="C240" t="s">
        <v>129</v>
      </c>
      <c r="D240" t="s">
        <v>85</v>
      </c>
      <c r="E240" s="11"/>
      <c r="F240" s="12">
        <v>172576</v>
      </c>
      <c r="G240" s="12">
        <v>154006</v>
      </c>
      <c r="I240" t="s">
        <v>143</v>
      </c>
      <c r="J240" t="s">
        <v>452</v>
      </c>
    </row>
    <row r="241" spans="1:10">
      <c r="A241" t="s">
        <v>114</v>
      </c>
      <c r="B241" t="s">
        <v>117</v>
      </c>
      <c r="C241" t="s">
        <v>86</v>
      </c>
      <c r="D241" t="s">
        <v>86</v>
      </c>
      <c r="E241" s="11"/>
      <c r="F241" s="12">
        <v>750397</v>
      </c>
      <c r="G241" s="12">
        <v>741367</v>
      </c>
      <c r="I241" t="s">
        <v>143</v>
      </c>
      <c r="J241" t="s">
        <v>452</v>
      </c>
    </row>
    <row r="242" spans="1:10">
      <c r="A242" t="s">
        <v>114</v>
      </c>
      <c r="B242" t="s">
        <v>117</v>
      </c>
      <c r="C242" t="s">
        <v>86</v>
      </c>
      <c r="D242" t="s">
        <v>87</v>
      </c>
      <c r="E242" s="11"/>
      <c r="F242" s="12">
        <v>37963</v>
      </c>
      <c r="G242" s="12">
        <v>35597</v>
      </c>
      <c r="I242" t="s">
        <v>143</v>
      </c>
      <c r="J242" t="s">
        <v>452</v>
      </c>
    </row>
    <row r="243" spans="1:10">
      <c r="A243" t="s">
        <v>114</v>
      </c>
      <c r="B243" t="s">
        <v>117</v>
      </c>
      <c r="C243" t="s">
        <v>130</v>
      </c>
      <c r="D243" t="s">
        <v>88</v>
      </c>
      <c r="E243" s="11"/>
      <c r="F243" s="11">
        <v>168</v>
      </c>
      <c r="G243" s="12">
        <v>206642</v>
      </c>
      <c r="I243" t="s">
        <v>143</v>
      </c>
      <c r="J243" t="s">
        <v>452</v>
      </c>
    </row>
    <row r="244" spans="1:10">
      <c r="A244" t="s">
        <v>114</v>
      </c>
      <c r="B244" t="s">
        <v>117</v>
      </c>
      <c r="C244" t="s">
        <v>130</v>
      </c>
      <c r="D244" t="s">
        <v>89</v>
      </c>
      <c r="E244" s="11"/>
      <c r="F244" s="11">
        <v>0</v>
      </c>
      <c r="G244" s="12">
        <v>7000</v>
      </c>
      <c r="I244" t="s">
        <v>143</v>
      </c>
      <c r="J244" t="s">
        <v>452</v>
      </c>
    </row>
    <row r="245" spans="1:10">
      <c r="A245" t="s">
        <v>114</v>
      </c>
      <c r="B245" t="s">
        <v>117</v>
      </c>
      <c r="C245" t="s">
        <v>131</v>
      </c>
      <c r="D245" t="s">
        <v>90</v>
      </c>
      <c r="E245" s="11"/>
      <c r="F245" s="11">
        <v>198</v>
      </c>
      <c r="G245" s="11">
        <v>198</v>
      </c>
      <c r="I245" t="s">
        <v>143</v>
      </c>
      <c r="J245" t="s">
        <v>452</v>
      </c>
    </row>
    <row r="246" spans="1:10">
      <c r="A246" t="s">
        <v>114</v>
      </c>
      <c r="B246" t="s">
        <v>117</v>
      </c>
      <c r="C246" t="s">
        <v>131</v>
      </c>
      <c r="D246" t="s">
        <v>454</v>
      </c>
      <c r="E246" s="11"/>
      <c r="F246" s="12">
        <v>147590</v>
      </c>
      <c r="G246" s="12">
        <v>150976</v>
      </c>
      <c r="I246" t="s">
        <v>143</v>
      </c>
      <c r="J246" t="s">
        <v>452</v>
      </c>
    </row>
    <row r="247" spans="1:10">
      <c r="A247" t="s">
        <v>114</v>
      </c>
      <c r="B247" t="s">
        <v>117</v>
      </c>
      <c r="C247" t="s">
        <v>131</v>
      </c>
      <c r="D247" t="s">
        <v>455</v>
      </c>
      <c r="E247" s="11"/>
      <c r="F247" s="12">
        <v>7609410</v>
      </c>
      <c r="G247" s="12">
        <v>8385421</v>
      </c>
      <c r="I247" t="s">
        <v>143</v>
      </c>
      <c r="J247" t="s">
        <v>452</v>
      </c>
    </row>
    <row r="248" spans="1:10">
      <c r="A248" t="s">
        <v>114</v>
      </c>
      <c r="B248" t="s">
        <v>117</v>
      </c>
      <c r="C248" t="s">
        <v>131</v>
      </c>
      <c r="D248" t="s">
        <v>94</v>
      </c>
      <c r="E248" s="11"/>
      <c r="F248" s="12">
        <v>4488882</v>
      </c>
      <c r="G248" s="12">
        <v>4245923</v>
      </c>
      <c r="I248" t="s">
        <v>143</v>
      </c>
      <c r="J248" t="s">
        <v>452</v>
      </c>
    </row>
    <row r="249" spans="1:10">
      <c r="A249" t="s">
        <v>114</v>
      </c>
      <c r="B249" t="s">
        <v>117</v>
      </c>
      <c r="C249" t="s">
        <v>131</v>
      </c>
      <c r="D249" t="s">
        <v>93</v>
      </c>
      <c r="E249" s="11"/>
      <c r="F249" s="12">
        <v>1004203</v>
      </c>
      <c r="G249" s="12">
        <v>981491</v>
      </c>
      <c r="I249" t="s">
        <v>143</v>
      </c>
      <c r="J249" t="s">
        <v>452</v>
      </c>
    </row>
    <row r="250" spans="1:10">
      <c r="A250" t="s">
        <v>114</v>
      </c>
      <c r="B250" t="s">
        <v>117</v>
      </c>
      <c r="C250" t="s">
        <v>131</v>
      </c>
      <c r="D250" t="s">
        <v>456</v>
      </c>
      <c r="E250" s="11"/>
      <c r="F250" s="12">
        <v>12432</v>
      </c>
      <c r="G250" s="12">
        <v>5949</v>
      </c>
      <c r="I250" t="s">
        <v>143</v>
      </c>
      <c r="J250" t="s">
        <v>452</v>
      </c>
    </row>
    <row r="251" spans="1:10">
      <c r="A251" t="s">
        <v>114</v>
      </c>
      <c r="B251" t="s">
        <v>117</v>
      </c>
      <c r="C251" t="s">
        <v>131</v>
      </c>
      <c r="D251" t="s">
        <v>457</v>
      </c>
      <c r="E251" s="11"/>
      <c r="F251" s="12">
        <v>118428</v>
      </c>
      <c r="G251" s="12">
        <v>68675</v>
      </c>
      <c r="I251" t="s">
        <v>143</v>
      </c>
      <c r="J251" t="s">
        <v>452</v>
      </c>
    </row>
    <row r="252" spans="1:10">
      <c r="A252" t="s">
        <v>114</v>
      </c>
      <c r="B252" t="s">
        <v>117</v>
      </c>
      <c r="C252" t="s">
        <v>131</v>
      </c>
      <c r="D252" t="s">
        <v>92</v>
      </c>
      <c r="E252" s="11"/>
      <c r="F252" s="12">
        <v>81735</v>
      </c>
      <c r="G252" s="12">
        <v>80537</v>
      </c>
      <c r="I252" t="s">
        <v>143</v>
      </c>
      <c r="J252" t="s">
        <v>452</v>
      </c>
    </row>
    <row r="253" spans="1:10">
      <c r="A253" t="s">
        <v>114</v>
      </c>
      <c r="B253" t="s">
        <v>117</v>
      </c>
      <c r="C253" t="s">
        <v>131</v>
      </c>
      <c r="D253" t="s">
        <v>458</v>
      </c>
      <c r="E253" s="11"/>
      <c r="F253" s="12">
        <v>97925</v>
      </c>
      <c r="G253" s="12">
        <v>99524</v>
      </c>
      <c r="I253" t="s">
        <v>143</v>
      </c>
      <c r="J253" t="s">
        <v>452</v>
      </c>
    </row>
    <row r="254" spans="1:10">
      <c r="A254" t="s">
        <v>114</v>
      </c>
      <c r="B254" t="s">
        <v>117</v>
      </c>
      <c r="C254" t="s">
        <v>131</v>
      </c>
      <c r="D254" t="s">
        <v>459</v>
      </c>
      <c r="E254" s="11"/>
      <c r="F254" s="12">
        <v>18274</v>
      </c>
      <c r="G254" s="12">
        <v>18785</v>
      </c>
      <c r="I254" t="s">
        <v>143</v>
      </c>
      <c r="J254" t="s">
        <v>452</v>
      </c>
    </row>
    <row r="255" spans="1:10">
      <c r="A255" t="s">
        <v>114</v>
      </c>
      <c r="B255" t="s">
        <v>117</v>
      </c>
      <c r="C255" t="s">
        <v>131</v>
      </c>
      <c r="D255" t="s">
        <v>91</v>
      </c>
      <c r="E255" s="11"/>
      <c r="F255" s="12">
        <v>373450</v>
      </c>
      <c r="G255" s="12">
        <v>351992</v>
      </c>
      <c r="I255" t="s">
        <v>143</v>
      </c>
      <c r="J255" t="s">
        <v>452</v>
      </c>
    </row>
    <row r="256" spans="1:10">
      <c r="A256" t="s">
        <v>114</v>
      </c>
      <c r="B256" t="s">
        <v>117</v>
      </c>
      <c r="C256" t="s">
        <v>131</v>
      </c>
      <c r="D256" t="s">
        <v>460</v>
      </c>
      <c r="E256" s="11"/>
      <c r="F256" s="12">
        <v>836478</v>
      </c>
      <c r="G256" s="12">
        <v>1074627</v>
      </c>
      <c r="I256" t="s">
        <v>143</v>
      </c>
      <c r="J256" t="s">
        <v>452</v>
      </c>
    </row>
    <row r="257" spans="1:10">
      <c r="A257" t="s">
        <v>114</v>
      </c>
      <c r="B257" t="s">
        <v>118</v>
      </c>
      <c r="C257" t="s">
        <v>132</v>
      </c>
      <c r="D257" t="s">
        <v>95</v>
      </c>
      <c r="E257" s="11"/>
      <c r="F257" s="12">
        <v>248399</v>
      </c>
      <c r="G257" s="12">
        <v>12887</v>
      </c>
      <c r="H257" t="s">
        <v>146</v>
      </c>
      <c r="I257" t="s">
        <v>143</v>
      </c>
      <c r="J257" t="s">
        <v>461</v>
      </c>
    </row>
    <row r="258" spans="1:10">
      <c r="A258" t="s">
        <v>114</v>
      </c>
      <c r="B258" s="13" t="s">
        <v>118</v>
      </c>
      <c r="C258" t="s">
        <v>132</v>
      </c>
      <c r="D258" t="s">
        <v>96</v>
      </c>
      <c r="E258" s="11"/>
      <c r="F258" s="12">
        <v>169326</v>
      </c>
      <c r="G258" s="12">
        <v>172618</v>
      </c>
      <c r="H258" s="1" t="s">
        <v>147</v>
      </c>
      <c r="I258" t="s">
        <v>143</v>
      </c>
      <c r="J258" t="s">
        <v>461</v>
      </c>
    </row>
    <row r="259" spans="1:10">
      <c r="A259" t="s">
        <v>114</v>
      </c>
      <c r="B259" s="13" t="s">
        <v>118</v>
      </c>
      <c r="C259" t="s">
        <v>132</v>
      </c>
      <c r="D259" t="s">
        <v>462</v>
      </c>
      <c r="E259" s="11"/>
      <c r="F259" s="12">
        <v>55633</v>
      </c>
      <c r="G259" s="12">
        <v>192430</v>
      </c>
      <c r="H259" s="1"/>
      <c r="I259" t="s">
        <v>143</v>
      </c>
      <c r="J259" t="s">
        <v>461</v>
      </c>
    </row>
    <row r="260" spans="1:10">
      <c r="A260" t="s">
        <v>114</v>
      </c>
      <c r="B260" t="s">
        <v>118</v>
      </c>
      <c r="C260" t="s">
        <v>133</v>
      </c>
      <c r="D260" t="s">
        <v>97</v>
      </c>
      <c r="E260" s="11"/>
      <c r="F260" s="12">
        <v>1600</v>
      </c>
      <c r="G260" s="12">
        <v>1600</v>
      </c>
      <c r="I260" t="s">
        <v>143</v>
      </c>
      <c r="J260" t="s">
        <v>461</v>
      </c>
    </row>
    <row r="261" spans="1:10">
      <c r="A261" t="s">
        <v>114</v>
      </c>
      <c r="B261" t="s">
        <v>118</v>
      </c>
      <c r="C261" t="s">
        <v>133</v>
      </c>
      <c r="D261" t="s">
        <v>98</v>
      </c>
      <c r="E261" s="11"/>
      <c r="F261" s="12">
        <v>8323</v>
      </c>
      <c r="G261" s="12">
        <v>8313</v>
      </c>
      <c r="I261" t="s">
        <v>143</v>
      </c>
      <c r="J261" t="s">
        <v>461</v>
      </c>
    </row>
    <row r="262" spans="1:10">
      <c r="A262" t="s">
        <v>114</v>
      </c>
      <c r="B262" t="s">
        <v>118</v>
      </c>
      <c r="C262" t="s">
        <v>133</v>
      </c>
      <c r="D262" t="s">
        <v>463</v>
      </c>
      <c r="E262" s="11"/>
      <c r="F262" s="12">
        <v>1660</v>
      </c>
      <c r="G262" s="12">
        <v>3564</v>
      </c>
      <c r="I262" t="s">
        <v>143</v>
      </c>
      <c r="J262" t="s">
        <v>461</v>
      </c>
    </row>
    <row r="263" spans="1:10">
      <c r="A263" t="s">
        <v>114</v>
      </c>
      <c r="B263" t="s">
        <v>118</v>
      </c>
      <c r="C263" t="s">
        <v>133</v>
      </c>
      <c r="D263" t="s">
        <v>464</v>
      </c>
      <c r="E263" s="11"/>
      <c r="F263" s="12">
        <v>1000</v>
      </c>
      <c r="G263" s="12">
        <v>3000</v>
      </c>
      <c r="I263" t="s">
        <v>143</v>
      </c>
      <c r="J263" t="s">
        <v>461</v>
      </c>
    </row>
    <row r="264" spans="1:10">
      <c r="A264" t="s">
        <v>114</v>
      </c>
      <c r="B264" t="s">
        <v>118</v>
      </c>
      <c r="C264" t="s">
        <v>133</v>
      </c>
      <c r="D264" t="s">
        <v>99</v>
      </c>
      <c r="E264" s="11"/>
      <c r="F264" s="11">
        <v>800</v>
      </c>
      <c r="G264" s="11">
        <v>0</v>
      </c>
      <c r="I264" t="s">
        <v>143</v>
      </c>
      <c r="J264" t="s">
        <v>461</v>
      </c>
    </row>
    <row r="265" spans="1:10">
      <c r="A265" t="s">
        <v>114</v>
      </c>
      <c r="B265" t="s">
        <v>118</v>
      </c>
      <c r="C265" t="s">
        <v>102</v>
      </c>
      <c r="D265" t="s">
        <v>211</v>
      </c>
      <c r="E265" s="11"/>
      <c r="F265" s="12">
        <v>6279</v>
      </c>
      <c r="G265" s="12">
        <v>6291</v>
      </c>
      <c r="I265" t="s">
        <v>143</v>
      </c>
      <c r="J265" t="s">
        <v>461</v>
      </c>
    </row>
    <row r="266" spans="1:10">
      <c r="A266" t="s">
        <v>114</v>
      </c>
      <c r="B266" t="s">
        <v>118</v>
      </c>
      <c r="C266" t="s">
        <v>102</v>
      </c>
      <c r="D266" t="s">
        <v>101</v>
      </c>
      <c r="E266" s="11"/>
      <c r="F266" s="12">
        <v>20428</v>
      </c>
      <c r="G266" s="12">
        <v>23957</v>
      </c>
      <c r="I266" t="s">
        <v>143</v>
      </c>
      <c r="J266" t="s">
        <v>461</v>
      </c>
    </row>
    <row r="267" spans="1:10">
      <c r="A267" t="s">
        <v>114</v>
      </c>
      <c r="B267" t="s">
        <v>118</v>
      </c>
      <c r="C267" t="s">
        <v>102</v>
      </c>
      <c r="D267" t="s">
        <v>102</v>
      </c>
      <c r="E267" s="11"/>
      <c r="F267" s="12">
        <v>45573</v>
      </c>
      <c r="G267" s="12">
        <v>42355</v>
      </c>
      <c r="I267" t="s">
        <v>143</v>
      </c>
      <c r="J267" t="s">
        <v>461</v>
      </c>
    </row>
    <row r="268" spans="1:10">
      <c r="A268" t="s">
        <v>114</v>
      </c>
      <c r="B268" t="s">
        <v>46</v>
      </c>
      <c r="C268" t="s">
        <v>111</v>
      </c>
      <c r="E268" s="11"/>
      <c r="F268" s="12">
        <v>12503</v>
      </c>
      <c r="G268" s="12">
        <v>10597</v>
      </c>
      <c r="I268" t="s">
        <v>143</v>
      </c>
      <c r="J268" t="s">
        <v>465</v>
      </c>
    </row>
    <row r="269" spans="1:10">
      <c r="A269" t="s">
        <v>114</v>
      </c>
      <c r="B269" t="s">
        <v>46</v>
      </c>
      <c r="C269" t="s">
        <v>112</v>
      </c>
      <c r="E269" s="11"/>
      <c r="F269" s="12">
        <v>6660</v>
      </c>
      <c r="G269" s="12">
        <v>6672</v>
      </c>
      <c r="I269" t="s">
        <v>143</v>
      </c>
      <c r="J269" t="s">
        <v>465</v>
      </c>
    </row>
    <row r="270" spans="1:10">
      <c r="A270" t="s">
        <v>114</v>
      </c>
      <c r="B270" t="s">
        <v>46</v>
      </c>
      <c r="C270" t="s">
        <v>113</v>
      </c>
      <c r="F270" s="1">
        <v>20684</v>
      </c>
      <c r="G270" s="1">
        <v>17702</v>
      </c>
      <c r="I270" t="s">
        <v>143</v>
      </c>
      <c r="J270" t="s">
        <v>465</v>
      </c>
    </row>
    <row r="271" spans="1:10">
      <c r="A271" t="s">
        <v>114</v>
      </c>
      <c r="B271" t="s">
        <v>45</v>
      </c>
      <c r="C271" t="s">
        <v>466</v>
      </c>
      <c r="F271" s="1">
        <v>15249</v>
      </c>
      <c r="G271" s="1">
        <v>14835</v>
      </c>
      <c r="H271" t="s">
        <v>467</v>
      </c>
      <c r="I271" t="s">
        <v>143</v>
      </c>
      <c r="J271" t="s">
        <v>468</v>
      </c>
    </row>
    <row r="272" spans="1:10">
      <c r="A272" t="s">
        <v>114</v>
      </c>
      <c r="B272" t="s">
        <v>100</v>
      </c>
      <c r="C272" t="s">
        <v>103</v>
      </c>
      <c r="F272" s="1">
        <v>24210</v>
      </c>
      <c r="G272" s="1">
        <v>24623</v>
      </c>
      <c r="I272" t="s">
        <v>143</v>
      </c>
      <c r="J272" t="s">
        <v>469</v>
      </c>
    </row>
    <row r="273" spans="1:10">
      <c r="A273" t="s">
        <v>114</v>
      </c>
      <c r="B273" t="s">
        <v>100</v>
      </c>
      <c r="C273" t="s">
        <v>104</v>
      </c>
      <c r="D273" t="s">
        <v>105</v>
      </c>
      <c r="F273" s="1">
        <v>12142</v>
      </c>
      <c r="G273" s="1">
        <v>14101</v>
      </c>
      <c r="I273" t="s">
        <v>143</v>
      </c>
      <c r="J273" t="s">
        <v>469</v>
      </c>
    </row>
    <row r="274" spans="1:10">
      <c r="A274" t="s">
        <v>114</v>
      </c>
      <c r="B274" t="s">
        <v>100</v>
      </c>
      <c r="C274" t="s">
        <v>104</v>
      </c>
      <c r="D274" t="s">
        <v>106</v>
      </c>
      <c r="F274" s="1">
        <v>358977</v>
      </c>
      <c r="G274" s="1">
        <v>367106</v>
      </c>
      <c r="H274" t="s">
        <v>109</v>
      </c>
      <c r="I274" t="s">
        <v>143</v>
      </c>
      <c r="J274" t="s">
        <v>469</v>
      </c>
    </row>
    <row r="275" spans="1:10">
      <c r="A275" t="s">
        <v>114</v>
      </c>
      <c r="B275" t="s">
        <v>100</v>
      </c>
      <c r="C275" t="s">
        <v>104</v>
      </c>
      <c r="D275" t="s">
        <v>107</v>
      </c>
      <c r="F275" s="1">
        <v>14273</v>
      </c>
      <c r="G275" s="1">
        <v>10654</v>
      </c>
      <c r="I275" t="s">
        <v>143</v>
      </c>
      <c r="J275" t="s">
        <v>469</v>
      </c>
    </row>
    <row r="276" spans="1:10">
      <c r="A276" t="s">
        <v>114</v>
      </c>
      <c r="B276" t="s">
        <v>100</v>
      </c>
      <c r="C276" t="s">
        <v>104</v>
      </c>
      <c r="D276" t="s">
        <v>108</v>
      </c>
      <c r="F276" s="1">
        <v>1365</v>
      </c>
      <c r="G276" s="1">
        <v>1432</v>
      </c>
      <c r="I276" t="s">
        <v>143</v>
      </c>
      <c r="J276" t="s">
        <v>469</v>
      </c>
    </row>
    <row r="277" spans="1:10">
      <c r="A277" t="s">
        <v>114</v>
      </c>
      <c r="B277" t="s">
        <v>100</v>
      </c>
      <c r="C277" t="s">
        <v>110</v>
      </c>
      <c r="F277" s="1">
        <v>37536</v>
      </c>
      <c r="G277" s="1">
        <v>30672</v>
      </c>
      <c r="I277" t="s">
        <v>143</v>
      </c>
      <c r="J277" t="s">
        <v>469</v>
      </c>
    </row>
    <row r="278" spans="1:10">
      <c r="A278" t="s">
        <v>114</v>
      </c>
      <c r="B278" t="s">
        <v>470</v>
      </c>
      <c r="F278" s="1">
        <v>76290</v>
      </c>
      <c r="G278" s="1">
        <v>83816</v>
      </c>
      <c r="I278" t="s">
        <v>143</v>
      </c>
      <c r="J278" t="s">
        <v>471</v>
      </c>
    </row>
    <row r="279" spans="1:10">
      <c r="A279" t="s">
        <v>114</v>
      </c>
      <c r="B279" t="s">
        <v>44</v>
      </c>
      <c r="C279" t="s">
        <v>472</v>
      </c>
      <c r="F279" s="1">
        <v>137346</v>
      </c>
      <c r="G279" s="1">
        <v>125408</v>
      </c>
      <c r="I279" t="s">
        <v>143</v>
      </c>
      <c r="J279" t="s">
        <v>473</v>
      </c>
    </row>
    <row r="280" spans="1:10">
      <c r="A280" t="s">
        <v>114</v>
      </c>
      <c r="B280" t="s">
        <v>43</v>
      </c>
      <c r="C280" t="s">
        <v>474</v>
      </c>
      <c r="F280" s="1">
        <v>31293</v>
      </c>
      <c r="G280" s="1">
        <v>25495</v>
      </c>
      <c r="I280" t="s">
        <v>143</v>
      </c>
      <c r="J280" t="s">
        <v>475</v>
      </c>
    </row>
    <row r="281" spans="1:10">
      <c r="A281" t="s">
        <v>114</v>
      </c>
      <c r="B281" t="s">
        <v>42</v>
      </c>
      <c r="F281" s="1">
        <v>21139</v>
      </c>
      <c r="G281" s="1">
        <v>19724</v>
      </c>
      <c r="H281" t="s">
        <v>476</v>
      </c>
      <c r="I281" t="s">
        <v>143</v>
      </c>
      <c r="J281" t="s">
        <v>477</v>
      </c>
    </row>
    <row r="282" spans="1:10">
      <c r="A282" t="s">
        <v>11</v>
      </c>
      <c r="B282" t="s">
        <v>148</v>
      </c>
      <c r="C282" t="s">
        <v>149</v>
      </c>
      <c r="F282" s="1">
        <v>107947</v>
      </c>
      <c r="G282" s="1">
        <v>132039</v>
      </c>
      <c r="H282" t="s">
        <v>478</v>
      </c>
      <c r="I282" t="s">
        <v>201</v>
      </c>
      <c r="J282" t="s">
        <v>479</v>
      </c>
    </row>
    <row r="283" spans="1:10">
      <c r="A283" t="s">
        <v>11</v>
      </c>
      <c r="B283" t="s">
        <v>148</v>
      </c>
      <c r="C283" t="s">
        <v>150</v>
      </c>
      <c r="F283" s="1">
        <v>15763</v>
      </c>
      <c r="G283" s="1">
        <v>25203</v>
      </c>
      <c r="I283" t="s">
        <v>201</v>
      </c>
      <c r="J283" t="s">
        <v>479</v>
      </c>
    </row>
    <row r="284" spans="1:10" ht="270">
      <c r="A284" t="s">
        <v>11</v>
      </c>
      <c r="B284" t="s">
        <v>148</v>
      </c>
      <c r="C284" t="s">
        <v>151</v>
      </c>
      <c r="F284" s="1">
        <v>236998</v>
      </c>
      <c r="G284" s="1">
        <v>258796</v>
      </c>
      <c r="H284" s="10" t="s">
        <v>152</v>
      </c>
      <c r="I284" t="s">
        <v>201</v>
      </c>
      <c r="J284" t="s">
        <v>479</v>
      </c>
    </row>
    <row r="285" spans="1:10">
      <c r="A285" t="s">
        <v>11</v>
      </c>
      <c r="B285" t="s">
        <v>148</v>
      </c>
      <c r="C285" t="s">
        <v>153</v>
      </c>
      <c r="F285" s="1">
        <v>156758</v>
      </c>
      <c r="G285" s="1">
        <v>169914</v>
      </c>
      <c r="H285" t="s">
        <v>154</v>
      </c>
      <c r="I285" t="s">
        <v>201</v>
      </c>
      <c r="J285" t="s">
        <v>479</v>
      </c>
    </row>
    <row r="286" spans="1:10">
      <c r="A286" t="s">
        <v>11</v>
      </c>
      <c r="B286" t="s">
        <v>148</v>
      </c>
      <c r="C286" t="s">
        <v>155</v>
      </c>
      <c r="F286" s="1">
        <v>114786</v>
      </c>
      <c r="G286" s="1">
        <v>147039</v>
      </c>
      <c r="H286" t="s">
        <v>156</v>
      </c>
      <c r="I286" t="s">
        <v>201</v>
      </c>
      <c r="J286" t="s">
        <v>479</v>
      </c>
    </row>
    <row r="287" spans="1:10">
      <c r="A287" t="s">
        <v>11</v>
      </c>
      <c r="B287" t="s">
        <v>148</v>
      </c>
      <c r="C287" t="s">
        <v>157</v>
      </c>
      <c r="F287" s="1">
        <v>39082</v>
      </c>
      <c r="G287" s="1">
        <v>36426</v>
      </c>
      <c r="H287" t="s">
        <v>158</v>
      </c>
      <c r="I287" t="s">
        <v>201</v>
      </c>
      <c r="J287" t="s">
        <v>479</v>
      </c>
    </row>
    <row r="288" spans="1:10">
      <c r="A288" t="s">
        <v>11</v>
      </c>
      <c r="B288" t="s">
        <v>159</v>
      </c>
      <c r="C288" t="s">
        <v>480</v>
      </c>
      <c r="F288" s="1">
        <v>340795</v>
      </c>
      <c r="G288" s="1">
        <v>373616</v>
      </c>
      <c r="H288" t="s">
        <v>481</v>
      </c>
      <c r="I288" t="s">
        <v>201</v>
      </c>
      <c r="J288" t="s">
        <v>482</v>
      </c>
    </row>
    <row r="289" spans="1:10">
      <c r="A289" t="s">
        <v>11</v>
      </c>
      <c r="B289" t="s">
        <v>159</v>
      </c>
      <c r="C289" t="s">
        <v>160</v>
      </c>
      <c r="F289" s="1">
        <v>9694252</v>
      </c>
      <c r="G289" s="1">
        <v>10108516</v>
      </c>
      <c r="I289" t="s">
        <v>201</v>
      </c>
      <c r="J289" t="s">
        <v>482</v>
      </c>
    </row>
    <row r="290" spans="1:10">
      <c r="A290" t="s">
        <v>11</v>
      </c>
      <c r="B290" t="s">
        <v>159</v>
      </c>
      <c r="C290" t="s">
        <v>161</v>
      </c>
      <c r="F290" s="1">
        <v>154384</v>
      </c>
      <c r="G290" s="1">
        <v>156484</v>
      </c>
      <c r="I290" t="s">
        <v>201</v>
      </c>
      <c r="J290" t="s">
        <v>482</v>
      </c>
    </row>
    <row r="291" spans="1:10">
      <c r="A291" t="s">
        <v>11</v>
      </c>
      <c r="B291" t="s">
        <v>159</v>
      </c>
      <c r="C291" t="s">
        <v>162</v>
      </c>
      <c r="F291" s="1">
        <v>288705</v>
      </c>
      <c r="G291" s="1">
        <v>308744</v>
      </c>
      <c r="I291" t="s">
        <v>201</v>
      </c>
      <c r="J291" t="s">
        <v>482</v>
      </c>
    </row>
    <row r="292" spans="1:10">
      <c r="A292" t="s">
        <v>11</v>
      </c>
      <c r="B292" t="s">
        <v>163</v>
      </c>
      <c r="C292" t="s">
        <v>164</v>
      </c>
      <c r="F292" s="1">
        <v>18578765</v>
      </c>
      <c r="G292" s="1">
        <v>19122219</v>
      </c>
      <c r="H292" t="s">
        <v>483</v>
      </c>
      <c r="I292" t="s">
        <v>201</v>
      </c>
      <c r="J292" t="s">
        <v>484</v>
      </c>
    </row>
    <row r="293" spans="1:10">
      <c r="A293" t="s">
        <v>11</v>
      </c>
      <c r="B293" t="s">
        <v>163</v>
      </c>
      <c r="C293" t="s">
        <v>165</v>
      </c>
      <c r="F293" s="1">
        <v>32729</v>
      </c>
      <c r="G293" s="1">
        <v>42518</v>
      </c>
      <c r="I293" t="s">
        <v>201</v>
      </c>
      <c r="J293" t="s">
        <v>484</v>
      </c>
    </row>
    <row r="294" spans="1:10">
      <c r="A294" t="s">
        <v>11</v>
      </c>
      <c r="B294" t="s">
        <v>163</v>
      </c>
      <c r="C294" t="s">
        <v>166</v>
      </c>
      <c r="F294" s="1">
        <v>3995</v>
      </c>
      <c r="G294" s="1">
        <v>3952</v>
      </c>
      <c r="I294" t="s">
        <v>201</v>
      </c>
      <c r="J294" t="s">
        <v>484</v>
      </c>
    </row>
    <row r="295" spans="1:10">
      <c r="A295" t="s">
        <v>11</v>
      </c>
      <c r="B295" t="s">
        <v>163</v>
      </c>
      <c r="C295" t="s">
        <v>167</v>
      </c>
      <c r="F295" s="1">
        <v>5780</v>
      </c>
      <c r="G295" s="1">
        <v>5226</v>
      </c>
      <c r="I295" t="s">
        <v>201</v>
      </c>
      <c r="J295" t="s">
        <v>484</v>
      </c>
    </row>
    <row r="296" spans="1:10">
      <c r="A296" t="s">
        <v>11</v>
      </c>
      <c r="B296" t="s">
        <v>163</v>
      </c>
      <c r="C296" t="s">
        <v>168</v>
      </c>
      <c r="F296" s="1">
        <v>73957</v>
      </c>
      <c r="G296" s="1">
        <v>75138</v>
      </c>
      <c r="I296" t="s">
        <v>201</v>
      </c>
      <c r="J296" t="s">
        <v>484</v>
      </c>
    </row>
    <row r="297" spans="1:10">
      <c r="A297" t="s">
        <v>11</v>
      </c>
      <c r="B297" t="s">
        <v>169</v>
      </c>
      <c r="C297" t="s">
        <v>170</v>
      </c>
      <c r="F297" s="1">
        <v>137093</v>
      </c>
      <c r="G297" s="1">
        <v>157515</v>
      </c>
      <c r="H297" t="s">
        <v>485</v>
      </c>
      <c r="I297" t="s">
        <v>201</v>
      </c>
      <c r="J297" t="s">
        <v>486</v>
      </c>
    </row>
    <row r="298" spans="1:10">
      <c r="A298" t="s">
        <v>11</v>
      </c>
      <c r="B298" t="s">
        <v>169</v>
      </c>
      <c r="C298" t="s">
        <v>171</v>
      </c>
      <c r="F298" s="1">
        <v>1416387</v>
      </c>
      <c r="G298" s="1">
        <v>1516179</v>
      </c>
      <c r="I298" t="s">
        <v>201</v>
      </c>
      <c r="J298" t="s">
        <v>486</v>
      </c>
    </row>
    <row r="299" spans="1:10">
      <c r="A299" t="s">
        <v>11</v>
      </c>
      <c r="B299" t="s">
        <v>169</v>
      </c>
      <c r="C299" t="s">
        <v>172</v>
      </c>
      <c r="F299" s="1">
        <v>1161819</v>
      </c>
      <c r="G299" s="1">
        <v>1224859</v>
      </c>
      <c r="I299" t="s">
        <v>201</v>
      </c>
      <c r="J299" t="s">
        <v>486</v>
      </c>
    </row>
    <row r="300" spans="1:10">
      <c r="A300" t="s">
        <v>11</v>
      </c>
      <c r="B300" t="s">
        <v>169</v>
      </c>
      <c r="C300" t="s">
        <v>173</v>
      </c>
      <c r="F300" s="1">
        <v>8347055</v>
      </c>
      <c r="G300" s="1">
        <v>8849448</v>
      </c>
      <c r="I300" t="s">
        <v>201</v>
      </c>
      <c r="J300" t="s">
        <v>486</v>
      </c>
    </row>
    <row r="301" spans="1:10">
      <c r="A301" t="s">
        <v>11</v>
      </c>
      <c r="B301" t="s">
        <v>169</v>
      </c>
      <c r="C301" t="s">
        <v>174</v>
      </c>
      <c r="F301" s="1">
        <v>253974</v>
      </c>
      <c r="G301" s="1">
        <v>280374</v>
      </c>
      <c r="I301" t="s">
        <v>201</v>
      </c>
      <c r="J301" t="s">
        <v>486</v>
      </c>
    </row>
    <row r="302" spans="1:10">
      <c r="A302" t="s">
        <v>11</v>
      </c>
      <c r="B302" t="s">
        <v>169</v>
      </c>
      <c r="C302" t="s">
        <v>175</v>
      </c>
      <c r="F302" s="1">
        <v>184317</v>
      </c>
      <c r="G302" s="1">
        <v>222842</v>
      </c>
      <c r="I302" t="s">
        <v>201</v>
      </c>
      <c r="J302" t="s">
        <v>486</v>
      </c>
    </row>
    <row r="303" spans="1:10">
      <c r="A303" t="s">
        <v>11</v>
      </c>
      <c r="B303" t="s">
        <v>176</v>
      </c>
      <c r="C303" t="s">
        <v>177</v>
      </c>
      <c r="F303" s="1">
        <v>7939</v>
      </c>
      <c r="G303" s="1">
        <v>8040</v>
      </c>
      <c r="H303" t="s">
        <v>487</v>
      </c>
      <c r="I303" t="s">
        <v>201</v>
      </c>
      <c r="J303" t="s">
        <v>488</v>
      </c>
    </row>
    <row r="304" spans="1:10">
      <c r="A304" t="s">
        <v>11</v>
      </c>
      <c r="B304" t="s">
        <v>176</v>
      </c>
      <c r="C304" t="s">
        <v>179</v>
      </c>
      <c r="F304" s="1">
        <v>576138</v>
      </c>
      <c r="G304" s="1">
        <v>660917</v>
      </c>
      <c r="I304" t="s">
        <v>201</v>
      </c>
      <c r="J304" t="s">
        <v>488</v>
      </c>
    </row>
    <row r="305" spans="1:10">
      <c r="A305" t="s">
        <v>11</v>
      </c>
      <c r="B305" t="s">
        <v>176</v>
      </c>
      <c r="C305" t="s">
        <v>178</v>
      </c>
      <c r="F305" s="1">
        <v>282008</v>
      </c>
      <c r="G305" s="1">
        <v>209913</v>
      </c>
      <c r="I305" t="s">
        <v>201</v>
      </c>
      <c r="J305" t="s">
        <v>488</v>
      </c>
    </row>
    <row r="306" spans="1:10">
      <c r="A306" t="s">
        <v>11</v>
      </c>
      <c r="B306" t="s">
        <v>180</v>
      </c>
      <c r="F306" s="1">
        <v>100160</v>
      </c>
      <c r="G306" s="1">
        <v>106327</v>
      </c>
      <c r="I306" t="s">
        <v>201</v>
      </c>
      <c r="J306" t="s">
        <v>489</v>
      </c>
    </row>
    <row r="307" spans="1:10">
      <c r="A307" t="s">
        <v>11</v>
      </c>
      <c r="B307" t="s">
        <v>181</v>
      </c>
      <c r="F307" s="1">
        <v>416871</v>
      </c>
      <c r="G307" s="1">
        <v>452717</v>
      </c>
      <c r="H307" t="s">
        <v>182</v>
      </c>
      <c r="I307" t="s">
        <v>201</v>
      </c>
      <c r="J307" t="s">
        <v>490</v>
      </c>
    </row>
    <row r="308" spans="1:10">
      <c r="A308" t="s">
        <v>11</v>
      </c>
      <c r="B308" t="s">
        <v>183</v>
      </c>
      <c r="F308" s="1">
        <v>750252</v>
      </c>
      <c r="G308" s="1">
        <v>847812</v>
      </c>
      <c r="H308" t="s">
        <v>184</v>
      </c>
      <c r="I308" t="s">
        <v>201</v>
      </c>
      <c r="J308" t="s">
        <v>491</v>
      </c>
    </row>
    <row r="309" spans="1:10">
      <c r="A309" t="s">
        <v>11</v>
      </c>
      <c r="B309" t="s">
        <v>185</v>
      </c>
      <c r="F309" s="1">
        <v>5576093</v>
      </c>
      <c r="G309" s="1">
        <v>5410891</v>
      </c>
      <c r="I309" t="s">
        <v>201</v>
      </c>
      <c r="J309" t="s">
        <v>492</v>
      </c>
    </row>
    <row r="310" spans="1:10">
      <c r="A310" t="s">
        <v>11</v>
      </c>
      <c r="B310" t="s">
        <v>186</v>
      </c>
      <c r="C310" t="s">
        <v>192</v>
      </c>
      <c r="F310" s="1">
        <v>218931</v>
      </c>
      <c r="G310" s="1">
        <v>188494</v>
      </c>
      <c r="H310" s="10"/>
      <c r="I310" t="s">
        <v>201</v>
      </c>
      <c r="J310" t="s">
        <v>493</v>
      </c>
    </row>
    <row r="311" spans="1:10">
      <c r="A311" t="s">
        <v>11</v>
      </c>
      <c r="B311" t="s">
        <v>186</v>
      </c>
      <c r="C311" t="s">
        <v>187</v>
      </c>
      <c r="F311" s="1">
        <v>105711</v>
      </c>
      <c r="G311" s="1">
        <v>148925</v>
      </c>
      <c r="I311" t="s">
        <v>201</v>
      </c>
      <c r="J311" t="s">
        <v>493</v>
      </c>
    </row>
    <row r="312" spans="1:10">
      <c r="A312" t="s">
        <v>11</v>
      </c>
      <c r="B312" t="s">
        <v>186</v>
      </c>
      <c r="C312" t="s">
        <v>188</v>
      </c>
      <c r="F312" s="1">
        <v>34200</v>
      </c>
      <c r="G312" s="1">
        <v>31315</v>
      </c>
      <c r="I312" t="s">
        <v>201</v>
      </c>
      <c r="J312" t="s">
        <v>493</v>
      </c>
    </row>
    <row r="313" spans="1:10">
      <c r="A313" t="s">
        <v>11</v>
      </c>
      <c r="B313" t="s">
        <v>186</v>
      </c>
      <c r="C313" t="s">
        <v>189</v>
      </c>
      <c r="F313" s="1">
        <v>14931</v>
      </c>
      <c r="G313" s="1">
        <v>14932</v>
      </c>
      <c r="I313" t="s">
        <v>201</v>
      </c>
      <c r="J313" t="s">
        <v>493</v>
      </c>
    </row>
    <row r="314" spans="1:10">
      <c r="A314" t="s">
        <v>11</v>
      </c>
      <c r="B314" t="s">
        <v>186</v>
      </c>
      <c r="C314" t="s">
        <v>190</v>
      </c>
      <c r="F314" s="1">
        <v>74351</v>
      </c>
      <c r="G314" s="1">
        <v>121316</v>
      </c>
      <c r="I314" t="s">
        <v>201</v>
      </c>
      <c r="J314" t="s">
        <v>493</v>
      </c>
    </row>
    <row r="315" spans="1:10">
      <c r="A315" t="s">
        <v>11</v>
      </c>
      <c r="B315" t="s">
        <v>186</v>
      </c>
      <c r="C315" t="s">
        <v>191</v>
      </c>
      <c r="F315" s="1">
        <v>469565</v>
      </c>
      <c r="G315" s="1">
        <v>527004</v>
      </c>
      <c r="I315" t="s">
        <v>201</v>
      </c>
      <c r="J315" t="s">
        <v>493</v>
      </c>
    </row>
    <row r="316" spans="1:10">
      <c r="A316" t="s">
        <v>11</v>
      </c>
      <c r="B316" t="s">
        <v>193</v>
      </c>
      <c r="F316" s="1">
        <v>400092</v>
      </c>
      <c r="G316" s="1">
        <v>519489</v>
      </c>
      <c r="H316" t="s">
        <v>494</v>
      </c>
      <c r="I316" t="s">
        <v>201</v>
      </c>
      <c r="J316" t="s">
        <v>495</v>
      </c>
    </row>
    <row r="317" spans="1:10">
      <c r="A317" t="s">
        <v>11</v>
      </c>
      <c r="B317" t="s">
        <v>194</v>
      </c>
      <c r="C317" t="s">
        <v>195</v>
      </c>
      <c r="F317" s="1">
        <v>1034447</v>
      </c>
      <c r="G317" s="1">
        <v>1112764</v>
      </c>
      <c r="H317" t="s">
        <v>496</v>
      </c>
      <c r="I317" t="s">
        <v>201</v>
      </c>
      <c r="J317" t="s">
        <v>497</v>
      </c>
    </row>
    <row r="318" spans="1:10">
      <c r="A318" t="s">
        <v>11</v>
      </c>
      <c r="B318" t="s">
        <v>194</v>
      </c>
      <c r="C318" t="s">
        <v>196</v>
      </c>
      <c r="F318" s="1">
        <v>311373</v>
      </c>
      <c r="G318" s="1">
        <v>294938</v>
      </c>
      <c r="I318" t="s">
        <v>201</v>
      </c>
      <c r="J318" t="s">
        <v>497</v>
      </c>
    </row>
    <row r="319" spans="1:10">
      <c r="A319" t="s">
        <v>11</v>
      </c>
      <c r="B319" t="s">
        <v>197</v>
      </c>
      <c r="C319" t="s">
        <v>198</v>
      </c>
      <c r="F319" s="1">
        <v>692530</v>
      </c>
      <c r="G319" s="1">
        <v>737130</v>
      </c>
      <c r="H319" t="s">
        <v>498</v>
      </c>
      <c r="I319" t="s">
        <v>201</v>
      </c>
      <c r="J319" t="s">
        <v>499</v>
      </c>
    </row>
    <row r="320" spans="1:10">
      <c r="A320" t="s">
        <v>11</v>
      </c>
      <c r="B320" t="s">
        <v>197</v>
      </c>
      <c r="C320" t="s">
        <v>199</v>
      </c>
      <c r="F320" s="1">
        <v>97600</v>
      </c>
      <c r="G320" s="1">
        <v>100596</v>
      </c>
      <c r="I320" t="s">
        <v>201</v>
      </c>
      <c r="J320" t="s">
        <v>499</v>
      </c>
    </row>
    <row r="321" spans="1:10">
      <c r="A321" t="s">
        <v>11</v>
      </c>
      <c r="B321" t="s">
        <v>197</v>
      </c>
      <c r="C321" t="s">
        <v>200</v>
      </c>
      <c r="F321" s="1">
        <v>258110</v>
      </c>
      <c r="G321" s="1">
        <v>156936</v>
      </c>
      <c r="I321" t="s">
        <v>201</v>
      </c>
      <c r="J321" t="s">
        <v>499</v>
      </c>
    </row>
    <row r="322" spans="1:10">
      <c r="A322" t="s">
        <v>11</v>
      </c>
      <c r="B322" t="s">
        <v>202</v>
      </c>
      <c r="F322" s="1">
        <v>90903</v>
      </c>
      <c r="G322" s="1">
        <v>61514</v>
      </c>
      <c r="H322" t="s">
        <v>500</v>
      </c>
      <c r="I322" t="s">
        <v>201</v>
      </c>
      <c r="J322" t="s">
        <v>501</v>
      </c>
    </row>
    <row r="323" spans="1:10">
      <c r="A323" t="s">
        <v>11</v>
      </c>
      <c r="B323" t="s">
        <v>203</v>
      </c>
      <c r="F323" s="1">
        <v>38111</v>
      </c>
      <c r="G323" s="1">
        <v>36270</v>
      </c>
      <c r="J323" t="s">
        <v>502</v>
      </c>
    </row>
    <row r="324" spans="1:10">
      <c r="A324" t="s">
        <v>11</v>
      </c>
      <c r="B324" t="s">
        <v>204</v>
      </c>
      <c r="F324" s="1">
        <v>16639</v>
      </c>
      <c r="G324" s="1">
        <v>17566</v>
      </c>
      <c r="J324" t="s">
        <v>503</v>
      </c>
    </row>
    <row r="325" spans="1:10">
      <c r="A325" t="s">
        <v>11</v>
      </c>
      <c r="B325" t="s">
        <v>205</v>
      </c>
      <c r="F325" s="1">
        <v>52220</v>
      </c>
      <c r="G325" s="1">
        <v>52406</v>
      </c>
      <c r="H325" t="s">
        <v>206</v>
      </c>
      <c r="I325" t="s">
        <v>207</v>
      </c>
      <c r="J325" t="s">
        <v>504</v>
      </c>
    </row>
    <row r="326" spans="1:10">
      <c r="A326" t="s">
        <v>11</v>
      </c>
      <c r="B326" t="s">
        <v>210</v>
      </c>
      <c r="F326" s="1">
        <v>66408</v>
      </c>
      <c r="G326" s="1">
        <v>49372</v>
      </c>
      <c r="H326" t="s">
        <v>209</v>
      </c>
      <c r="I326" t="s">
        <v>208</v>
      </c>
      <c r="J326" t="s">
        <v>505</v>
      </c>
    </row>
    <row r="327" spans="1:10">
      <c r="A327" t="s">
        <v>11</v>
      </c>
      <c r="B327" t="s">
        <v>212</v>
      </c>
      <c r="F327" s="1">
        <v>45224</v>
      </c>
      <c r="G327" s="1">
        <v>45995</v>
      </c>
      <c r="H327" t="s">
        <v>529</v>
      </c>
      <c r="I327" t="s">
        <v>213</v>
      </c>
      <c r="J327" t="s">
        <v>506</v>
      </c>
    </row>
    <row r="328" spans="1:10">
      <c r="A328" t="s">
        <v>11</v>
      </c>
      <c r="B328" t="s">
        <v>214</v>
      </c>
      <c r="F328" s="1">
        <v>24282</v>
      </c>
      <c r="G328" s="1">
        <v>25811</v>
      </c>
      <c r="H328" t="s">
        <v>216</v>
      </c>
      <c r="I328" t="s">
        <v>215</v>
      </c>
      <c r="J328" t="s">
        <v>507</v>
      </c>
    </row>
    <row r="329" spans="1:10">
      <c r="A329" t="s">
        <v>11</v>
      </c>
      <c r="B329" t="s">
        <v>217</v>
      </c>
      <c r="F329" s="1">
        <v>28841</v>
      </c>
      <c r="G329" s="1">
        <v>30451</v>
      </c>
      <c r="H329" t="s">
        <v>218</v>
      </c>
      <c r="I329" t="s">
        <v>219</v>
      </c>
      <c r="J329" t="s">
        <v>508</v>
      </c>
    </row>
    <row r="330" spans="1:10">
      <c r="A330" t="s">
        <v>11</v>
      </c>
      <c r="B330" t="s">
        <v>220</v>
      </c>
      <c r="F330" s="1">
        <v>21509</v>
      </c>
      <c r="G330" s="1">
        <v>20725</v>
      </c>
      <c r="H330" t="s">
        <v>221</v>
      </c>
      <c r="J330" t="s">
        <v>509</v>
      </c>
    </row>
    <row r="331" spans="1:10">
      <c r="A331" t="s">
        <v>11</v>
      </c>
      <c r="B331" t="s">
        <v>222</v>
      </c>
      <c r="F331" s="1">
        <v>206179</v>
      </c>
      <c r="G331" s="1">
        <v>234510</v>
      </c>
      <c r="J331" t="s">
        <v>510</v>
      </c>
    </row>
    <row r="332" spans="1:10">
      <c r="A332" t="s">
        <v>11</v>
      </c>
      <c r="B332" t="s">
        <v>223</v>
      </c>
      <c r="F332" s="1">
        <v>213954</v>
      </c>
      <c r="G332" s="1">
        <v>209310</v>
      </c>
      <c r="H332" t="s">
        <v>224</v>
      </c>
      <c r="J332" t="s">
        <v>511</v>
      </c>
    </row>
    <row r="333" spans="1:10">
      <c r="A333" t="s">
        <v>11</v>
      </c>
      <c r="B333" t="s">
        <v>225</v>
      </c>
      <c r="F333" s="1">
        <v>24985</v>
      </c>
      <c r="G333" s="1">
        <v>26154</v>
      </c>
      <c r="J333" t="s">
        <v>512</v>
      </c>
    </row>
    <row r="334" spans="1:10">
      <c r="A334" t="s">
        <v>11</v>
      </c>
      <c r="B334" t="s">
        <v>226</v>
      </c>
      <c r="F334" s="1">
        <v>1088308</v>
      </c>
      <c r="G334" s="1">
        <v>1137657</v>
      </c>
      <c r="H334" t="s">
        <v>513</v>
      </c>
      <c r="J334" t="s">
        <v>514</v>
      </c>
    </row>
    <row r="335" spans="1:10">
      <c r="A335" t="s">
        <v>11</v>
      </c>
      <c r="B335" t="s">
        <v>515</v>
      </c>
      <c r="F335" s="1">
        <v>0</v>
      </c>
      <c r="G335" s="1">
        <v>4360</v>
      </c>
      <c r="H335" t="s">
        <v>516</v>
      </c>
      <c r="J335" t="s">
        <v>517</v>
      </c>
    </row>
    <row r="336" spans="1:10">
      <c r="A336" t="s">
        <v>11</v>
      </c>
      <c r="B336" t="s">
        <v>227</v>
      </c>
      <c r="F336" s="1">
        <v>815161</v>
      </c>
      <c r="G336" s="1">
        <v>917671</v>
      </c>
      <c r="H336" t="s">
        <v>518</v>
      </c>
      <c r="J336" t="s">
        <v>519</v>
      </c>
    </row>
    <row r="337" spans="1:10">
      <c r="A337" t="s">
        <v>11</v>
      </c>
      <c r="B337" t="s">
        <v>520</v>
      </c>
      <c r="F337" s="1">
        <v>32087</v>
      </c>
      <c r="G337" s="1">
        <v>33748</v>
      </c>
      <c r="H337" t="s">
        <v>521</v>
      </c>
      <c r="J337" t="s">
        <v>522</v>
      </c>
    </row>
    <row r="338" spans="1:10">
      <c r="A338" t="s">
        <v>11</v>
      </c>
      <c r="B338" t="s">
        <v>228</v>
      </c>
      <c r="F338" s="1">
        <v>426803</v>
      </c>
      <c r="G338" s="1">
        <v>477515</v>
      </c>
      <c r="H338" t="s">
        <v>523</v>
      </c>
      <c r="J338" t="s">
        <v>524</v>
      </c>
    </row>
    <row r="339" spans="1:10">
      <c r="A339" t="s">
        <v>11</v>
      </c>
      <c r="B339" t="s">
        <v>229</v>
      </c>
      <c r="F339" s="1">
        <v>2371</v>
      </c>
      <c r="G339" s="1">
        <v>2522</v>
      </c>
      <c r="H339" t="s">
        <v>525</v>
      </c>
      <c r="J339" t="s">
        <v>526</v>
      </c>
    </row>
    <row r="340" spans="1:10">
      <c r="A340" t="s">
        <v>11</v>
      </c>
      <c r="B340" t="s">
        <v>230</v>
      </c>
      <c r="F340" s="1">
        <v>5989</v>
      </c>
      <c r="G340" s="1">
        <v>5962</v>
      </c>
      <c r="H340" t="s">
        <v>527</v>
      </c>
      <c r="J340" t="s">
        <v>528</v>
      </c>
    </row>
    <row r="341" spans="1:10">
      <c r="A341" t="s">
        <v>278</v>
      </c>
      <c r="F341" s="1">
        <v>19550644</v>
      </c>
      <c r="G341" s="1">
        <v>20521484</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Sheet3</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2013-05-14T14:20:31Z</dcterms:modified>
</cp:coreProperties>
</file>