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Technician\Downloads\"/>
    </mc:Choice>
  </mc:AlternateContent>
  <xr:revisionPtr revIDLastSave="0" documentId="13_ncr:1_{B8CF082E-F848-4306-B5C8-89C5D824BA4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" i="1" l="1"/>
  <c r="C24" i="1" s="1"/>
  <c r="G13" i="1"/>
  <c r="G11" i="1"/>
  <c r="H10" i="1"/>
  <c r="I10" i="1" s="1"/>
  <c r="C20" i="1" s="1"/>
  <c r="E10" i="1"/>
  <c r="F24" i="1" l="1"/>
  <c r="C25" i="1" s="1"/>
  <c r="E5" i="1"/>
  <c r="F25" i="1" l="1"/>
  <c r="C26" i="1" s="1"/>
  <c r="H9" i="1"/>
  <c r="H8" i="1"/>
  <c r="F26" i="1" l="1"/>
  <c r="C27" i="1" s="1"/>
  <c r="H6" i="1"/>
  <c r="F27" i="1" l="1"/>
  <c r="C28" i="1" s="1"/>
  <c r="F28" i="1" s="1"/>
  <c r="C29" i="1" s="1"/>
  <c r="F29" i="1" s="1"/>
  <c r="C30" i="1" s="1"/>
  <c r="H5" i="1"/>
  <c r="I5" i="1" s="1"/>
  <c r="C15" i="1" s="1"/>
  <c r="F30" i="1" l="1"/>
  <c r="C31" i="1" s="1"/>
  <c r="F31" i="1" s="1"/>
  <c r="I6" i="1"/>
  <c r="C16" i="1" s="1"/>
  <c r="E6" i="1"/>
  <c r="E7" i="1" l="1"/>
  <c r="H7" i="1" s="1"/>
  <c r="I7" i="1" s="1"/>
  <c r="C17" i="1" s="1"/>
  <c r="E8" i="1" l="1"/>
  <c r="I8" i="1"/>
  <c r="C18" i="1" s="1"/>
  <c r="I9" i="1" l="1"/>
  <c r="C19" i="1" s="1"/>
  <c r="E9" i="1"/>
</calcChain>
</file>

<file path=xl/sharedStrings.xml><?xml version="1.0" encoding="utf-8"?>
<sst xmlns="http://schemas.openxmlformats.org/spreadsheetml/2006/main" count="28" uniqueCount="25">
  <si>
    <t>No</t>
  </si>
  <si>
    <t>Pinjaman</t>
  </si>
  <si>
    <t>bunga</t>
  </si>
  <si>
    <t>Sisa Pinjaman</t>
  </si>
  <si>
    <t>Angsuran Pokok</t>
  </si>
  <si>
    <t>Total</t>
  </si>
  <si>
    <t>Keterangan</t>
  </si>
  <si>
    <t>Lunas</t>
  </si>
  <si>
    <t>belum lunas</t>
  </si>
  <si>
    <t>dibulatkan</t>
  </si>
  <si>
    <t>Bunga Menurun</t>
  </si>
  <si>
    <t>Jumlah bunga</t>
  </si>
  <si>
    <t>Tanggal Transfer</t>
  </si>
  <si>
    <t>April, 2019</t>
  </si>
  <si>
    <t>Maret, 2019</t>
  </si>
  <si>
    <t>februari, 2019</t>
  </si>
  <si>
    <t>januari, 2019</t>
  </si>
  <si>
    <t>Desember, 2018</t>
  </si>
  <si>
    <t>Rincian Koperasi Marendeng ( BANK BRI 4951 - 0100 - 5290 - 532 KSP Marendeng Pusat )</t>
  </si>
  <si>
    <t>Ket:</t>
  </si>
  <si>
    <t xml:space="preserve">Jumlah Transfer </t>
  </si>
  <si>
    <t>May, 2019</t>
  </si>
  <si>
    <t>Rincian Bulanan</t>
  </si>
  <si>
    <t>Saldo awal</t>
  </si>
  <si>
    <t>menambahkan keterangan lunas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</si>
</sst>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Rp-421]* #,##0.00_-;\-[$Rp-421]* #,##0.00_-;_-[$Rp-421]* &quot;-&quot;??_-;_-@_-"/>
    <numFmt numFmtId="165" formatCode="[$-F800]dddd\,\ mmmm\ dd\,\ yyyy"/>
    <numFmt numFmtId="166" formatCode="[$-409]dd\-mmm\-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Yu Gothic"/>
      <family val="2"/>
    </font>
    <font>
      <b/>
      <sz val="12"/>
      <color rgb="FF002060"/>
      <name val="Tekton Pro"/>
      <family val="2"/>
    </font>
    <font>
      <b/>
      <sz val="11"/>
      <color rgb="FF002060"/>
      <name val="Tekton Pro"/>
      <family val="2"/>
    </font>
    <font>
      <b/>
      <sz val="12"/>
      <color rgb="FF002060"/>
      <name val="Lato"/>
      <family val="2"/>
    </font>
    <font>
      <sz val="11"/>
      <name val="Yu Gothic"/>
      <family val="2"/>
    </font>
    <font>
      <sz val="14"/>
      <color theme="1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name val="Yu Gothic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1" fillId="2" borderId="2" xfId="0" applyFont="1" applyFill="1" applyBorder="1" applyAlignment="1">
      <alignment horizontal="center" vertical="center"/>
    </xf>
    <xf numFmtId="10" fontId="2" fillId="6" borderId="1" xfId="0" applyNumberFormat="1" applyFont="1" applyFill="1" applyBorder="1"/>
    <xf numFmtId="166" fontId="2" fillId="4" borderId="1" xfId="0" applyNumberFormat="1" applyFont="1" applyFill="1" applyBorder="1" applyAlignment="1">
      <alignment horizontal="left"/>
    </xf>
    <xf numFmtId="0" fontId="3" fillId="7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left" vertical="top"/>
    </xf>
    <xf numFmtId="0" fontId="2" fillId="0" borderId="1" xfId="0" applyFont="1" applyBorder="1"/>
    <xf numFmtId="0" fontId="2" fillId="0" borderId="0" xfId="0" applyFont="1"/>
    <xf numFmtId="164" fontId="2" fillId="2" borderId="1" xfId="0" applyNumberFormat="1" applyFont="1" applyFill="1" applyBorder="1"/>
    <xf numFmtId="164" fontId="6" fillId="5" borderId="1" xfId="0" applyNumberFormat="1" applyFont="1" applyFill="1" applyBorder="1"/>
    <xf numFmtId="164" fontId="2" fillId="9" borderId="1" xfId="0" applyNumberFormat="1" applyFont="1" applyFill="1" applyBorder="1"/>
    <xf numFmtId="166" fontId="8" fillId="3" borderId="1" xfId="0" applyNumberFormat="1" applyFont="1" applyFill="1" applyBorder="1"/>
    <xf numFmtId="164" fontId="8" fillId="3" borderId="1" xfId="0" applyNumberFormat="1" applyFont="1" applyFill="1" applyBorder="1"/>
    <xf numFmtId="17" fontId="8" fillId="3" borderId="1" xfId="0" applyNumberFormat="1" applyFont="1" applyFill="1" applyBorder="1"/>
    <xf numFmtId="0" fontId="8" fillId="3" borderId="1" xfId="0" applyFont="1" applyFill="1" applyBorder="1"/>
    <xf numFmtId="0" fontId="7" fillId="0" borderId="0" xfId="0" applyFont="1"/>
    <xf numFmtId="164" fontId="2" fillId="2" borderId="0" xfId="0" applyNumberFormat="1" applyFont="1" applyFill="1" applyBorder="1"/>
    <xf numFmtId="0" fontId="2" fillId="0" borderId="0" xfId="0" applyFont="1" applyBorder="1"/>
    <xf numFmtId="164" fontId="11" fillId="5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/>
    <xf numFmtId="0" fontId="5" fillId="8" borderId="0" xfId="0" applyFont="1" applyFill="1" applyAlignment="1">
      <alignment horizont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left"/>
    </xf>
    <xf numFmtId="0" fontId="9" fillId="8" borderId="2" xfId="0" applyFont="1" applyFill="1" applyBorder="1" applyAlignment="1">
      <alignment horizontal="left"/>
    </xf>
    <xf numFmtId="164" fontId="2" fillId="5" borderId="3" xfId="0" applyNumberFormat="1" applyFont="1" applyFill="1" applyBorder="1" applyAlignment="1">
      <alignment horizontal="center" vertical="top"/>
    </xf>
    <xf numFmtId="164" fontId="2" fillId="5" borderId="6" xfId="0" applyNumberFormat="1" applyFont="1" applyFill="1" applyBorder="1" applyAlignment="1">
      <alignment horizontal="center" vertical="top"/>
    </xf>
    <xf numFmtId="164" fontId="2" fillId="5" borderId="4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34"/>
  <sheetViews>
    <sheetView tabSelected="1" topLeftCell="A21" workbookViewId="0">
      <selection activeCell="D36" sqref="D36"/>
    </sheetView>
  </sheetViews>
  <sheetFormatPr defaultRowHeight="15" x14ac:dyDescent="0.25"/>
  <cols>
    <col min="1" max="1" width="5" customWidth="1"/>
    <col min="2" max="2" width="20.28515625" bestFit="1" customWidth="1"/>
    <col min="3" max="3" width="28.85546875" bestFit="1" customWidth="1"/>
    <col min="4" max="4" width="8.5703125" bestFit="1" customWidth="1"/>
    <col min="5" max="6" width="21.28515625" bestFit="1" customWidth="1"/>
    <col min="7" max="8" width="23" bestFit="1" customWidth="1"/>
    <col min="9" max="9" width="25.42578125" bestFit="1" customWidth="1"/>
    <col min="10" max="10" width="12.28515625" hidden="1" customWidth="1"/>
    <col min="12" max="12" width="15.5703125" bestFit="1" customWidth="1"/>
  </cols>
  <sheetData>
    <row r="2" spans="1:12" ht="15.75" x14ac:dyDescent="0.25">
      <c r="A2" s="31" t="s">
        <v>18</v>
      </c>
      <c r="B2" s="31"/>
      <c r="C2" s="31"/>
      <c r="D2" s="31"/>
      <c r="E2" s="31"/>
      <c r="F2" s="31"/>
      <c r="G2" s="31"/>
      <c r="H2" s="31"/>
      <c r="I2" s="31"/>
    </row>
    <row r="3" spans="1:12" ht="15.75" x14ac:dyDescent="0.3">
      <c r="A3" s="32" t="s">
        <v>0</v>
      </c>
      <c r="B3" s="32" t="s">
        <v>1</v>
      </c>
      <c r="C3" s="32" t="s">
        <v>12</v>
      </c>
      <c r="D3" s="32" t="s">
        <v>2</v>
      </c>
      <c r="E3" s="34" t="s">
        <v>10</v>
      </c>
      <c r="F3" s="35"/>
      <c r="G3" s="32" t="s">
        <v>20</v>
      </c>
      <c r="H3" s="32" t="s">
        <v>4</v>
      </c>
      <c r="I3" s="32" t="s">
        <v>3</v>
      </c>
    </row>
    <row r="4" spans="1:12" ht="16.5" x14ac:dyDescent="0.25">
      <c r="A4" s="33"/>
      <c r="B4" s="33"/>
      <c r="C4" s="33"/>
      <c r="D4" s="33"/>
      <c r="E4" s="8" t="s">
        <v>11</v>
      </c>
      <c r="F4" s="8" t="s">
        <v>9</v>
      </c>
      <c r="G4" s="33"/>
      <c r="H4" s="33"/>
      <c r="I4" s="33"/>
      <c r="J4" s="5" t="s">
        <v>6</v>
      </c>
    </row>
    <row r="5" spans="1:12" ht="18.75" x14ac:dyDescent="0.4">
      <c r="A5" s="23">
        <v>1</v>
      </c>
      <c r="B5" s="38">
        <v>5000000</v>
      </c>
      <c r="C5" s="7">
        <v>43444</v>
      </c>
      <c r="D5" s="6">
        <v>1.4E-2</v>
      </c>
      <c r="E5" s="12">
        <f>B5*D5</f>
        <v>70000</v>
      </c>
      <c r="F5" s="14">
        <v>70000</v>
      </c>
      <c r="G5" s="12">
        <v>1000000</v>
      </c>
      <c r="H5" s="14">
        <f>G5-E5</f>
        <v>930000</v>
      </c>
      <c r="I5" s="13">
        <f>B5-H5</f>
        <v>4070000</v>
      </c>
      <c r="J5" s="4" t="s">
        <v>7</v>
      </c>
    </row>
    <row r="6" spans="1:12" ht="18.75" x14ac:dyDescent="0.4">
      <c r="A6" s="23">
        <v>2</v>
      </c>
      <c r="B6" s="39"/>
      <c r="C6" s="7">
        <v>43471</v>
      </c>
      <c r="D6" s="6">
        <v>1.4E-2</v>
      </c>
      <c r="E6" s="12">
        <f>I5*D6</f>
        <v>56980</v>
      </c>
      <c r="F6" s="14">
        <v>57000</v>
      </c>
      <c r="G6" s="12">
        <v>1127000</v>
      </c>
      <c r="H6" s="14">
        <f>G6-F6</f>
        <v>1070000</v>
      </c>
      <c r="I6" s="13">
        <f>I5-H6</f>
        <v>3000000</v>
      </c>
      <c r="J6" s="3" t="s">
        <v>8</v>
      </c>
    </row>
    <row r="7" spans="1:12" ht="18.75" x14ac:dyDescent="0.4">
      <c r="A7" s="23">
        <v>3</v>
      </c>
      <c r="B7" s="39"/>
      <c r="C7" s="7">
        <v>43505</v>
      </c>
      <c r="D7" s="6">
        <v>1.4E-2</v>
      </c>
      <c r="E7" s="12">
        <f>I6*D7</f>
        <v>42000</v>
      </c>
      <c r="F7" s="14">
        <v>42000</v>
      </c>
      <c r="G7" s="12">
        <v>342000</v>
      </c>
      <c r="H7" s="14">
        <f>G7-E7</f>
        <v>300000</v>
      </c>
      <c r="I7" s="13">
        <f>I6-H7</f>
        <v>2700000</v>
      </c>
      <c r="J7" s="3" t="s">
        <v>8</v>
      </c>
    </row>
    <row r="8" spans="1:12" ht="18.75" x14ac:dyDescent="0.4">
      <c r="A8" s="24">
        <v>4</v>
      </c>
      <c r="B8" s="39"/>
      <c r="C8" s="9">
        <v>43534</v>
      </c>
      <c r="D8" s="6">
        <v>1.4E-2</v>
      </c>
      <c r="E8" s="12">
        <f>I7*D8</f>
        <v>37800</v>
      </c>
      <c r="F8" s="14">
        <v>38000</v>
      </c>
      <c r="G8" s="12">
        <v>538000</v>
      </c>
      <c r="H8" s="14">
        <f>G8-F8</f>
        <v>500000</v>
      </c>
      <c r="I8" s="13">
        <f>I7-H8</f>
        <v>2200000</v>
      </c>
      <c r="J8" s="3" t="s">
        <v>8</v>
      </c>
    </row>
    <row r="9" spans="1:12" s="11" customFormat="1" ht="18.75" x14ac:dyDescent="0.4">
      <c r="A9" s="23">
        <v>5</v>
      </c>
      <c r="B9" s="39"/>
      <c r="C9" s="9">
        <v>43564</v>
      </c>
      <c r="D9" s="6">
        <v>1.4E-2</v>
      </c>
      <c r="E9" s="12">
        <f>I8*D9</f>
        <v>30800</v>
      </c>
      <c r="F9" s="14">
        <v>31000</v>
      </c>
      <c r="G9" s="12">
        <v>1031000</v>
      </c>
      <c r="H9" s="14">
        <f>G9-F9</f>
        <v>1000000</v>
      </c>
      <c r="I9" s="13">
        <f>I8-H9</f>
        <v>1200000</v>
      </c>
      <c r="J9" s="10" t="s">
        <v>8</v>
      </c>
    </row>
    <row r="10" spans="1:12" s="11" customFormat="1" ht="19.5" x14ac:dyDescent="0.4">
      <c r="A10" s="24">
        <v>6</v>
      </c>
      <c r="B10" s="40"/>
      <c r="C10" s="9">
        <v>43593</v>
      </c>
      <c r="D10" s="6">
        <v>1.4E-2</v>
      </c>
      <c r="E10" s="12">
        <f>I9*D10</f>
        <v>16800</v>
      </c>
      <c r="F10" s="14">
        <v>17000</v>
      </c>
      <c r="G10" s="12">
        <v>1217000</v>
      </c>
      <c r="H10" s="14">
        <f>G10-F10</f>
        <v>1200000</v>
      </c>
      <c r="I10" s="22" t="str">
        <f>IF(I9-H10&lt;=0,"LUNAS")</f>
        <v>LUNAS</v>
      </c>
      <c r="J10" s="21"/>
    </row>
    <row r="11" spans="1:12" x14ac:dyDescent="0.25">
      <c r="E11" t="s">
        <v>5</v>
      </c>
      <c r="G11" s="1">
        <f>SUM(G5:G10)</f>
        <v>5255000</v>
      </c>
    </row>
    <row r="12" spans="1:12" ht="18.75" x14ac:dyDescent="0.4">
      <c r="G12" s="20">
        <v>200000</v>
      </c>
    </row>
    <row r="13" spans="1:12" ht="18.75" x14ac:dyDescent="0.3">
      <c r="B13" s="19" t="s">
        <v>19</v>
      </c>
      <c r="G13" s="1">
        <f>SUM(G11:G12)</f>
        <v>5455000</v>
      </c>
    </row>
    <row r="14" spans="1:12" ht="21" x14ac:dyDescent="0.35">
      <c r="B14" s="36" t="s">
        <v>22</v>
      </c>
      <c r="C14" s="37"/>
      <c r="L14" s="1"/>
    </row>
    <row r="15" spans="1:12" ht="18.75" x14ac:dyDescent="0.3">
      <c r="B15" s="15" t="s">
        <v>17</v>
      </c>
      <c r="C15" s="16">
        <f t="shared" ref="C15:C20" si="0">I5</f>
        <v>4070000</v>
      </c>
      <c r="L15" s="1"/>
    </row>
    <row r="16" spans="1:12" ht="18.75" x14ac:dyDescent="0.3">
      <c r="B16" s="17" t="s">
        <v>16</v>
      </c>
      <c r="C16" s="16">
        <f t="shared" si="0"/>
        <v>3000000</v>
      </c>
    </row>
    <row r="17" spans="2:6" ht="18.75" x14ac:dyDescent="0.3">
      <c r="B17" s="18" t="s">
        <v>15</v>
      </c>
      <c r="C17" s="16">
        <f t="shared" si="0"/>
        <v>2700000</v>
      </c>
    </row>
    <row r="18" spans="2:6" ht="18.75" x14ac:dyDescent="0.3">
      <c r="B18" s="18" t="s">
        <v>14</v>
      </c>
      <c r="C18" s="16">
        <f t="shared" si="0"/>
        <v>2200000</v>
      </c>
    </row>
    <row r="19" spans="2:6" ht="18.75" x14ac:dyDescent="0.3">
      <c r="B19" s="18" t="s">
        <v>13</v>
      </c>
      <c r="C19" s="16">
        <f t="shared" si="0"/>
        <v>1200000</v>
      </c>
    </row>
    <row r="20" spans="2:6" ht="18.75" x14ac:dyDescent="0.3">
      <c r="B20" s="18" t="s">
        <v>21</v>
      </c>
      <c r="C20" s="16" t="str">
        <f t="shared" si="0"/>
        <v>LUNAS</v>
      </c>
    </row>
    <row r="22" spans="2:6" x14ac:dyDescent="0.25">
      <c r="B22" s="30"/>
      <c r="C22" s="30"/>
      <c r="D22" s="30"/>
      <c r="E22" s="30"/>
      <c r="F22" s="30"/>
    </row>
    <row r="23" spans="2:6" ht="18.75" x14ac:dyDescent="0.25">
      <c r="B23" s="27" t="s">
        <v>23</v>
      </c>
      <c r="C23" s="25">
        <v>4323927</v>
      </c>
      <c r="D23" s="28">
        <v>0.05</v>
      </c>
      <c r="E23" s="26">
        <v>40860</v>
      </c>
      <c r="F23" s="29">
        <f>C23*D23</f>
        <v>216196.35</v>
      </c>
    </row>
    <row r="24" spans="2:6" ht="18.75" x14ac:dyDescent="0.25">
      <c r="B24" s="2"/>
      <c r="C24" s="29">
        <f>C23+F23</f>
        <v>4540123.3499999996</v>
      </c>
      <c r="D24" s="28">
        <v>0.05</v>
      </c>
      <c r="E24" s="26">
        <v>41226</v>
      </c>
      <c r="F24" s="29">
        <f>C24*D24</f>
        <v>227006.16749999998</v>
      </c>
    </row>
    <row r="25" spans="2:6" ht="18.75" x14ac:dyDescent="0.25">
      <c r="B25" s="2"/>
      <c r="C25" s="29">
        <f t="shared" ref="C25:C31" si="1">C24+F24</f>
        <v>4767129.5175000001</v>
      </c>
      <c r="D25" s="28">
        <v>0.05</v>
      </c>
      <c r="E25" s="26">
        <v>41591</v>
      </c>
      <c r="F25" s="29">
        <f t="shared" ref="F25:F31" si="2">C25*D25</f>
        <v>238356.475875</v>
      </c>
    </row>
    <row r="26" spans="2:6" ht="18.75" x14ac:dyDescent="0.25">
      <c r="B26" s="2"/>
      <c r="C26" s="29">
        <f t="shared" si="1"/>
        <v>5005485.9933749996</v>
      </c>
      <c r="D26" s="28">
        <v>0.05</v>
      </c>
      <c r="E26" s="26">
        <v>41956</v>
      </c>
      <c r="F26" s="29">
        <f t="shared" si="2"/>
        <v>250274.29966875</v>
      </c>
    </row>
    <row r="27" spans="2:6" ht="18.75" x14ac:dyDescent="0.25">
      <c r="B27" s="2"/>
      <c r="C27" s="29">
        <f t="shared" si="1"/>
        <v>5255760.2930437494</v>
      </c>
      <c r="D27" s="28">
        <v>0.05</v>
      </c>
      <c r="E27" s="26">
        <v>42321</v>
      </c>
      <c r="F27" s="29">
        <f t="shared" si="2"/>
        <v>262788.01465218747</v>
      </c>
    </row>
    <row r="28" spans="2:6" ht="18.75" x14ac:dyDescent="0.25">
      <c r="B28" s="2"/>
      <c r="C28" s="29">
        <f t="shared" si="1"/>
        <v>5518548.3076959364</v>
      </c>
      <c r="D28" s="28">
        <v>0.05</v>
      </c>
      <c r="E28" s="26">
        <v>42687</v>
      </c>
      <c r="F28" s="29">
        <f t="shared" si="2"/>
        <v>275927.41538479686</v>
      </c>
    </row>
    <row r="29" spans="2:6" ht="18.75" x14ac:dyDescent="0.25">
      <c r="B29" s="2"/>
      <c r="C29" s="29">
        <f t="shared" si="1"/>
        <v>5794475.7230807329</v>
      </c>
      <c r="D29" s="28">
        <v>0.05</v>
      </c>
      <c r="E29" s="26">
        <v>43052</v>
      </c>
      <c r="F29" s="29">
        <f t="shared" si="2"/>
        <v>289723.78615403664</v>
      </c>
    </row>
    <row r="30" spans="2:6" ht="18.75" x14ac:dyDescent="0.25">
      <c r="B30" s="2"/>
      <c r="C30" s="29">
        <f t="shared" si="1"/>
        <v>6084199.5092347693</v>
      </c>
      <c r="D30" s="28">
        <v>0.05</v>
      </c>
      <c r="E30" s="26">
        <v>43417</v>
      </c>
      <c r="F30" s="29">
        <f t="shared" si="2"/>
        <v>304209.97546173848</v>
      </c>
    </row>
    <row r="31" spans="2:6" ht="18.75" x14ac:dyDescent="0.25">
      <c r="B31" s="2"/>
      <c r="C31" s="29">
        <f t="shared" si="1"/>
        <v>6388409.4846965075</v>
      </c>
      <c r="D31" s="28">
        <v>0.05</v>
      </c>
      <c r="E31" s="26">
        <v>43782</v>
      </c>
      <c r="F31" s="29">
        <f t="shared" si="2"/>
        <v>319420.47423482541</v>
      </c>
    </row>
    <row r="34" spans="2:2" x14ac:dyDescent="0.25">
      <c r="B34" t="s">
        <v>24</v>
      </c>
    </row>
  </sheetData>
  <mergeCells count="11">
    <mergeCell ref="B14:C14"/>
    <mergeCell ref="I3:I4"/>
    <mergeCell ref="C3:C4"/>
    <mergeCell ref="B5:B10"/>
    <mergeCell ref="A2:I2"/>
    <mergeCell ref="A3:A4"/>
    <mergeCell ref="D3:D4"/>
    <mergeCell ref="E3:F3"/>
    <mergeCell ref="G3:G4"/>
    <mergeCell ref="H3:H4"/>
    <mergeCell ref="B3:B4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Technician</cp:lastModifiedBy>
  <cp:lastPrinted>2019-04-09T04:47:33Z</cp:lastPrinted>
  <dcterms:created xsi:type="dcterms:W3CDTF">2018-12-10T13:57:06Z</dcterms:created>
  <dcterms:modified xsi:type="dcterms:W3CDTF">2019-08-10T04:03:22Z</dcterms:modified>
</cp:coreProperties>
</file>