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by\Desktop\"/>
    </mc:Choice>
  </mc:AlternateContent>
  <bookViews>
    <workbookView xWindow="0" yWindow="60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I28" i="1"/>
  <c r="J28" i="1" s="1"/>
  <c r="I29" i="1"/>
  <c r="I31" i="1"/>
  <c r="J31" i="1" s="1"/>
  <c r="H33" i="1"/>
  <c r="I33" i="1" s="1"/>
  <c r="J33" i="1" s="1"/>
  <c r="H32" i="1"/>
  <c r="I32" i="1" s="1"/>
  <c r="J32" i="1" s="1"/>
  <c r="H31" i="1"/>
  <c r="H30" i="1"/>
  <c r="I30" i="1" s="1"/>
  <c r="J30" i="1" s="1"/>
  <c r="H27" i="1"/>
  <c r="I27" i="1" s="1"/>
  <c r="J27" i="1" s="1"/>
  <c r="H26" i="1"/>
  <c r="I26" i="1" s="1"/>
  <c r="J26" i="1" s="1"/>
  <c r="H25" i="1"/>
  <c r="I25" i="1" s="1"/>
  <c r="J25" i="1" s="1"/>
  <c r="D33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<sst xmlns="http://schemas.openxmlformats.org/spreadsheetml/2006/main" count="80" uniqueCount="34">
  <si>
    <t>PlayStation 1</t>
  </si>
  <si>
    <t>PlayStation 2</t>
  </si>
  <si>
    <t>PlayStation 3</t>
  </si>
  <si>
    <t>PlayStation 4</t>
  </si>
  <si>
    <t>Nintendo DS</t>
  </si>
  <si>
    <t>Game Boy</t>
  </si>
  <si>
    <t>Wii</t>
  </si>
  <si>
    <t>Xbox 360</t>
  </si>
  <si>
    <t>Game Boy Advance</t>
  </si>
  <si>
    <t>NES</t>
  </si>
  <si>
    <t>Xbox One</t>
  </si>
  <si>
    <t>Nintendo 64</t>
  </si>
  <si>
    <t>Xbox</t>
  </si>
  <si>
    <t>Atari 2600</t>
  </si>
  <si>
    <t>Sega Genesis</t>
  </si>
  <si>
    <t>GameCube</t>
  </si>
  <si>
    <t>)</t>
  </si>
  <si>
    <t xml:space="preserve"> (</t>
  </si>
  <si>
    <t>Atari 2600 (1977)</t>
  </si>
  <si>
    <t>NES (1983)</t>
  </si>
  <si>
    <t>Sega Genesis (1988)</t>
  </si>
  <si>
    <t>Game Boy (1989)</t>
  </si>
  <si>
    <t>PlayStation 1 (1994)</t>
  </si>
  <si>
    <t>Nintendo 64 (1996)</t>
  </si>
  <si>
    <t>PlayStation 2 (2000)</t>
  </si>
  <si>
    <t>Game Boy Advance (2001)</t>
  </si>
  <si>
    <t>Xbox (2001)</t>
  </si>
  <si>
    <t>GameCube (2001)</t>
  </si>
  <si>
    <t>Nintendo DS (2004)</t>
  </si>
  <si>
    <t>Xbox 360 (2005)</t>
  </si>
  <si>
    <t>PlayStation 3 (2006)</t>
  </si>
  <si>
    <t>Wii (2006)</t>
  </si>
  <si>
    <t>PlayStation 4 (2013)</t>
  </si>
  <si>
    <t>Xbox One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</si>
</sst>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2" workbookViewId="0">
      <selection activeCell="N18" sqref="N18:O33"/>
    </sheetView>
  </sheetViews>
  <sheetFormatPr defaultRowHeight="15" x14ac:dyDescent="0.2"/>
  <cols>
    <col min="1" max="1" width="16.5546875" bestFit="1" customWidth="1"/>
    <col min="4" max="4" width="22.33203125" bestFit="1" customWidth="1"/>
    <col min="13" max="13" width="22.33203125" bestFit="1" customWidth="1"/>
  </cols>
  <sheetData>
    <row r="1" spans="1:4" x14ac:dyDescent="0.2">
      <c r="A1" t="s">
        <v>0</v>
      </c>
      <c r="B1">
        <v>2998</v>
      </c>
      <c r="C1">
        <v>2998</v>
      </c>
      <c r="D1">
        <f>SUM(B1:C1)</f>
        <v>5996</v>
      </c>
    </row>
    <row r="2" spans="1:4" x14ac:dyDescent="0.2">
      <c r="A2" t="s">
        <v>1</v>
      </c>
      <c r="B2">
        <v>4489</v>
      </c>
      <c r="C2">
        <v>4489</v>
      </c>
      <c r="D2">
        <f t="shared" ref="D2:D16" si="0">SUM(B2:C2)</f>
        <v>8978</v>
      </c>
    </row>
    <row r="3" spans="1:4" x14ac:dyDescent="0.2">
      <c r="A3" t="s">
        <v>2</v>
      </c>
      <c r="B3">
        <v>1443</v>
      </c>
      <c r="C3">
        <v>764</v>
      </c>
      <c r="D3">
        <f t="shared" si="0"/>
        <v>2207</v>
      </c>
    </row>
    <row r="4" spans="1:4" x14ac:dyDescent="0.2">
      <c r="A4" t="s">
        <v>3</v>
      </c>
      <c r="B4">
        <v>2100</v>
      </c>
      <c r="D4">
        <f t="shared" si="0"/>
        <v>2100</v>
      </c>
    </row>
    <row r="5" spans="1:4" x14ac:dyDescent="0.2">
      <c r="A5" t="s">
        <v>4</v>
      </c>
      <c r="B5">
        <v>1771</v>
      </c>
      <c r="C5">
        <v>1771</v>
      </c>
      <c r="D5">
        <f t="shared" si="0"/>
        <v>3542</v>
      </c>
    </row>
    <row r="6" spans="1:4" x14ac:dyDescent="0.2">
      <c r="A6" t="s">
        <v>5</v>
      </c>
      <c r="B6">
        <v>1049</v>
      </c>
      <c r="D6">
        <f t="shared" si="0"/>
        <v>1049</v>
      </c>
    </row>
    <row r="7" spans="1:4" x14ac:dyDescent="0.2">
      <c r="A7" t="s">
        <v>6</v>
      </c>
      <c r="B7">
        <v>1535</v>
      </c>
      <c r="D7">
        <f t="shared" si="0"/>
        <v>1535</v>
      </c>
    </row>
    <row r="8" spans="1:4" x14ac:dyDescent="0.2">
      <c r="A8" t="s">
        <v>7</v>
      </c>
      <c r="B8">
        <v>2104</v>
      </c>
      <c r="D8">
        <f t="shared" si="0"/>
        <v>2104</v>
      </c>
    </row>
    <row r="9" spans="1:4" x14ac:dyDescent="0.2">
      <c r="A9" t="s">
        <v>8</v>
      </c>
      <c r="B9">
        <v>1510</v>
      </c>
      <c r="D9">
        <f t="shared" si="0"/>
        <v>1510</v>
      </c>
    </row>
    <row r="10" spans="1:4" x14ac:dyDescent="0.2">
      <c r="A10" t="s">
        <v>9</v>
      </c>
      <c r="B10">
        <v>716</v>
      </c>
      <c r="D10">
        <f t="shared" si="0"/>
        <v>716</v>
      </c>
    </row>
    <row r="11" spans="1:4" x14ac:dyDescent="0.2">
      <c r="A11" t="s">
        <v>10</v>
      </c>
      <c r="B11">
        <v>2045</v>
      </c>
      <c r="C11">
        <v>2045</v>
      </c>
      <c r="D11">
        <f t="shared" si="0"/>
        <v>4090</v>
      </c>
    </row>
    <row r="12" spans="1:4" x14ac:dyDescent="0.2">
      <c r="A12" t="s">
        <v>11</v>
      </c>
      <c r="B12">
        <v>388</v>
      </c>
      <c r="D12">
        <f t="shared" si="0"/>
        <v>388</v>
      </c>
    </row>
    <row r="13" spans="1:4" x14ac:dyDescent="0.2">
      <c r="A13" t="s">
        <v>12</v>
      </c>
      <c r="B13">
        <v>1047</v>
      </c>
      <c r="D13">
        <f t="shared" si="0"/>
        <v>1047</v>
      </c>
    </row>
    <row r="14" spans="1:4" x14ac:dyDescent="0.2">
      <c r="A14" t="s">
        <v>13</v>
      </c>
      <c r="B14">
        <v>526</v>
      </c>
      <c r="D14">
        <f t="shared" si="0"/>
        <v>526</v>
      </c>
    </row>
    <row r="15" spans="1:4" x14ac:dyDescent="0.2">
      <c r="A15" t="s">
        <v>14</v>
      </c>
      <c r="B15">
        <v>901</v>
      </c>
      <c r="D15">
        <f t="shared" si="0"/>
        <v>901</v>
      </c>
    </row>
    <row r="16" spans="1:4" x14ac:dyDescent="0.2">
      <c r="A16" t="s">
        <v>15</v>
      </c>
      <c r="B16">
        <v>657</v>
      </c>
      <c r="D16">
        <f t="shared" si="0"/>
        <v>657</v>
      </c>
    </row>
    <row r="17" spans="1:15" x14ac:dyDescent="0.2">
      <c r="E17" t="s">
        <v>17</v>
      </c>
      <c r="F17" t="s">
        <v>16</v>
      </c>
    </row>
    <row r="18" spans="1:15" x14ac:dyDescent="0.2">
      <c r="A18" t="s">
        <v>13</v>
      </c>
      <c r="B18">
        <v>526</v>
      </c>
      <c r="C18">
        <v>1977</v>
      </c>
      <c r="D18" t="str">
        <f>CONCATENATE(A18,E17,C18,F17)</f>
        <v>Atari 2600 (1977)</v>
      </c>
      <c r="E18" t="s">
        <v>17</v>
      </c>
      <c r="F18" t="s">
        <v>16</v>
      </c>
      <c r="M18" t="s">
        <v>18</v>
      </c>
      <c r="N18">
        <v>1977</v>
      </c>
      <c r="O18">
        <v>526</v>
      </c>
    </row>
    <row r="19" spans="1:15" x14ac:dyDescent="0.2">
      <c r="A19" t="s">
        <v>9</v>
      </c>
      <c r="B19">
        <v>716</v>
      </c>
      <c r="C19">
        <v>1983</v>
      </c>
      <c r="D19" t="str">
        <f t="shared" ref="D19:D32" si="1">CONCATENATE(A19,E18,C19,F18)</f>
        <v>NES (1983)</v>
      </c>
      <c r="E19" t="s">
        <v>17</v>
      </c>
      <c r="F19" t="s">
        <v>16</v>
      </c>
      <c r="M19" t="s">
        <v>19</v>
      </c>
      <c r="N19">
        <v>1983</v>
      </c>
      <c r="O19">
        <v>716</v>
      </c>
    </row>
    <row r="20" spans="1:15" x14ac:dyDescent="0.2">
      <c r="A20" t="s">
        <v>14</v>
      </c>
      <c r="B20">
        <v>901</v>
      </c>
      <c r="C20">
        <v>1988</v>
      </c>
      <c r="D20" t="str">
        <f t="shared" si="1"/>
        <v>Sega Genesis (1988)</v>
      </c>
      <c r="E20" t="s">
        <v>17</v>
      </c>
      <c r="F20" t="s">
        <v>16</v>
      </c>
      <c r="M20" t="s">
        <v>20</v>
      </c>
      <c r="N20">
        <v>1988</v>
      </c>
      <c r="O20">
        <v>901</v>
      </c>
    </row>
    <row r="21" spans="1:15" x14ac:dyDescent="0.2">
      <c r="A21" t="s">
        <v>5</v>
      </c>
      <c r="B21">
        <v>1049</v>
      </c>
      <c r="C21">
        <v>1989</v>
      </c>
      <c r="D21" t="str">
        <f t="shared" si="1"/>
        <v>Game Boy (1989)</v>
      </c>
      <c r="E21" t="s">
        <v>17</v>
      </c>
      <c r="F21" t="s">
        <v>16</v>
      </c>
      <c r="M21" t="s">
        <v>21</v>
      </c>
      <c r="N21">
        <v>1989</v>
      </c>
      <c r="O21">
        <v>1049</v>
      </c>
    </row>
    <row r="22" spans="1:15" x14ac:dyDescent="0.2">
      <c r="A22" t="s">
        <v>0</v>
      </c>
      <c r="B22">
        <v>5996</v>
      </c>
      <c r="C22">
        <v>1994</v>
      </c>
      <c r="D22" t="str">
        <f t="shared" si="1"/>
        <v>PlayStation 1 (1994)</v>
      </c>
      <c r="E22" t="s">
        <v>17</v>
      </c>
      <c r="F22" t="s">
        <v>16</v>
      </c>
      <c r="M22" t="s">
        <v>22</v>
      </c>
      <c r="N22">
        <v>1994</v>
      </c>
      <c r="O22">
        <v>5996</v>
      </c>
    </row>
    <row r="23" spans="1:15" x14ac:dyDescent="0.2">
      <c r="A23" t="s">
        <v>11</v>
      </c>
      <c r="B23">
        <v>388</v>
      </c>
      <c r="C23">
        <v>1996</v>
      </c>
      <c r="D23" t="str">
        <f t="shared" si="1"/>
        <v>Nintendo 64 (1996)</v>
      </c>
      <c r="E23" t="s">
        <v>17</v>
      </c>
      <c r="F23" t="s">
        <v>16</v>
      </c>
      <c r="M23" t="s">
        <v>23</v>
      </c>
      <c r="N23">
        <v>1996</v>
      </c>
      <c r="O23">
        <v>388</v>
      </c>
    </row>
    <row r="24" spans="1:15" x14ac:dyDescent="0.2">
      <c r="A24" t="s">
        <v>1</v>
      </c>
      <c r="B24">
        <v>8978</v>
      </c>
      <c r="C24">
        <v>2000</v>
      </c>
      <c r="D24" t="str">
        <f t="shared" si="1"/>
        <v>PlayStation 2 (2000)</v>
      </c>
      <c r="E24" t="s">
        <v>17</v>
      </c>
      <c r="F24" t="s">
        <v>16</v>
      </c>
      <c r="M24" t="s">
        <v>24</v>
      </c>
      <c r="N24">
        <v>2000</v>
      </c>
      <c r="O24">
        <v>8978</v>
      </c>
    </row>
    <row r="25" spans="1:15" x14ac:dyDescent="0.2">
      <c r="A25" t="s">
        <v>8</v>
      </c>
      <c r="B25">
        <v>1510</v>
      </c>
      <c r="C25">
        <v>2001</v>
      </c>
      <c r="D25" t="str">
        <f t="shared" si="1"/>
        <v>Game Boy Advance (2001)</v>
      </c>
      <c r="E25" t="s">
        <v>17</v>
      </c>
      <c r="F25" t="s">
        <v>16</v>
      </c>
      <c r="G25" s="1">
        <v>43545</v>
      </c>
      <c r="H25">
        <f>3*30+21</f>
        <v>111</v>
      </c>
      <c r="I25">
        <f>H25/365.25</f>
        <v>0.30390143737166325</v>
      </c>
      <c r="J25">
        <f>C25+I25</f>
        <v>2001.3039014373717</v>
      </c>
      <c r="M25" t="s">
        <v>25</v>
      </c>
      <c r="N25">
        <v>2001.3039014373717</v>
      </c>
      <c r="O25">
        <v>1510</v>
      </c>
    </row>
    <row r="26" spans="1:15" x14ac:dyDescent="0.2">
      <c r="A26" t="s">
        <v>12</v>
      </c>
      <c r="B26">
        <v>1047</v>
      </c>
      <c r="C26">
        <v>2001</v>
      </c>
      <c r="D26" t="str">
        <f t="shared" si="1"/>
        <v>Xbox (2001)</v>
      </c>
      <c r="E26" t="s">
        <v>17</v>
      </c>
      <c r="F26" t="s">
        <v>16</v>
      </c>
      <c r="G26" s="1">
        <v>43784</v>
      </c>
      <c r="H26">
        <f>11*30+15</f>
        <v>345</v>
      </c>
      <c r="I26">
        <f t="shared" ref="I26:I33" si="2">H26/365.25</f>
        <v>0.94455852156057496</v>
      </c>
      <c r="J26">
        <f t="shared" ref="J26:J33" si="3">C26+I26</f>
        <v>2001.9445585215606</v>
      </c>
      <c r="M26" t="s">
        <v>27</v>
      </c>
      <c r="N26">
        <v>2001.7775496235456</v>
      </c>
      <c r="O26">
        <v>657</v>
      </c>
    </row>
    <row r="27" spans="1:15" x14ac:dyDescent="0.2">
      <c r="A27" t="s">
        <v>15</v>
      </c>
      <c r="B27">
        <v>657</v>
      </c>
      <c r="C27">
        <v>2001</v>
      </c>
      <c r="D27" t="str">
        <f t="shared" si="1"/>
        <v>GameCube (2001)</v>
      </c>
      <c r="E27" t="s">
        <v>17</v>
      </c>
      <c r="F27" t="s">
        <v>16</v>
      </c>
      <c r="G27" s="1">
        <v>43722</v>
      </c>
      <c r="H27">
        <f>9*30+14</f>
        <v>284</v>
      </c>
      <c r="I27">
        <f t="shared" si="2"/>
        <v>0.77754962354551682</v>
      </c>
      <c r="J27">
        <f t="shared" si="3"/>
        <v>2001.7775496235456</v>
      </c>
      <c r="M27" t="s">
        <v>26</v>
      </c>
      <c r="N27">
        <v>2001.9445585215606</v>
      </c>
      <c r="O27">
        <v>1047</v>
      </c>
    </row>
    <row r="28" spans="1:15" x14ac:dyDescent="0.2">
      <c r="A28" t="s">
        <v>4</v>
      </c>
      <c r="B28">
        <v>3542</v>
      </c>
      <c r="C28">
        <v>2004</v>
      </c>
      <c r="D28" t="str">
        <f t="shared" si="1"/>
        <v>Nintendo DS (2004)</v>
      </c>
      <c r="E28" t="s">
        <v>17</v>
      </c>
      <c r="F28" t="s">
        <v>16</v>
      </c>
      <c r="I28">
        <f t="shared" si="2"/>
        <v>0</v>
      </c>
      <c r="J28">
        <f t="shared" si="3"/>
        <v>2004</v>
      </c>
      <c r="M28" t="s">
        <v>28</v>
      </c>
      <c r="N28">
        <v>2004</v>
      </c>
      <c r="O28">
        <v>3542</v>
      </c>
    </row>
    <row r="29" spans="1:15" x14ac:dyDescent="0.2">
      <c r="A29" t="s">
        <v>7</v>
      </c>
      <c r="B29">
        <v>2104</v>
      </c>
      <c r="C29">
        <v>2005</v>
      </c>
      <c r="D29" t="str">
        <f t="shared" si="1"/>
        <v>Xbox 360 (2005)</v>
      </c>
      <c r="E29" t="s">
        <v>17</v>
      </c>
      <c r="F29" t="s">
        <v>16</v>
      </c>
      <c r="I29">
        <f t="shared" si="2"/>
        <v>0</v>
      </c>
      <c r="J29">
        <f t="shared" si="3"/>
        <v>2005</v>
      </c>
      <c r="M29" t="s">
        <v>29</v>
      </c>
      <c r="N29">
        <v>2005</v>
      </c>
      <c r="O29">
        <v>2104</v>
      </c>
    </row>
    <row r="30" spans="1:15" x14ac:dyDescent="0.2">
      <c r="A30" t="s">
        <v>2</v>
      </c>
      <c r="B30">
        <v>2207</v>
      </c>
      <c r="C30">
        <v>2006</v>
      </c>
      <c r="D30" t="str">
        <f t="shared" si="1"/>
        <v>PlayStation 3 (2006)</v>
      </c>
      <c r="E30" t="s">
        <v>17</v>
      </c>
      <c r="F30" t="s">
        <v>16</v>
      </c>
      <c r="G30" s="1">
        <v>43785</v>
      </c>
      <c r="H30">
        <f>11*30+16</f>
        <v>346</v>
      </c>
      <c r="I30">
        <f t="shared" si="2"/>
        <v>0.94729637234770703</v>
      </c>
      <c r="J30">
        <f t="shared" si="3"/>
        <v>2006.9472963723476</v>
      </c>
      <c r="M30" t="s">
        <v>30</v>
      </c>
      <c r="N30">
        <v>2006.9472963723476</v>
      </c>
      <c r="O30">
        <v>2207</v>
      </c>
    </row>
    <row r="31" spans="1:15" x14ac:dyDescent="0.2">
      <c r="A31" t="s">
        <v>6</v>
      </c>
      <c r="B31">
        <v>1535</v>
      </c>
      <c r="C31">
        <v>2006</v>
      </c>
      <c r="D31" t="str">
        <f t="shared" si="1"/>
        <v>Wii (2006)</v>
      </c>
      <c r="E31" t="s">
        <v>17</v>
      </c>
      <c r="F31" t="s">
        <v>16</v>
      </c>
      <c r="G31" s="1">
        <v>43788</v>
      </c>
      <c r="H31">
        <f>11*30+19</f>
        <v>349</v>
      </c>
      <c r="I31">
        <f t="shared" si="2"/>
        <v>0.95550992470910334</v>
      </c>
      <c r="J31">
        <f t="shared" si="3"/>
        <v>2006.9555099247091</v>
      </c>
      <c r="M31" t="s">
        <v>31</v>
      </c>
      <c r="N31">
        <v>2006.9555099247091</v>
      </c>
      <c r="O31">
        <v>1535</v>
      </c>
    </row>
    <row r="32" spans="1:15" x14ac:dyDescent="0.2">
      <c r="A32" t="s">
        <v>3</v>
      </c>
      <c r="B32">
        <v>2100</v>
      </c>
      <c r="C32">
        <v>2013</v>
      </c>
      <c r="D32" t="str">
        <f t="shared" si="1"/>
        <v>PlayStation 4 (2013)</v>
      </c>
      <c r="E32" t="s">
        <v>17</v>
      </c>
      <c r="F32" t="s">
        <v>16</v>
      </c>
      <c r="G32" s="1">
        <v>43784</v>
      </c>
      <c r="H32">
        <f>11*30+15</f>
        <v>345</v>
      </c>
      <c r="I32">
        <f t="shared" si="2"/>
        <v>0.94455852156057496</v>
      </c>
      <c r="J32">
        <f t="shared" si="3"/>
        <v>2013.9445585215606</v>
      </c>
      <c r="M32" t="s">
        <v>32</v>
      </c>
      <c r="N32">
        <v>2013.9445585215606</v>
      </c>
      <c r="O32">
        <v>2100</v>
      </c>
    </row>
    <row r="33" spans="1:15" x14ac:dyDescent="0.2">
      <c r="A33" t="s">
        <v>10</v>
      </c>
      <c r="B33">
        <v>4090</v>
      </c>
      <c r="C33">
        <v>2013</v>
      </c>
      <c r="D33" t="str">
        <f>CONCATENATE(A33,E32,C33,F32)</f>
        <v>Xbox One (2013)</v>
      </c>
      <c r="G33" s="1">
        <v>43791</v>
      </c>
      <c r="H33">
        <f>11*30+22</f>
        <v>352</v>
      </c>
      <c r="I33">
        <f t="shared" si="2"/>
        <v>0.96372347707049966</v>
      </c>
      <c r="J33">
        <f t="shared" si="3"/>
        <v>2013.9637234770705</v>
      </c>
      <c r="M33" t="s">
        <v>33</v>
      </c>
      <c r="N33">
        <v>2013.9637234770705</v>
      </c>
      <c r="O33">
        <v>4090</v>
      </c>
    </row>
  </sheetData>
  <sortState ref="L18:N33">
    <sortCondition ref="N1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2019-07-10T03:35:08Z</dcterms:created>
  <dcterms:modified xsi:type="dcterms:W3CDTF">2019-07-10T03:53:18Z</dcterms:modified>
</cp:coreProperties>
</file>