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espochedu-my.sharepoint.com/personal/robert_rodriguez_espoch_edu_ec/Documents/ESPOCH/2. Resultados GICI - Proyecto/1. Artículos/3. 4G Análisis Cobertura CNT/Archivo originales/Medidas Tesis/"/>
    </mc:Choice>
  </mc:AlternateContent>
  <xr:revisionPtr revIDLastSave="37" documentId="13_ncr:1_{B652B2EA-B145-42DF-9636-0DEAF2A3039B}" xr6:coauthVersionLast="47" xr6:coauthVersionMax="47" xr10:uidLastSave="{2227C5C9-14CD-4043-877A-152A3F5B73A5}"/>
  <bookViews>
    <workbookView xWindow="28680" yWindow="-120" windowWidth="20730" windowHeight="11040" activeTab="7" xr2:uid="{6881D143-54B4-4066-A73D-4B0E46C83930}"/>
  </bookViews>
  <sheets>
    <sheet name="Caminando" sheetId="1" r:id="rId1"/>
    <sheet name="Hoja2" sheetId="10" r:id="rId2"/>
    <sheet name="Hoja1" sheetId="9" r:id="rId3"/>
    <sheet name="Hoja4" sheetId="6" r:id="rId4"/>
    <sheet name="Caminando2" sheetId="3" r:id="rId5"/>
    <sheet name="Vehiculo" sheetId="2" r:id="rId6"/>
    <sheet name="Hoja6" sheetId="8" r:id="rId7"/>
    <sheet name="Vehiculo2" sheetId="7" r:id="rId8"/>
  </sheets>
  <definedNames>
    <definedName name="_xlchart.v1.0" hidden="1">Vehiculo!$J$3:$J$35</definedName>
    <definedName name="Edades">Caminando2!$A$1</definedName>
  </definedNames>
  <calcPr calcId="191029"/>
  <pivotCaches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0" l="1"/>
  <c r="D18" i="10"/>
  <c r="G18" i="10" l="1"/>
  <c r="G17" i="10"/>
  <c r="E17" i="10"/>
  <c r="D17" i="10"/>
  <c r="J3" i="1" l="1"/>
  <c r="J35" i="1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8" i="1"/>
  <c r="J29" i="1"/>
  <c r="J30" i="1"/>
  <c r="J31" i="1"/>
  <c r="J32" i="1"/>
  <c r="J33" i="1"/>
  <c r="J34" i="1"/>
  <c r="J20" i="1"/>
  <c r="J21" i="1"/>
  <c r="J22" i="1"/>
  <c r="J23" i="1"/>
  <c r="J24" i="1"/>
  <c r="J25" i="1"/>
  <c r="J26" i="1"/>
  <c r="J27" i="1"/>
  <c r="J15" i="1"/>
  <c r="J16" i="1"/>
  <c r="J17" i="1"/>
  <c r="J18" i="1"/>
  <c r="J19" i="1"/>
  <c r="J10" i="1"/>
  <c r="J11" i="1"/>
  <c r="J12" i="1"/>
  <c r="J13" i="1"/>
  <c r="J14" i="1"/>
  <c r="J4" i="1"/>
  <c r="J5" i="1"/>
  <c r="J6" i="1"/>
  <c r="J7" i="1"/>
  <c r="J8" i="1"/>
  <c r="J9" i="1"/>
  <c r="J36" i="1" l="1"/>
  <c r="J36" i="2"/>
</calcChain>
</file>

<file path=xl/sharedStrings.xml><?xml version="1.0" encoding="utf-8"?>
<sst xmlns="http://schemas.openxmlformats.org/spreadsheetml/2006/main" count="145" uniqueCount="69">
  <si>
    <t>Av.12 de noviembre</t>
  </si>
  <si>
    <t>Juan Benigno Vela</t>
  </si>
  <si>
    <t>Av.Cevallos</t>
  </si>
  <si>
    <t>Primera Imprenta</t>
  </si>
  <si>
    <t>Sucre</t>
  </si>
  <si>
    <t>Simon Bolivar</t>
  </si>
  <si>
    <t>Darquea</t>
  </si>
  <si>
    <t>Vicente Rocafuerte</t>
  </si>
  <si>
    <t>Cuenca</t>
  </si>
  <si>
    <t>Cristobal Colon</t>
  </si>
  <si>
    <t>Araujo</t>
  </si>
  <si>
    <t>Garcia Moreno</t>
  </si>
  <si>
    <t>Perez de Anda y Lizardo Ruiz</t>
  </si>
  <si>
    <t>Calles</t>
  </si>
  <si>
    <t>Unidad Nacional</t>
  </si>
  <si>
    <t>5 de Junio</t>
  </si>
  <si>
    <t>Vargas Torres</t>
  </si>
  <si>
    <t>Joaquin Aillon</t>
  </si>
  <si>
    <t>Manuela Cañizares</t>
  </si>
  <si>
    <t>Maldonado</t>
  </si>
  <si>
    <t>Constantino Fernandez</t>
  </si>
  <si>
    <t>Tomas Sevilla</t>
  </si>
  <si>
    <t>Eloy Alfaro</t>
  </si>
  <si>
    <t>Eugenio Espejo</t>
  </si>
  <si>
    <t>Joaquin Lalama</t>
  </si>
  <si>
    <t>Martinez</t>
  </si>
  <si>
    <t>Juan Leon Mera</t>
  </si>
  <si>
    <t>Juan Montalvo</t>
  </si>
  <si>
    <t>Mariano Castillo</t>
  </si>
  <si>
    <t>Quito</t>
  </si>
  <si>
    <t>Mariano Eguez</t>
  </si>
  <si>
    <t>Guayaquil</t>
  </si>
  <si>
    <t>Olmedo</t>
  </si>
  <si>
    <t>Francisco Flor</t>
  </si>
  <si>
    <t>DIA 1</t>
  </si>
  <si>
    <t>DIA 2</t>
  </si>
  <si>
    <t>DIA 3</t>
  </si>
  <si>
    <t>DIA 4</t>
  </si>
  <si>
    <t>DIA 5</t>
  </si>
  <si>
    <t>DIA 6</t>
  </si>
  <si>
    <t>DIA 7</t>
  </si>
  <si>
    <t>RSRP</t>
  </si>
  <si>
    <t>Etiquetas de fila</t>
  </si>
  <si>
    <t>Total general</t>
  </si>
  <si>
    <t>Cuenta de RSRP</t>
  </si>
  <si>
    <t>-100--90</t>
  </si>
  <si>
    <t>-90--80</t>
  </si>
  <si>
    <t>&lt;-100</t>
  </si>
  <si>
    <t>&gt;-80</t>
  </si>
  <si>
    <t>PROM. TOTAL</t>
  </si>
  <si>
    <t>PROMEDIOS RSRP EN VEHICULO</t>
  </si>
  <si>
    <t>PROMEDIOS RSRP CAMINANDO</t>
  </si>
  <si>
    <t>DIAS DE MEDICION</t>
  </si>
  <si>
    <t>Dia 2 (Martes, 28 de Marzo)</t>
  </si>
  <si>
    <t>Dia 1 (Lunes, 27  de Marzo)</t>
  </si>
  <si>
    <t>Dia 3 (Miercoles, 29 de Marzo)</t>
  </si>
  <si>
    <t>Dia 4 (Jueves, 30 de Marzo)</t>
  </si>
  <si>
    <t>Dia 5 (Viernes, 31 de Marzo)</t>
  </si>
  <si>
    <t>Dia 6 (Sabado, 01 de Abril)</t>
  </si>
  <si>
    <t>Dia 7 (Domingo, 02 de Abril)</t>
  </si>
  <si>
    <t>%C</t>
  </si>
  <si>
    <t>Metodos de Medicion</t>
  </si>
  <si>
    <t>Caminando</t>
  </si>
  <si>
    <t>Vehiculo</t>
  </si>
  <si>
    <t>N</t>
  </si>
  <si>
    <t>Ns &gt;= 100 dBm</t>
  </si>
  <si>
    <t>PROMEDIO GENERAL</t>
  </si>
  <si>
    <t>-100 to -91</t>
  </si>
  <si>
    <t>-90 to 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</si>
</sst>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70C0"/>
      <name val="Times New Roman"/>
      <family val="1"/>
    </font>
    <font>
      <b/>
      <u/>
      <sz val="11"/>
      <name val="Times New Roman"/>
      <family val="1"/>
    </font>
    <font>
      <b/>
      <u/>
      <sz val="11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/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8" fillId="4" borderId="2" xfId="0" applyNumberFormat="1" applyFont="1" applyFill="1" applyBorder="1" applyAlignment="1">
      <alignment horizontal="center"/>
    </xf>
    <xf numFmtId="10" fontId="9" fillId="5" borderId="2" xfId="0" applyNumberFormat="1" applyFont="1" applyFill="1" applyBorder="1" applyAlignment="1">
      <alignment horizontal="center"/>
    </xf>
    <xf numFmtId="2" fontId="0" fillId="0" borderId="0" xfId="0" applyNumberFormat="1"/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Walking RSRP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b="1"/>
              <a:t>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68-45AD-A22B-F805BD0D058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68-45AD-A22B-F805BD0D058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68-45AD-A22B-F805BD0D058A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68-45AD-A22B-F805BD0D05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Caminando2!$C$2:$C$5</c:f>
              <c:strCache>
                <c:ptCount val="4"/>
                <c:pt idx="0">
                  <c:v>&lt;-100</c:v>
                </c:pt>
                <c:pt idx="1">
                  <c:v>-100--90</c:v>
                </c:pt>
                <c:pt idx="2">
                  <c:v>-90--80</c:v>
                </c:pt>
                <c:pt idx="3">
                  <c:v>&gt;-80</c:v>
                </c:pt>
              </c:strCache>
            </c:strRef>
          </c:cat>
          <c:val>
            <c:numRef>
              <c:f>Caminando2!$D$2:$D$5</c:f>
              <c:numCache>
                <c:formatCode>General</c:formatCode>
                <c:ptCount val="4"/>
                <c:pt idx="0">
                  <c:v>1</c:v>
                </c:pt>
                <c:pt idx="1">
                  <c:v>24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8-45AD-A22B-F805BD0D05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480832255"/>
        <c:axId val="480829759"/>
      </c:barChart>
      <c:catAx>
        <c:axId val="4808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80829759"/>
        <c:crosses val="autoZero"/>
        <c:auto val="1"/>
        <c:lblAlgn val="ctr"/>
        <c:lblOffset val="100"/>
        <c:noMultiLvlLbl val="0"/>
      </c:catAx>
      <c:valAx>
        <c:axId val="4808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8083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RSRP</a:t>
            </a:r>
            <a:r>
              <a:rPr lang="es-MX" b="1" baseline="0"/>
              <a:t> Measurements Day 1 Walking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1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13-4F7F-BB9A-BEFE1EA2F2E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13-4F7F-BB9A-BEFE1EA2F2E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13-4F7F-BB9A-BEFE1EA2F2E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1C-4325-B1E8-B1AA236333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Vehiculo2!$C$2:$C$5</c:f>
              <c:strCache>
                <c:ptCount val="4"/>
                <c:pt idx="0">
                  <c:v>&lt;-100</c:v>
                </c:pt>
                <c:pt idx="1">
                  <c:v>-100 to -91</c:v>
                </c:pt>
                <c:pt idx="2">
                  <c:v>-90 to -80</c:v>
                </c:pt>
                <c:pt idx="3">
                  <c:v>&gt;-80</c:v>
                </c:pt>
              </c:strCache>
            </c:strRef>
          </c:cat>
          <c:val>
            <c:numRef>
              <c:f>Vehiculo2!$D$2:$D$5</c:f>
              <c:numCache>
                <c:formatCode>General</c:formatCode>
                <c:ptCount val="4"/>
                <c:pt idx="0">
                  <c:v>266</c:v>
                </c:pt>
                <c:pt idx="1">
                  <c:v>535</c:v>
                </c:pt>
                <c:pt idx="2">
                  <c:v>233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3-4F7F-BB9A-BEFE1EA2F2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381064431"/>
        <c:axId val="381070255"/>
      </c:barChart>
      <c:catAx>
        <c:axId val="3810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1070255"/>
        <c:crosses val="autoZero"/>
        <c:auto val="1"/>
        <c:lblAlgn val="ctr"/>
        <c:lblOffset val="100"/>
        <c:noMultiLvlLbl val="0"/>
      </c:catAx>
      <c:valAx>
        <c:axId val="3810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106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Promedio RSRP en Vehículo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Promedio RSRP en Vehículo </a:t>
          </a:r>
        </a:p>
      </cx:txPr>
    </cx:title>
    <cx:plotArea>
      <cx:plotAreaRegion>
        <cx:series layoutId="clusteredColumn" uniqueId="{BCC42CCA-A11C-4B63-A8C5-354D38A6E685}">
          <cx:spPr>
            <a:solidFill>
              <a:srgbClr val="92D050"/>
            </a:solidFill>
          </cx:spPr>
          <cx:dataPt idx="0">
            <cx:spPr>
              <a:solidFill>
                <a:srgbClr val="FF0000"/>
              </a:solidFill>
            </cx:spPr>
          </cx:dataPt>
          <cx:dataPt idx="1">
            <cx:spPr>
              <a:solidFill>
                <a:srgbClr val="FFC000"/>
              </a:solidFill>
            </cx:spPr>
          </cx:dataPt>
          <cx:dataPt idx="2">
            <cx:spPr>
              <a:solidFill>
                <a:srgbClr val="FFFF00"/>
              </a:solidFill>
            </cx:spPr>
          </cx:dataPt>
          <cx:dataPt idx="3">
            <cx:spPr>
              <a:solidFill>
                <a:srgbClr val="FFFF0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</xdr:row>
      <xdr:rowOff>23812</xdr:rowOff>
    </xdr:from>
    <xdr:to>
      <xdr:col>10</xdr:col>
      <xdr:colOff>704850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80FDD-CE63-4FCA-8B84-6CDDA59A6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37</xdr:row>
      <xdr:rowOff>52387</xdr:rowOff>
    </xdr:from>
    <xdr:to>
      <xdr:col>11</xdr:col>
      <xdr:colOff>752475</xdr:colOff>
      <xdr:row>51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9E4CFD2-16ED-4091-A759-BE98B523D8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4165" y="6752272"/>
              <a:ext cx="405003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119062</xdr:rowOff>
    </xdr:from>
    <xdr:to>
      <xdr:col>11</xdr:col>
      <xdr:colOff>133350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EC941D-BA02-437E-A17A-D114A5BF6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116.502872106481" createdVersion="7" refreshedVersion="7" minRefreshableVersion="3" recordCount="33" xr:uid="{C584FDFD-CF55-49AC-94BC-4F6525401DF9}">
  <cacheSource type="worksheet">
    <worksheetSource ref="A1:A34" sheet="Caminando2"/>
  </cacheSource>
  <cacheFields count="1">
    <cacheField name="RSRP" numFmtId="0">
      <sharedItems containsSemiMixedTypes="0" containsString="0" containsNumber="1" minValue="-100.45" maxValue="-78.72" count="33">
        <n v="-93.16"/>
        <n v="-94.1"/>
        <n v="-93.2"/>
        <n v="-90.56"/>
        <n v="-92.03"/>
        <n v="-93.75"/>
        <n v="-86.72"/>
        <n v="-99.73"/>
        <n v="-100.45"/>
        <n v="-93.14"/>
        <n v="-95.92"/>
        <n v="-88.55"/>
        <n v="-87.78"/>
        <n v="-87.83"/>
        <n v="-78.72"/>
        <n v="-82.69"/>
        <n v="-90.72"/>
        <n v="-91.27"/>
        <n v="-92.86"/>
        <n v="-79.680000000000007"/>
        <n v="-83.24"/>
        <n v="-90.06"/>
        <n v="-94.34"/>
        <n v="-95.96"/>
        <n v="-91.67"/>
        <n v="-95.99"/>
        <n v="-97.68"/>
        <n v="-93.44"/>
        <n v="-97.49"/>
        <n v="-90.2"/>
        <n v="-92.12"/>
        <n v="-94.2"/>
        <n v="-93.87"/>
      </sharedItems>
      <fieldGroup base="0">
        <rangePr autoStart="0" autoEnd="0" startNum="-100" endNum="-80" groupInterval="10"/>
        <groupItems count="4">
          <s v="&lt;-100"/>
          <s v="-100--90"/>
          <s v="-90--80"/>
          <s v="&gt;-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237.34441701389" createdVersion="7" refreshedVersion="7" minRefreshableVersion="3" recordCount="33" xr:uid="{926623EC-1FD3-4D65-87DC-A66C22296015}">
  <cacheSource type="worksheet">
    <worksheetSource ref="A1:A34" sheet="Vehiculo2"/>
  </cacheSource>
  <cacheFields count="1">
    <cacheField name="RSRP" numFmtId="0">
      <sharedItems containsSemiMixedTypes="0" containsString="0" containsNumber="1" minValue="-103.08" maxValue="-81.150000000000006" count="33">
        <n v="-97.54"/>
        <n v="-94.21"/>
        <n v="-94.56"/>
        <n v="-90.72"/>
        <n v="-93.95"/>
        <n v="-96.55"/>
        <n v="-91.37"/>
        <n v="-102.1"/>
        <n v="-103.08"/>
        <n v="-95.53"/>
        <n v="-92.15"/>
        <n v="-81.150000000000006"/>
        <n v="-91.76"/>
        <n v="-91.62"/>
        <n v="-87.56"/>
        <n v="-89.1"/>
        <n v="-93.48"/>
        <n v="-92.59"/>
        <n v="-94.98"/>
        <n v="-85.97"/>
        <n v="-87.85"/>
        <n v="-92.9"/>
        <n v="-98.99"/>
        <n v="-96.18"/>
        <n v="-97.13"/>
        <n v="-100.04"/>
        <n v="-98.4"/>
        <n v="-96.13"/>
        <n v="-100.1"/>
        <n v="-90.93"/>
        <n v="-95.92"/>
        <n v="-96.08"/>
        <n v="-96.1"/>
      </sharedItems>
      <fieldGroup base="0">
        <rangePr autoStart="0" autoEnd="0" startNum="-100" endNum="-80" groupInterval="10"/>
        <groupItems count="4">
          <s v="&lt;-100"/>
          <s v="-100--90"/>
          <s v="-90--80"/>
          <s v="&gt;-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30E32-7EC2-4990-B501-E85F9CB1489F}" name="TablaDinámica10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5187B-E8DB-4C96-AEDD-316853671E7F}" name="TablaDinámica1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0FC5-3AFD-4315-AD7B-EF16EFD5474E}">
  <dimension ref="B1:K36"/>
  <sheetViews>
    <sheetView topLeftCell="A4" zoomScale="80" zoomScaleNormal="80" workbookViewId="0">
      <selection activeCell="O37" sqref="O37"/>
    </sheetView>
  </sheetViews>
  <sheetFormatPr baseColWidth="10" defaultRowHeight="14.4" x14ac:dyDescent="0.3"/>
  <cols>
    <col min="2" max="2" width="34.44140625" customWidth="1"/>
    <col min="3" max="3" width="17.44140625" customWidth="1"/>
    <col min="10" max="10" width="19.44140625" customWidth="1"/>
  </cols>
  <sheetData>
    <row r="1" spans="2:11" x14ac:dyDescent="0.3">
      <c r="C1" s="22" t="s">
        <v>51</v>
      </c>
      <c r="D1" s="22"/>
      <c r="E1" s="22"/>
      <c r="F1" s="22"/>
      <c r="G1" s="22"/>
      <c r="H1" s="22"/>
      <c r="I1" s="22"/>
      <c r="J1" s="13"/>
    </row>
    <row r="2" spans="2:11" x14ac:dyDescent="0.3">
      <c r="B2" s="1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1" t="s">
        <v>49</v>
      </c>
    </row>
    <row r="3" spans="2:11" x14ac:dyDescent="0.3">
      <c r="B3" s="5" t="s">
        <v>0</v>
      </c>
      <c r="C3" s="3">
        <v>-91.95</v>
      </c>
      <c r="D3" s="3">
        <v>-91.41</v>
      </c>
      <c r="E3" s="3">
        <v>-93.03</v>
      </c>
      <c r="F3" s="3">
        <v>-91.31</v>
      </c>
      <c r="G3" s="3">
        <v>-92.97</v>
      </c>
      <c r="H3" s="3">
        <v>-95.32</v>
      </c>
      <c r="I3" s="3">
        <v>-96.14</v>
      </c>
      <c r="J3" s="8">
        <f>AVERAGE(C3:I3)</f>
        <v>-93.161428571428573</v>
      </c>
      <c r="K3" s="9">
        <v>-93.16</v>
      </c>
    </row>
    <row r="4" spans="2:11" x14ac:dyDescent="0.3">
      <c r="B4" s="5" t="s">
        <v>1</v>
      </c>
      <c r="C4" s="3">
        <v>-92.21</v>
      </c>
      <c r="D4" s="3">
        <v>-93.11</v>
      </c>
      <c r="E4" s="3">
        <v>-95.94</v>
      </c>
      <c r="F4" s="3">
        <v>-96.5</v>
      </c>
      <c r="G4" s="3">
        <v>-94</v>
      </c>
      <c r="H4" s="3">
        <v>-93.93</v>
      </c>
      <c r="I4" s="3">
        <v>-93.02</v>
      </c>
      <c r="J4" s="8">
        <f t="shared" ref="J4:J34" si="0">AVERAGE(C4:I4)</f>
        <v>-94.101428571428571</v>
      </c>
      <c r="K4" s="9">
        <v>-94.1</v>
      </c>
    </row>
    <row r="5" spans="2:11" x14ac:dyDescent="0.3">
      <c r="B5" s="5" t="s">
        <v>2</v>
      </c>
      <c r="C5" s="3">
        <v>-88.18</v>
      </c>
      <c r="D5" s="3">
        <v>-92.11</v>
      </c>
      <c r="E5" s="3">
        <v>-98.02</v>
      </c>
      <c r="F5" s="3">
        <v>-92.41</v>
      </c>
      <c r="G5" s="3">
        <v>-94.38</v>
      </c>
      <c r="H5" s="3">
        <v>-95.37</v>
      </c>
      <c r="I5" s="3">
        <v>-91.96</v>
      </c>
      <c r="J5" s="8">
        <f t="shared" si="0"/>
        <v>-93.204285714285717</v>
      </c>
      <c r="K5" s="9">
        <v>-93.2</v>
      </c>
    </row>
    <row r="6" spans="2:11" x14ac:dyDescent="0.3">
      <c r="B6" s="5" t="s">
        <v>3</v>
      </c>
      <c r="C6" s="3">
        <v>-85.63</v>
      </c>
      <c r="D6" s="3">
        <v>-89.1</v>
      </c>
      <c r="E6" s="3">
        <v>-93.83</v>
      </c>
      <c r="F6" s="3">
        <v>-91.73</v>
      </c>
      <c r="G6" s="3">
        <v>-91.86</v>
      </c>
      <c r="H6" s="3">
        <v>-92.78</v>
      </c>
      <c r="I6" s="3">
        <v>-89</v>
      </c>
      <c r="J6" s="8">
        <f t="shared" si="0"/>
        <v>-90.561428571428578</v>
      </c>
      <c r="K6" s="10">
        <v>-90.56</v>
      </c>
    </row>
    <row r="7" spans="2:11" x14ac:dyDescent="0.3">
      <c r="B7" s="5" t="s">
        <v>4</v>
      </c>
      <c r="C7" s="3">
        <v>-86.84</v>
      </c>
      <c r="D7" s="3">
        <v>-95.6</v>
      </c>
      <c r="E7" s="3">
        <v>-88.48</v>
      </c>
      <c r="F7" s="3">
        <v>-93.94</v>
      </c>
      <c r="G7" s="3">
        <v>-94.16</v>
      </c>
      <c r="H7" s="3">
        <v>-93.82</v>
      </c>
      <c r="I7" s="3">
        <v>-91.38</v>
      </c>
      <c r="J7" s="8">
        <f t="shared" si="0"/>
        <v>-92.031428571428563</v>
      </c>
      <c r="K7" s="10">
        <v>-92.03</v>
      </c>
    </row>
    <row r="8" spans="2:11" x14ac:dyDescent="0.3">
      <c r="B8" s="5" t="s">
        <v>5</v>
      </c>
      <c r="C8" s="3">
        <v>-90.27</v>
      </c>
      <c r="D8" s="3">
        <v>-92.01</v>
      </c>
      <c r="E8" s="3">
        <v>-93.48</v>
      </c>
      <c r="F8" s="3">
        <v>-94.9</v>
      </c>
      <c r="G8" s="3">
        <v>-95</v>
      </c>
      <c r="H8" s="3">
        <v>-95.38</v>
      </c>
      <c r="I8" s="3">
        <v>-95.22</v>
      </c>
      <c r="J8" s="8">
        <f t="shared" si="0"/>
        <v>-93.751428571428576</v>
      </c>
      <c r="K8" s="10">
        <v>-93.75</v>
      </c>
    </row>
    <row r="9" spans="2:11" x14ac:dyDescent="0.3">
      <c r="B9" s="5" t="s">
        <v>6</v>
      </c>
      <c r="C9" s="3">
        <v>-86.29</v>
      </c>
      <c r="D9" s="3">
        <v>-86.29</v>
      </c>
      <c r="E9" s="3">
        <v>-86.29</v>
      </c>
      <c r="F9" s="3">
        <v>-86.29</v>
      </c>
      <c r="G9" s="3">
        <v>-86.29</v>
      </c>
      <c r="H9" s="3">
        <v>-86.29</v>
      </c>
      <c r="I9" s="3">
        <v>-89.32</v>
      </c>
      <c r="J9" s="8">
        <f t="shared" si="0"/>
        <v>-86.722857142857137</v>
      </c>
      <c r="K9" s="10">
        <v>-86.72</v>
      </c>
    </row>
    <row r="10" spans="2:11" x14ac:dyDescent="0.3">
      <c r="B10" s="5" t="s">
        <v>7</v>
      </c>
      <c r="C10" s="3">
        <v>-95.71</v>
      </c>
      <c r="D10" s="3">
        <v>-97.49</v>
      </c>
      <c r="E10" s="3">
        <v>-100.93</v>
      </c>
      <c r="F10" s="3">
        <v>-100.72</v>
      </c>
      <c r="G10" s="3">
        <v>-100.87</v>
      </c>
      <c r="H10" s="3">
        <v>-102.29</v>
      </c>
      <c r="I10" s="3">
        <v>-100.12</v>
      </c>
      <c r="J10" s="8">
        <f>AVERAGE(C10:I10)</f>
        <v>-99.732857142857142</v>
      </c>
      <c r="K10" s="10">
        <v>-99.73</v>
      </c>
    </row>
    <row r="11" spans="2:11" x14ac:dyDescent="0.3">
      <c r="B11" s="5" t="s">
        <v>8</v>
      </c>
      <c r="C11" s="3">
        <v>-96.58</v>
      </c>
      <c r="D11" s="4">
        <v>-99.78</v>
      </c>
      <c r="E11" s="3">
        <v>-102.89</v>
      </c>
      <c r="F11" s="3">
        <v>-100.17</v>
      </c>
      <c r="G11" s="3">
        <v>-102.09</v>
      </c>
      <c r="H11" s="3">
        <v>-103.03</v>
      </c>
      <c r="I11" s="3">
        <v>-98.58</v>
      </c>
      <c r="J11" s="8">
        <f t="shared" si="0"/>
        <v>-100.44571428571429</v>
      </c>
      <c r="K11" s="10">
        <v>-100.45</v>
      </c>
    </row>
    <row r="12" spans="2:11" x14ac:dyDescent="0.3">
      <c r="B12" s="5" t="s">
        <v>9</v>
      </c>
      <c r="C12" s="3">
        <v>-88.54</v>
      </c>
      <c r="D12" s="3">
        <v>-91.64</v>
      </c>
      <c r="E12" s="3">
        <v>-95.13</v>
      </c>
      <c r="F12" s="3">
        <v>-92.5</v>
      </c>
      <c r="G12" s="3">
        <v>-96.93</v>
      </c>
      <c r="H12" s="3">
        <v>-94.93</v>
      </c>
      <c r="I12" s="3">
        <v>-92.28</v>
      </c>
      <c r="J12" s="8">
        <f t="shared" si="0"/>
        <v>-93.135714285714286</v>
      </c>
      <c r="K12" s="10">
        <v>-93.14</v>
      </c>
    </row>
    <row r="13" spans="2:11" x14ac:dyDescent="0.3">
      <c r="B13" s="5" t="s">
        <v>10</v>
      </c>
      <c r="C13" s="3">
        <v>-97.66</v>
      </c>
      <c r="D13" s="3">
        <v>-97.86</v>
      </c>
      <c r="E13" s="3">
        <v>-92.89</v>
      </c>
      <c r="F13" s="3">
        <v>-99.19</v>
      </c>
      <c r="G13" s="3">
        <v>-97.51</v>
      </c>
      <c r="H13" s="3">
        <v>-94.46</v>
      </c>
      <c r="I13" s="3">
        <v>-91.89</v>
      </c>
      <c r="J13" s="8">
        <f t="shared" si="0"/>
        <v>-95.922857142857126</v>
      </c>
      <c r="K13" s="10">
        <v>-95.92</v>
      </c>
    </row>
    <row r="14" spans="2:11" x14ac:dyDescent="0.3">
      <c r="B14" s="5" t="s">
        <v>11</v>
      </c>
      <c r="C14" s="3">
        <v>-95.73</v>
      </c>
      <c r="D14" s="3">
        <v>-95.54</v>
      </c>
      <c r="E14" s="3">
        <v>-78.52</v>
      </c>
      <c r="F14" s="3">
        <v>-97.2</v>
      </c>
      <c r="G14" s="3">
        <v>-78.3</v>
      </c>
      <c r="H14" s="3">
        <v>-80.14</v>
      </c>
      <c r="I14" s="3">
        <v>-94.45</v>
      </c>
      <c r="J14" s="8">
        <f t="shared" si="0"/>
        <v>-88.554285714285726</v>
      </c>
      <c r="K14" s="10">
        <v>-88.55</v>
      </c>
    </row>
    <row r="15" spans="2:11" x14ac:dyDescent="0.3">
      <c r="B15" s="5" t="s">
        <v>12</v>
      </c>
      <c r="C15" s="4">
        <v>-84.21</v>
      </c>
      <c r="D15" s="3">
        <v>-84.32</v>
      </c>
      <c r="E15" s="3">
        <v>-88.56</v>
      </c>
      <c r="F15" s="3">
        <v>-87.57</v>
      </c>
      <c r="G15" s="3">
        <v>-89.63</v>
      </c>
      <c r="H15" s="3">
        <v>-88.36</v>
      </c>
      <c r="I15" s="3">
        <v>-91.78</v>
      </c>
      <c r="J15" s="8">
        <f>AVERAGE(C15:I15)</f>
        <v>-87.775714285714272</v>
      </c>
      <c r="K15" s="10">
        <v>-87.78</v>
      </c>
    </row>
    <row r="16" spans="2:11" x14ac:dyDescent="0.3">
      <c r="B16" s="6" t="s">
        <v>14</v>
      </c>
      <c r="C16" s="3">
        <v>-84.91</v>
      </c>
      <c r="D16" s="3">
        <v>-84.17</v>
      </c>
      <c r="E16" s="3">
        <v>-87.23</v>
      </c>
      <c r="F16" s="3">
        <v>-87.09</v>
      </c>
      <c r="G16" s="3">
        <v>-94.17</v>
      </c>
      <c r="H16" s="3">
        <v>-88.09</v>
      </c>
      <c r="I16" s="3">
        <v>-89.17</v>
      </c>
      <c r="J16" s="8">
        <f t="shared" si="0"/>
        <v>-87.832857142857137</v>
      </c>
      <c r="K16" s="10">
        <v>-87.83</v>
      </c>
    </row>
    <row r="17" spans="2:11" x14ac:dyDescent="0.3">
      <c r="B17" s="6" t="s">
        <v>15</v>
      </c>
      <c r="C17" s="3">
        <v>-73.599999999999994</v>
      </c>
      <c r="D17" s="3">
        <v>-73.33</v>
      </c>
      <c r="E17" s="3">
        <v>-74.760000000000005</v>
      </c>
      <c r="F17" s="3">
        <v>-77.55</v>
      </c>
      <c r="G17" s="3">
        <v>-92.88</v>
      </c>
      <c r="H17" s="3">
        <v>-75.680000000000007</v>
      </c>
      <c r="I17" s="3">
        <v>-83.24</v>
      </c>
      <c r="J17" s="8">
        <f t="shared" si="0"/>
        <v>-78.72</v>
      </c>
      <c r="K17" s="10">
        <v>-78.72</v>
      </c>
    </row>
    <row r="18" spans="2:11" x14ac:dyDescent="0.3">
      <c r="B18" s="6" t="s">
        <v>16</v>
      </c>
      <c r="C18" s="3">
        <v>-77.5</v>
      </c>
      <c r="D18" s="3">
        <v>-76.84</v>
      </c>
      <c r="E18" s="3">
        <v>-78</v>
      </c>
      <c r="F18" s="3">
        <v>-84.32</v>
      </c>
      <c r="G18" s="3">
        <v>-91.85</v>
      </c>
      <c r="H18" s="3">
        <v>-82.59</v>
      </c>
      <c r="I18" s="3">
        <v>-87.72</v>
      </c>
      <c r="J18" s="8">
        <f t="shared" si="0"/>
        <v>-82.688571428571436</v>
      </c>
      <c r="K18" s="10">
        <v>-82.69</v>
      </c>
    </row>
    <row r="19" spans="2:11" x14ac:dyDescent="0.3">
      <c r="B19" s="6" t="s">
        <v>17</v>
      </c>
      <c r="C19" s="3">
        <v>-88.73</v>
      </c>
      <c r="D19" s="3">
        <v>-87.17</v>
      </c>
      <c r="E19" s="3">
        <v>-91.53</v>
      </c>
      <c r="F19" s="3">
        <v>-92.36</v>
      </c>
      <c r="G19" s="3">
        <v>-89.24</v>
      </c>
      <c r="H19" s="3">
        <v>-92.78</v>
      </c>
      <c r="I19" s="3">
        <v>-93.23</v>
      </c>
      <c r="J19" s="8">
        <f t="shared" si="0"/>
        <v>-90.720000000000013</v>
      </c>
      <c r="K19" s="10">
        <v>-90.72</v>
      </c>
    </row>
    <row r="20" spans="2:11" x14ac:dyDescent="0.3">
      <c r="B20" s="6" t="s">
        <v>18</v>
      </c>
      <c r="C20" s="3">
        <v>-90.58</v>
      </c>
      <c r="D20" s="3">
        <v>-90.58</v>
      </c>
      <c r="E20" s="3">
        <v>-90.58</v>
      </c>
      <c r="F20" s="3">
        <v>-90.58</v>
      </c>
      <c r="G20" s="3">
        <v>-90.58</v>
      </c>
      <c r="H20" s="3">
        <v>-90.58</v>
      </c>
      <c r="I20" s="3">
        <v>-95.43</v>
      </c>
      <c r="J20" s="8">
        <f t="shared" si="0"/>
        <v>-91.272857142857148</v>
      </c>
      <c r="K20" s="10">
        <v>-91.27</v>
      </c>
    </row>
    <row r="21" spans="2:11" x14ac:dyDescent="0.3">
      <c r="B21" s="6" t="s">
        <v>19</v>
      </c>
      <c r="C21" s="3">
        <v>-90.79</v>
      </c>
      <c r="D21" s="3">
        <v>-90.54</v>
      </c>
      <c r="E21" s="3">
        <v>-93.24</v>
      </c>
      <c r="F21" s="3">
        <v>-94.29</v>
      </c>
      <c r="G21" s="3">
        <v>-93.86</v>
      </c>
      <c r="H21" s="3">
        <v>-93.71</v>
      </c>
      <c r="I21" s="3">
        <v>-93.58</v>
      </c>
      <c r="J21" s="8">
        <f t="shared" si="0"/>
        <v>-92.858571428571437</v>
      </c>
      <c r="K21" s="10">
        <v>-92.86</v>
      </c>
    </row>
    <row r="22" spans="2:11" x14ac:dyDescent="0.3">
      <c r="B22" s="6" t="s">
        <v>20</v>
      </c>
      <c r="C22" s="3">
        <v>-74.819999999999993</v>
      </c>
      <c r="D22" s="3">
        <v>-73.17</v>
      </c>
      <c r="E22" s="3">
        <v>-76.209999999999994</v>
      </c>
      <c r="F22" s="3">
        <v>-79.150000000000006</v>
      </c>
      <c r="G22" s="3">
        <v>-93.22</v>
      </c>
      <c r="H22" s="3">
        <v>-77.3</v>
      </c>
      <c r="I22" s="3">
        <v>-83.88</v>
      </c>
      <c r="J22" s="8">
        <f t="shared" si="0"/>
        <v>-79.678571428571431</v>
      </c>
      <c r="K22" s="10">
        <v>-79.680000000000007</v>
      </c>
    </row>
    <row r="23" spans="2:11" x14ac:dyDescent="0.3">
      <c r="B23" s="6" t="s">
        <v>21</v>
      </c>
      <c r="C23" s="3">
        <v>-80</v>
      </c>
      <c r="D23" s="3">
        <v>-76.709999999999994</v>
      </c>
      <c r="E23" s="3">
        <v>-79.34</v>
      </c>
      <c r="F23" s="3">
        <v>-80.27</v>
      </c>
      <c r="G23" s="3">
        <v>-97.97</v>
      </c>
      <c r="H23" s="3">
        <v>-82.1</v>
      </c>
      <c r="I23" s="3">
        <v>-86.29</v>
      </c>
      <c r="J23" s="8">
        <f t="shared" si="0"/>
        <v>-83.24</v>
      </c>
      <c r="K23" s="10">
        <v>-83.24</v>
      </c>
    </row>
    <row r="24" spans="2:11" x14ac:dyDescent="0.3">
      <c r="B24" s="6" t="s">
        <v>22</v>
      </c>
      <c r="C24" s="3">
        <v>-86.69</v>
      </c>
      <c r="D24" s="3">
        <v>-84.91</v>
      </c>
      <c r="E24" s="3">
        <v>-88.3</v>
      </c>
      <c r="F24" s="3">
        <v>-89.04</v>
      </c>
      <c r="G24" s="3">
        <v>-100.88</v>
      </c>
      <c r="H24" s="3">
        <v>-89.65</v>
      </c>
      <c r="I24" s="3">
        <v>-90.97</v>
      </c>
      <c r="J24" s="8">
        <f t="shared" si="0"/>
        <v>-90.062857142857155</v>
      </c>
      <c r="K24" s="10">
        <v>-90.06</v>
      </c>
    </row>
    <row r="25" spans="2:11" x14ac:dyDescent="0.3">
      <c r="B25" s="6" t="s">
        <v>23</v>
      </c>
      <c r="C25" s="3">
        <v>-92.86</v>
      </c>
      <c r="D25" s="3">
        <v>-89.98</v>
      </c>
      <c r="E25" s="3">
        <v>-93.84</v>
      </c>
      <c r="F25" s="3">
        <v>-94.47</v>
      </c>
      <c r="G25" s="3">
        <v>-95.48</v>
      </c>
      <c r="H25" s="3">
        <v>-95.43</v>
      </c>
      <c r="I25" s="3">
        <v>-98.34</v>
      </c>
      <c r="J25" s="8">
        <f t="shared" si="0"/>
        <v>-94.342857142857142</v>
      </c>
      <c r="K25" s="10">
        <v>-94.34</v>
      </c>
    </row>
    <row r="26" spans="2:11" x14ac:dyDescent="0.3">
      <c r="B26" s="6" t="s">
        <v>24</v>
      </c>
      <c r="C26" s="3">
        <v>-91.52</v>
      </c>
      <c r="D26" s="3">
        <v>-93.98</v>
      </c>
      <c r="E26" s="3">
        <v>-96.62</v>
      </c>
      <c r="F26" s="3">
        <v>-96.67</v>
      </c>
      <c r="G26" s="3">
        <v>-99.53</v>
      </c>
      <c r="H26" s="3">
        <v>-99.9</v>
      </c>
      <c r="I26" s="3">
        <v>-93.47</v>
      </c>
      <c r="J26" s="8">
        <f t="shared" si="0"/>
        <v>-95.955714285714294</v>
      </c>
      <c r="K26" s="10">
        <v>-95.96</v>
      </c>
    </row>
    <row r="27" spans="2:11" x14ac:dyDescent="0.3">
      <c r="B27" s="6" t="s">
        <v>25</v>
      </c>
      <c r="C27" s="3">
        <v>-85.3</v>
      </c>
      <c r="D27" s="3">
        <v>-87.4</v>
      </c>
      <c r="E27" s="3">
        <v>-89.67</v>
      </c>
      <c r="F27" s="3">
        <v>-92.66</v>
      </c>
      <c r="G27" s="3">
        <v>-95.4</v>
      </c>
      <c r="H27" s="3">
        <v>-93.59</v>
      </c>
      <c r="I27" s="3">
        <v>-97.65</v>
      </c>
      <c r="J27" s="8">
        <f t="shared" si="0"/>
        <v>-91.667142857142849</v>
      </c>
      <c r="K27" s="10">
        <v>-91.67</v>
      </c>
    </row>
    <row r="28" spans="2:11" x14ac:dyDescent="0.3">
      <c r="B28" s="6" t="s">
        <v>26</v>
      </c>
      <c r="C28" s="3">
        <v>-92.86</v>
      </c>
      <c r="D28" s="3">
        <v>-93.73</v>
      </c>
      <c r="E28" s="3">
        <v>-94.79</v>
      </c>
      <c r="F28" s="3">
        <v>-97.42</v>
      </c>
      <c r="G28" s="3">
        <v>-94.81</v>
      </c>
      <c r="H28" s="3">
        <v>-99.9</v>
      </c>
      <c r="I28" s="3">
        <v>-98.41</v>
      </c>
      <c r="J28" s="8">
        <f t="shared" si="0"/>
        <v>-95.988571428571419</v>
      </c>
      <c r="K28" s="10">
        <v>-95.99</v>
      </c>
    </row>
    <row r="29" spans="2:11" x14ac:dyDescent="0.3">
      <c r="B29" s="6" t="s">
        <v>27</v>
      </c>
      <c r="C29" s="3">
        <v>-97.93</v>
      </c>
      <c r="D29" s="3">
        <v>-97.19</v>
      </c>
      <c r="E29" s="3">
        <v>-98.76</v>
      </c>
      <c r="F29" s="3">
        <v>-92.47</v>
      </c>
      <c r="G29" s="3">
        <v>-98.82</v>
      </c>
      <c r="H29" s="3">
        <v>-102.4</v>
      </c>
      <c r="I29" s="3">
        <v>-96.21</v>
      </c>
      <c r="J29" s="8">
        <f t="shared" si="0"/>
        <v>-97.682857142857159</v>
      </c>
      <c r="K29" s="10">
        <v>-97.68</v>
      </c>
    </row>
    <row r="30" spans="2:11" x14ac:dyDescent="0.3">
      <c r="B30" s="6" t="s">
        <v>28</v>
      </c>
      <c r="C30" s="3">
        <v>-91.55</v>
      </c>
      <c r="D30" s="3">
        <v>-89.4</v>
      </c>
      <c r="E30" s="3">
        <v>-92.22</v>
      </c>
      <c r="F30" s="3">
        <v>-94.15</v>
      </c>
      <c r="G30" s="3">
        <v>-98.66</v>
      </c>
      <c r="H30" s="3">
        <v>-94.17</v>
      </c>
      <c r="I30" s="3">
        <v>-93.92</v>
      </c>
      <c r="J30" s="8">
        <f t="shared" si="0"/>
        <v>-93.438571428571407</v>
      </c>
      <c r="K30" s="10">
        <v>-93.44</v>
      </c>
    </row>
    <row r="31" spans="2:11" x14ac:dyDescent="0.3">
      <c r="B31" s="6" t="s">
        <v>29</v>
      </c>
      <c r="C31" s="3">
        <v>-95.51</v>
      </c>
      <c r="D31" s="3">
        <v>-94.51</v>
      </c>
      <c r="E31" s="3">
        <v>-97.84</v>
      </c>
      <c r="F31" s="3">
        <v>-96.1</v>
      </c>
      <c r="G31" s="3">
        <v>-103.03</v>
      </c>
      <c r="H31" s="3">
        <v>-96.8</v>
      </c>
      <c r="I31" s="3">
        <v>-98.63</v>
      </c>
      <c r="J31" s="8">
        <f t="shared" si="0"/>
        <v>-97.488571428571419</v>
      </c>
      <c r="K31" s="10">
        <v>-97.49</v>
      </c>
    </row>
    <row r="32" spans="2:11" x14ac:dyDescent="0.3">
      <c r="B32" s="6" t="s">
        <v>30</v>
      </c>
      <c r="C32" s="3">
        <v>-88.3</v>
      </c>
      <c r="D32" s="3">
        <v>-90.67</v>
      </c>
      <c r="E32" s="3">
        <v>-90.26</v>
      </c>
      <c r="F32" s="3">
        <v>-89.58</v>
      </c>
      <c r="G32" s="3">
        <v>-86.9</v>
      </c>
      <c r="H32" s="3">
        <v>-90.33</v>
      </c>
      <c r="I32" s="3">
        <v>-95.36</v>
      </c>
      <c r="J32" s="8">
        <f t="shared" si="0"/>
        <v>-90.200000000000017</v>
      </c>
      <c r="K32" s="10">
        <v>-90.2</v>
      </c>
    </row>
    <row r="33" spans="2:11" x14ac:dyDescent="0.3">
      <c r="B33" s="6" t="s">
        <v>31</v>
      </c>
      <c r="C33" s="3">
        <v>-91.59</v>
      </c>
      <c r="D33" s="3">
        <v>-93.06</v>
      </c>
      <c r="E33" s="3">
        <v>-91.45</v>
      </c>
      <c r="F33" s="3">
        <v>-92.07</v>
      </c>
      <c r="G33" s="3">
        <v>-89.21</v>
      </c>
      <c r="H33" s="3">
        <v>-92.42</v>
      </c>
      <c r="I33" s="3">
        <v>-95.04</v>
      </c>
      <c r="J33" s="8">
        <f t="shared" si="0"/>
        <v>-92.11999999999999</v>
      </c>
      <c r="K33" s="10">
        <v>-92.12</v>
      </c>
    </row>
    <row r="34" spans="2:11" x14ac:dyDescent="0.3">
      <c r="B34" s="6" t="s">
        <v>32</v>
      </c>
      <c r="C34" s="3">
        <v>-93.31</v>
      </c>
      <c r="D34" s="3">
        <v>-92.33</v>
      </c>
      <c r="E34" s="3">
        <v>-92.4</v>
      </c>
      <c r="F34" s="3">
        <v>-101.13</v>
      </c>
      <c r="G34" s="3">
        <v>-89.73</v>
      </c>
      <c r="H34" s="3">
        <v>-93.81</v>
      </c>
      <c r="I34" s="3">
        <v>-96.69</v>
      </c>
      <c r="J34" s="8">
        <f t="shared" si="0"/>
        <v>-94.200000000000017</v>
      </c>
      <c r="K34" s="10">
        <v>-94.2</v>
      </c>
    </row>
    <row r="35" spans="2:11" x14ac:dyDescent="0.3">
      <c r="B35" s="6" t="s">
        <v>33</v>
      </c>
      <c r="C35" s="3">
        <v>-92.93</v>
      </c>
      <c r="D35" s="3">
        <v>-93.14</v>
      </c>
      <c r="E35" s="3">
        <v>-93.58</v>
      </c>
      <c r="F35" s="3">
        <v>-97.93</v>
      </c>
      <c r="G35" s="3">
        <v>-90.21</v>
      </c>
      <c r="H35" s="3">
        <v>-93.67</v>
      </c>
      <c r="I35" s="3">
        <v>-95.63</v>
      </c>
      <c r="J35" s="8">
        <f>AVERAGE(C35:I35)</f>
        <v>-93.86999999999999</v>
      </c>
      <c r="K35" s="10">
        <v>-93.87</v>
      </c>
    </row>
    <row r="36" spans="2:11" x14ac:dyDescent="0.3">
      <c r="J36" s="21">
        <f>AVERAGE(J3:J35)</f>
        <v>-91.609999999999985</v>
      </c>
    </row>
  </sheetData>
  <mergeCells count="1">
    <mergeCell ref="C1:I1"/>
  </mergeCells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A200-8359-4255-95DA-56E1A51A60BC}">
  <dimension ref="B2:G18"/>
  <sheetViews>
    <sheetView zoomScale="82" zoomScaleNormal="82" workbookViewId="0">
      <selection activeCell="J13" sqref="J13"/>
    </sheetView>
  </sheetViews>
  <sheetFormatPr baseColWidth="10" defaultRowHeight="14.4" x14ac:dyDescent="0.3"/>
  <cols>
    <col min="2" max="2" width="28.33203125" customWidth="1"/>
    <col min="3" max="3" width="21.5546875" customWidth="1"/>
    <col min="4" max="5" width="14.88671875" customWidth="1"/>
  </cols>
  <sheetData>
    <row r="2" spans="2:6" x14ac:dyDescent="0.3">
      <c r="B2" s="14" t="s">
        <v>52</v>
      </c>
      <c r="C2" s="14" t="s">
        <v>61</v>
      </c>
      <c r="D2" s="14" t="s">
        <v>65</v>
      </c>
      <c r="E2" s="14" t="s">
        <v>64</v>
      </c>
      <c r="F2" s="14" t="s">
        <v>60</v>
      </c>
    </row>
    <row r="3" spans="2:6" x14ac:dyDescent="0.3">
      <c r="B3" s="24" t="s">
        <v>54</v>
      </c>
      <c r="C3" s="15" t="s">
        <v>62</v>
      </c>
      <c r="D3" s="15">
        <v>1437</v>
      </c>
      <c r="E3" s="15">
        <v>1550</v>
      </c>
      <c r="F3" s="16">
        <v>0.92710000000000004</v>
      </c>
    </row>
    <row r="4" spans="2:6" ht="15.75" customHeight="1" x14ac:dyDescent="0.3">
      <c r="B4" s="26"/>
      <c r="C4" s="17" t="s">
        <v>63</v>
      </c>
      <c r="D4" s="17">
        <v>809</v>
      </c>
      <c r="E4" s="17">
        <v>1079</v>
      </c>
      <c r="F4" s="18">
        <v>0.74980000000000002</v>
      </c>
    </row>
    <row r="5" spans="2:6" x14ac:dyDescent="0.3">
      <c r="B5" s="24" t="s">
        <v>53</v>
      </c>
      <c r="C5" s="15" t="s">
        <v>62</v>
      </c>
      <c r="D5" s="15">
        <v>1331</v>
      </c>
      <c r="E5" s="15">
        <v>1465</v>
      </c>
      <c r="F5" s="16">
        <v>0.90849999999999997</v>
      </c>
    </row>
    <row r="6" spans="2:6" x14ac:dyDescent="0.3">
      <c r="B6" s="26"/>
      <c r="C6" s="17" t="s">
        <v>63</v>
      </c>
      <c r="D6" s="17">
        <v>823</v>
      </c>
      <c r="E6" s="17">
        <v>1056</v>
      </c>
      <c r="F6" s="18">
        <v>0.77939999999999998</v>
      </c>
    </row>
    <row r="7" spans="2:6" x14ac:dyDescent="0.3">
      <c r="B7" s="24" t="s">
        <v>55</v>
      </c>
      <c r="C7" s="15" t="s">
        <v>62</v>
      </c>
      <c r="D7" s="15">
        <v>1132</v>
      </c>
      <c r="E7" s="15">
        <v>1348</v>
      </c>
      <c r="F7" s="16">
        <v>0.83979999999999999</v>
      </c>
    </row>
    <row r="8" spans="2:6" x14ac:dyDescent="0.3">
      <c r="B8" s="26"/>
      <c r="C8" s="17" t="s">
        <v>63</v>
      </c>
      <c r="D8" s="17">
        <v>843</v>
      </c>
      <c r="E8" s="17">
        <v>1086</v>
      </c>
      <c r="F8" s="18">
        <v>0.7762</v>
      </c>
    </row>
    <row r="9" spans="2:6" x14ac:dyDescent="0.3">
      <c r="B9" s="24" t="s">
        <v>56</v>
      </c>
      <c r="C9" s="15" t="s">
        <v>62</v>
      </c>
      <c r="D9" s="15">
        <v>1165</v>
      </c>
      <c r="E9" s="15">
        <v>1383</v>
      </c>
      <c r="F9" s="16">
        <v>0.84240000000000004</v>
      </c>
    </row>
    <row r="10" spans="2:6" x14ac:dyDescent="0.3">
      <c r="B10" s="26"/>
      <c r="C10" s="17" t="s">
        <v>63</v>
      </c>
      <c r="D10" s="17">
        <v>783</v>
      </c>
      <c r="E10" s="17">
        <v>1012</v>
      </c>
      <c r="F10" s="18">
        <v>0.77370000000000005</v>
      </c>
    </row>
    <row r="11" spans="2:6" x14ac:dyDescent="0.3">
      <c r="B11" s="24" t="s">
        <v>57</v>
      </c>
      <c r="C11" s="15" t="s">
        <v>62</v>
      </c>
      <c r="D11" s="15">
        <v>1090</v>
      </c>
      <c r="E11" s="15">
        <v>1354</v>
      </c>
      <c r="F11" s="16">
        <v>0.80500000000000005</v>
      </c>
    </row>
    <row r="12" spans="2:6" x14ac:dyDescent="0.3">
      <c r="B12" s="26"/>
      <c r="C12" s="17" t="s">
        <v>63</v>
      </c>
      <c r="D12" s="17">
        <v>782</v>
      </c>
      <c r="E12" s="17">
        <v>1023</v>
      </c>
      <c r="F12" s="18">
        <v>0.76439999999999997</v>
      </c>
    </row>
    <row r="13" spans="2:6" x14ac:dyDescent="0.3">
      <c r="B13" s="24" t="s">
        <v>58</v>
      </c>
      <c r="C13" s="15" t="s">
        <v>62</v>
      </c>
      <c r="D13" s="15">
        <v>1165</v>
      </c>
      <c r="E13" s="15">
        <v>1471</v>
      </c>
      <c r="F13" s="16">
        <v>0.79200000000000004</v>
      </c>
    </row>
    <row r="14" spans="2:6" x14ac:dyDescent="0.3">
      <c r="B14" s="26"/>
      <c r="C14" s="17" t="s">
        <v>63</v>
      </c>
      <c r="D14" s="17">
        <v>785</v>
      </c>
      <c r="E14" s="17">
        <v>1058</v>
      </c>
      <c r="F14" s="18">
        <v>0.74199999999999999</v>
      </c>
    </row>
    <row r="15" spans="2:6" x14ac:dyDescent="0.3">
      <c r="B15" s="23" t="s">
        <v>59</v>
      </c>
      <c r="C15" s="15" t="s">
        <v>62</v>
      </c>
      <c r="D15" s="15">
        <v>1050</v>
      </c>
      <c r="E15" s="15">
        <v>1310</v>
      </c>
      <c r="F15" s="16">
        <v>0.80149999999999999</v>
      </c>
    </row>
    <row r="16" spans="2:6" x14ac:dyDescent="0.3">
      <c r="B16" s="23"/>
      <c r="C16" s="17" t="s">
        <v>63</v>
      </c>
      <c r="D16" s="17">
        <v>711</v>
      </c>
      <c r="E16" s="17">
        <v>947</v>
      </c>
      <c r="F16" s="18">
        <v>0.75080000000000002</v>
      </c>
    </row>
    <row r="17" spans="2:7" x14ac:dyDescent="0.3">
      <c r="B17" s="24" t="s">
        <v>66</v>
      </c>
      <c r="C17" s="15" t="s">
        <v>62</v>
      </c>
      <c r="D17" s="15">
        <f>SUM(D3,D5,D7,D9,D11,D13,D15)</f>
        <v>8370</v>
      </c>
      <c r="E17" s="15">
        <f>SUM(E3,E5,E7,E9,E11,E13,E15)</f>
        <v>9881</v>
      </c>
      <c r="F17" s="19">
        <v>0.84709999999999996</v>
      </c>
      <c r="G17">
        <f>D17/E17*100</f>
        <v>84.708025503491541</v>
      </c>
    </row>
    <row r="18" spans="2:7" x14ac:dyDescent="0.3">
      <c r="B18" s="25"/>
      <c r="C18" s="17" t="s">
        <v>63</v>
      </c>
      <c r="D18" s="17">
        <f>SUM(D4,D6,D8,D10,D12,D14,D16)</f>
        <v>5536</v>
      </c>
      <c r="E18" s="17">
        <f>SUM(E4,E6,E8,E10,E12,E14,E16)</f>
        <v>7261</v>
      </c>
      <c r="F18" s="20">
        <v>0.76239999999999997</v>
      </c>
      <c r="G18">
        <f>D18/E18*100</f>
        <v>76.242941743561488</v>
      </c>
    </row>
  </sheetData>
  <mergeCells count="8">
    <mergeCell ref="B15:B16"/>
    <mergeCell ref="B17:B18"/>
    <mergeCell ref="B3:B4"/>
    <mergeCell ref="B5:B6"/>
    <mergeCell ref="B7:B8"/>
    <mergeCell ref="B9:B10"/>
    <mergeCell ref="B11:B12"/>
    <mergeCell ref="B13:B14"/>
  </mergeCells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4CE9-907F-4D01-A187-A1CC752AD59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EAE1-6EEE-404D-A10B-1DA1D6C6A34B}">
  <dimension ref="A3:E8"/>
  <sheetViews>
    <sheetView workbookViewId="0">
      <selection activeCell="I9" sqref="I9"/>
    </sheetView>
  </sheetViews>
  <sheetFormatPr baseColWidth="10" defaultRowHeight="14.4" x14ac:dyDescent="0.3"/>
  <cols>
    <col min="1" max="1" width="17.5546875" bestFit="1" customWidth="1"/>
    <col min="2" max="2" width="14.88671875" bestFit="1" customWidth="1"/>
    <col min="4" max="4" width="16.88671875" customWidth="1"/>
  </cols>
  <sheetData>
    <row r="3" spans="1:5" x14ac:dyDescent="0.3">
      <c r="A3" s="11" t="s">
        <v>42</v>
      </c>
      <c r="B3" t="s">
        <v>44</v>
      </c>
    </row>
    <row r="4" spans="1:5" x14ac:dyDescent="0.3">
      <c r="A4" s="12" t="s">
        <v>47</v>
      </c>
      <c r="B4">
        <v>1</v>
      </c>
      <c r="D4" s="12" t="s">
        <v>47</v>
      </c>
      <c r="E4">
        <v>1</v>
      </c>
    </row>
    <row r="5" spans="1:5" x14ac:dyDescent="0.3">
      <c r="A5" s="12" t="s">
        <v>45</v>
      </c>
      <c r="B5">
        <v>24</v>
      </c>
      <c r="D5" s="12" t="s">
        <v>45</v>
      </c>
      <c r="E5">
        <v>24</v>
      </c>
    </row>
    <row r="6" spans="1:5" x14ac:dyDescent="0.3">
      <c r="A6" s="12" t="s">
        <v>46</v>
      </c>
      <c r="B6">
        <v>6</v>
      </c>
      <c r="D6" s="12" t="s">
        <v>46</v>
      </c>
      <c r="E6">
        <v>6</v>
      </c>
    </row>
    <row r="7" spans="1:5" x14ac:dyDescent="0.3">
      <c r="A7" s="12" t="s">
        <v>48</v>
      </c>
      <c r="B7">
        <v>2</v>
      </c>
      <c r="D7" s="12" t="s">
        <v>48</v>
      </c>
      <c r="E7">
        <v>2</v>
      </c>
    </row>
    <row r="8" spans="1:5" x14ac:dyDescent="0.3">
      <c r="A8" s="12" t="s">
        <v>43</v>
      </c>
      <c r="B8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50F1-5D18-46C8-958B-838A6BFE923A}">
  <dimension ref="A1:D34"/>
  <sheetViews>
    <sheetView workbookViewId="0">
      <selection activeCell="M15" sqref="M15"/>
    </sheetView>
  </sheetViews>
  <sheetFormatPr baseColWidth="10" defaultRowHeight="14.4" x14ac:dyDescent="0.3"/>
  <cols>
    <col min="3" max="3" width="14.33203125" customWidth="1"/>
  </cols>
  <sheetData>
    <row r="1" spans="1:4" x14ac:dyDescent="0.3">
      <c r="A1" t="s">
        <v>41</v>
      </c>
    </row>
    <row r="2" spans="1:4" x14ac:dyDescent="0.3">
      <c r="A2" s="9">
        <v>-93.16</v>
      </c>
      <c r="C2" s="12" t="s">
        <v>47</v>
      </c>
      <c r="D2">
        <v>1</v>
      </c>
    </row>
    <row r="3" spans="1:4" x14ac:dyDescent="0.3">
      <c r="A3" s="9">
        <v>-94.1</v>
      </c>
      <c r="C3" s="12" t="s">
        <v>45</v>
      </c>
      <c r="D3">
        <v>24</v>
      </c>
    </row>
    <row r="4" spans="1:4" x14ac:dyDescent="0.3">
      <c r="A4" s="9">
        <v>-93.2</v>
      </c>
      <c r="C4" s="12" t="s">
        <v>46</v>
      </c>
      <c r="D4">
        <v>6</v>
      </c>
    </row>
    <row r="5" spans="1:4" x14ac:dyDescent="0.3">
      <c r="A5" s="10">
        <v>-90.56</v>
      </c>
      <c r="C5" s="12" t="s">
        <v>48</v>
      </c>
      <c r="D5">
        <v>2</v>
      </c>
    </row>
    <row r="6" spans="1:4" x14ac:dyDescent="0.3">
      <c r="A6" s="10">
        <v>-92.03</v>
      </c>
    </row>
    <row r="7" spans="1:4" x14ac:dyDescent="0.3">
      <c r="A7" s="10">
        <v>-93.75</v>
      </c>
    </row>
    <row r="8" spans="1:4" x14ac:dyDescent="0.3">
      <c r="A8" s="10">
        <v>-86.72</v>
      </c>
    </row>
    <row r="9" spans="1:4" x14ac:dyDescent="0.3">
      <c r="A9" s="10">
        <v>-99.73</v>
      </c>
    </row>
    <row r="10" spans="1:4" x14ac:dyDescent="0.3">
      <c r="A10" s="10">
        <v>-100.45</v>
      </c>
    </row>
    <row r="11" spans="1:4" x14ac:dyDescent="0.3">
      <c r="A11" s="10">
        <v>-93.14</v>
      </c>
    </row>
    <row r="12" spans="1:4" x14ac:dyDescent="0.3">
      <c r="A12" s="10">
        <v>-95.92</v>
      </c>
    </row>
    <row r="13" spans="1:4" x14ac:dyDescent="0.3">
      <c r="A13" s="10">
        <v>-88.55</v>
      </c>
    </row>
    <row r="14" spans="1:4" x14ac:dyDescent="0.3">
      <c r="A14" s="10">
        <v>-87.78</v>
      </c>
    </row>
    <row r="15" spans="1:4" x14ac:dyDescent="0.3">
      <c r="A15" s="10">
        <v>-87.83</v>
      </c>
    </row>
    <row r="16" spans="1:4" x14ac:dyDescent="0.3">
      <c r="A16" s="10">
        <v>-78.72</v>
      </c>
    </row>
    <row r="17" spans="1:1" x14ac:dyDescent="0.3">
      <c r="A17" s="10">
        <v>-82.69</v>
      </c>
    </row>
    <row r="18" spans="1:1" x14ac:dyDescent="0.3">
      <c r="A18" s="10">
        <v>-90.72</v>
      </c>
    </row>
    <row r="19" spans="1:1" x14ac:dyDescent="0.3">
      <c r="A19" s="10">
        <v>-91.27</v>
      </c>
    </row>
    <row r="20" spans="1:1" x14ac:dyDescent="0.3">
      <c r="A20" s="10">
        <v>-92.86</v>
      </c>
    </row>
    <row r="21" spans="1:1" x14ac:dyDescent="0.3">
      <c r="A21" s="10">
        <v>-79.680000000000007</v>
      </c>
    </row>
    <row r="22" spans="1:1" x14ac:dyDescent="0.3">
      <c r="A22" s="10">
        <v>-83.24</v>
      </c>
    </row>
    <row r="23" spans="1:1" x14ac:dyDescent="0.3">
      <c r="A23" s="10">
        <v>-90.06</v>
      </c>
    </row>
    <row r="24" spans="1:1" x14ac:dyDescent="0.3">
      <c r="A24" s="10">
        <v>-94.34</v>
      </c>
    </row>
    <row r="25" spans="1:1" x14ac:dyDescent="0.3">
      <c r="A25" s="10">
        <v>-95.96</v>
      </c>
    </row>
    <row r="26" spans="1:1" x14ac:dyDescent="0.3">
      <c r="A26" s="10">
        <v>-91.67</v>
      </c>
    </row>
    <row r="27" spans="1:1" x14ac:dyDescent="0.3">
      <c r="A27" s="10">
        <v>-95.99</v>
      </c>
    </row>
    <row r="28" spans="1:1" x14ac:dyDescent="0.3">
      <c r="A28" s="10">
        <v>-97.68</v>
      </c>
    </row>
    <row r="29" spans="1:1" x14ac:dyDescent="0.3">
      <c r="A29" s="10">
        <v>-93.44</v>
      </c>
    </row>
    <row r="30" spans="1:1" x14ac:dyDescent="0.3">
      <c r="A30" s="10">
        <v>-97.49</v>
      </c>
    </row>
    <row r="31" spans="1:1" x14ac:dyDescent="0.3">
      <c r="A31" s="10">
        <v>-90.2</v>
      </c>
    </row>
    <row r="32" spans="1:1" x14ac:dyDescent="0.3">
      <c r="A32" s="10">
        <v>-92.12</v>
      </c>
    </row>
    <row r="33" spans="1:1" x14ac:dyDescent="0.3">
      <c r="A33" s="10">
        <v>-94.2</v>
      </c>
    </row>
    <row r="34" spans="1:1" x14ac:dyDescent="0.3">
      <c r="A34" s="10">
        <v>-93.87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9124-E869-45AE-B3CE-3E8773D61F54}">
  <dimension ref="B1:K36"/>
  <sheetViews>
    <sheetView zoomScale="84" zoomScaleNormal="84" workbookViewId="0">
      <selection activeCell="O11" sqref="O11"/>
    </sheetView>
  </sheetViews>
  <sheetFormatPr baseColWidth="10" defaultRowHeight="14.4" x14ac:dyDescent="0.3"/>
  <cols>
    <col min="2" max="2" width="26" customWidth="1"/>
    <col min="10" max="10" width="15.44140625" customWidth="1"/>
  </cols>
  <sheetData>
    <row r="1" spans="2:11" x14ac:dyDescent="0.3">
      <c r="C1" s="22" t="s">
        <v>50</v>
      </c>
      <c r="D1" s="22"/>
      <c r="E1" s="22"/>
      <c r="F1" s="22"/>
      <c r="G1" s="22"/>
      <c r="H1" s="22"/>
      <c r="I1" s="22"/>
      <c r="J1" s="7"/>
    </row>
    <row r="2" spans="2:11" x14ac:dyDescent="0.3">
      <c r="B2" s="1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1" t="s">
        <v>49</v>
      </c>
    </row>
    <row r="3" spans="2:11" x14ac:dyDescent="0.3">
      <c r="B3" s="5" t="s">
        <v>0</v>
      </c>
      <c r="C3" s="3">
        <v>-96.81</v>
      </c>
      <c r="D3" s="3">
        <v>-97.83</v>
      </c>
      <c r="E3" s="3">
        <v>-96.86</v>
      </c>
      <c r="F3" s="3">
        <v>-97.52</v>
      </c>
      <c r="G3" s="3">
        <v>-96.65</v>
      </c>
      <c r="H3" s="3">
        <v>-97.23</v>
      </c>
      <c r="I3" s="3">
        <v>-99.85</v>
      </c>
      <c r="J3" s="8">
        <f>AVERAGE(C3:I3)</f>
        <v>-97.535714285714292</v>
      </c>
      <c r="K3" s="9">
        <v>-97.54</v>
      </c>
    </row>
    <row r="4" spans="2:11" x14ac:dyDescent="0.3">
      <c r="B4" s="5" t="s">
        <v>1</v>
      </c>
      <c r="C4" s="3">
        <v>-95.39</v>
      </c>
      <c r="D4" s="3">
        <v>-93.35</v>
      </c>
      <c r="E4" s="3">
        <v>-93.23</v>
      </c>
      <c r="F4" s="3">
        <v>-92.74</v>
      </c>
      <c r="G4" s="3">
        <v>-95.28</v>
      </c>
      <c r="H4" s="3">
        <v>-95.64</v>
      </c>
      <c r="I4" s="3">
        <v>-93.85</v>
      </c>
      <c r="J4" s="8">
        <f t="shared" ref="J4:J35" si="0">AVERAGE(C4:I4)</f>
        <v>-94.21142857142857</v>
      </c>
      <c r="K4" s="9">
        <v>-94.21</v>
      </c>
    </row>
    <row r="5" spans="2:11" x14ac:dyDescent="0.3">
      <c r="B5" s="5" t="s">
        <v>2</v>
      </c>
      <c r="C5" s="3">
        <v>-96.7</v>
      </c>
      <c r="D5" s="3">
        <v>-92.4</v>
      </c>
      <c r="E5" s="3">
        <v>-91.49</v>
      </c>
      <c r="F5" s="3">
        <v>-97.87</v>
      </c>
      <c r="G5" s="3">
        <v>-92.21</v>
      </c>
      <c r="H5" s="3">
        <v>-94.68</v>
      </c>
      <c r="I5" s="3">
        <v>-96.56</v>
      </c>
      <c r="J5" s="8">
        <f t="shared" si="0"/>
        <v>-94.55857142857144</v>
      </c>
      <c r="K5" s="9">
        <v>-94.56</v>
      </c>
    </row>
    <row r="6" spans="2:11" x14ac:dyDescent="0.3">
      <c r="B6" s="5" t="s">
        <v>3</v>
      </c>
      <c r="C6" s="3">
        <v>-90.46</v>
      </c>
      <c r="D6" s="3">
        <v>-89.03</v>
      </c>
      <c r="E6" s="3">
        <v>-89.08</v>
      </c>
      <c r="F6" s="3">
        <v>-90.04</v>
      </c>
      <c r="G6" s="3">
        <v>-91.67</v>
      </c>
      <c r="H6" s="3">
        <v>-90.65</v>
      </c>
      <c r="I6" s="3">
        <v>-94.09</v>
      </c>
      <c r="J6" s="8">
        <f t="shared" si="0"/>
        <v>-90.717142857142875</v>
      </c>
      <c r="K6" s="10">
        <v>-90.72</v>
      </c>
    </row>
    <row r="7" spans="2:11" x14ac:dyDescent="0.3">
      <c r="B7" s="5" t="s">
        <v>4</v>
      </c>
      <c r="C7" s="3">
        <v>-94.32</v>
      </c>
      <c r="D7" s="3">
        <v>-91</v>
      </c>
      <c r="E7" s="3">
        <v>-97.78</v>
      </c>
      <c r="F7" s="3">
        <v>-91.06</v>
      </c>
      <c r="G7" s="3">
        <v>-91.81</v>
      </c>
      <c r="H7" s="3">
        <v>-97.21</v>
      </c>
      <c r="I7" s="3">
        <v>-94.46</v>
      </c>
      <c r="J7" s="8">
        <f t="shared" si="0"/>
        <v>-93.948571428571441</v>
      </c>
      <c r="K7" s="10">
        <v>-93.95</v>
      </c>
    </row>
    <row r="8" spans="2:11" x14ac:dyDescent="0.3">
      <c r="B8" s="5" t="s">
        <v>5</v>
      </c>
      <c r="C8" s="3">
        <v>-97.08</v>
      </c>
      <c r="D8" s="3">
        <v>-96.34</v>
      </c>
      <c r="E8" s="3">
        <v>-95.19</v>
      </c>
      <c r="F8" s="3">
        <v>-96.32</v>
      </c>
      <c r="G8" s="3">
        <v>-97.05</v>
      </c>
      <c r="H8" s="3">
        <v>-99.56</v>
      </c>
      <c r="I8" s="3">
        <v>-94.32</v>
      </c>
      <c r="J8" s="8">
        <f t="shared" si="0"/>
        <v>-96.551428571428559</v>
      </c>
      <c r="K8" s="10">
        <v>-96.55</v>
      </c>
    </row>
    <row r="9" spans="2:11" x14ac:dyDescent="0.3">
      <c r="B9" s="5" t="s">
        <v>6</v>
      </c>
      <c r="C9" s="3">
        <v>-92.35</v>
      </c>
      <c r="D9" s="3">
        <v>-91.86</v>
      </c>
      <c r="E9" s="3">
        <v>-91.17</v>
      </c>
      <c r="F9" s="3">
        <v>-91.48</v>
      </c>
      <c r="G9" s="3">
        <v>-90.86</v>
      </c>
      <c r="H9" s="3">
        <v>-94.48</v>
      </c>
      <c r="I9" s="3">
        <v>-87.36</v>
      </c>
      <c r="J9" s="8">
        <f t="shared" si="0"/>
        <v>-91.36571428571429</v>
      </c>
      <c r="K9" s="10">
        <v>-91.37</v>
      </c>
    </row>
    <row r="10" spans="2:11" x14ac:dyDescent="0.3">
      <c r="B10" s="5" t="s">
        <v>7</v>
      </c>
      <c r="C10" s="3">
        <v>-101.59</v>
      </c>
      <c r="D10" s="3">
        <v>-102.42</v>
      </c>
      <c r="E10" s="3">
        <v>-100.78</v>
      </c>
      <c r="F10" s="3">
        <v>-100.58</v>
      </c>
      <c r="G10" s="3">
        <v>-104.89</v>
      </c>
      <c r="H10" s="3">
        <v>-102.02</v>
      </c>
      <c r="I10" s="3">
        <v>-102.43</v>
      </c>
      <c r="J10" s="8">
        <f>AVERAGE(C10:I10)</f>
        <v>-102.10142857142857</v>
      </c>
      <c r="K10" s="10">
        <v>-102.1</v>
      </c>
    </row>
    <row r="11" spans="2:11" x14ac:dyDescent="0.3">
      <c r="B11" s="5" t="s">
        <v>8</v>
      </c>
      <c r="C11" s="3">
        <v>-102.09</v>
      </c>
      <c r="D11" s="4">
        <v>-102.15</v>
      </c>
      <c r="E11" s="3">
        <v>-104.19</v>
      </c>
      <c r="F11" s="3">
        <v>-102.35</v>
      </c>
      <c r="G11" s="3">
        <v>-104.55</v>
      </c>
      <c r="H11" s="3">
        <v>-103.63</v>
      </c>
      <c r="I11" s="3">
        <v>-102.6</v>
      </c>
      <c r="J11" s="8">
        <f t="shared" si="0"/>
        <v>-103.08</v>
      </c>
      <c r="K11" s="10">
        <v>-103.08</v>
      </c>
    </row>
    <row r="12" spans="2:11" x14ac:dyDescent="0.3">
      <c r="B12" s="5" t="s">
        <v>9</v>
      </c>
      <c r="C12" s="3">
        <v>-95.72</v>
      </c>
      <c r="D12" s="3">
        <v>-97</v>
      </c>
      <c r="E12" s="3">
        <v>-94.66</v>
      </c>
      <c r="F12" s="3">
        <v>-94.63</v>
      </c>
      <c r="G12" s="3">
        <v>-96.48</v>
      </c>
      <c r="H12" s="3">
        <v>-95</v>
      </c>
      <c r="I12" s="3">
        <v>-95.25</v>
      </c>
      <c r="J12" s="8">
        <f t="shared" si="0"/>
        <v>-95.534285714285716</v>
      </c>
      <c r="K12" s="10">
        <v>-95.53</v>
      </c>
    </row>
    <row r="13" spans="2:11" x14ac:dyDescent="0.3">
      <c r="B13" s="5" t="s">
        <v>10</v>
      </c>
      <c r="C13" s="3">
        <v>-93.22</v>
      </c>
      <c r="D13" s="3">
        <v>-92.56</v>
      </c>
      <c r="E13" s="3">
        <v>-91.41</v>
      </c>
      <c r="F13" s="3">
        <v>-91.13</v>
      </c>
      <c r="G13" s="3">
        <v>-91.77</v>
      </c>
      <c r="H13" s="3">
        <v>-90.79</v>
      </c>
      <c r="I13" s="3">
        <v>-94.17</v>
      </c>
      <c r="J13" s="8">
        <f t="shared" si="0"/>
        <v>-92.149999999999991</v>
      </c>
      <c r="K13" s="10">
        <v>-92.15</v>
      </c>
    </row>
    <row r="14" spans="2:11" x14ac:dyDescent="0.3">
      <c r="B14" s="5" t="s">
        <v>11</v>
      </c>
      <c r="C14" s="3">
        <v>-81.680000000000007</v>
      </c>
      <c r="D14" s="3">
        <v>-81.52</v>
      </c>
      <c r="E14" s="3">
        <v>-79.09</v>
      </c>
      <c r="F14" s="3">
        <v>-84.15</v>
      </c>
      <c r="G14" s="3">
        <v>-79.03</v>
      </c>
      <c r="H14" s="3">
        <v>-78.97</v>
      </c>
      <c r="I14" s="3">
        <v>-83.64</v>
      </c>
      <c r="J14" s="8">
        <f t="shared" si="0"/>
        <v>-81.15428571428572</v>
      </c>
      <c r="K14" s="10">
        <v>-81.150000000000006</v>
      </c>
    </row>
    <row r="15" spans="2:11" x14ac:dyDescent="0.3">
      <c r="B15" s="5" t="s">
        <v>12</v>
      </c>
      <c r="C15" s="4">
        <v>-91.04</v>
      </c>
      <c r="D15" s="3">
        <v>-92.45</v>
      </c>
      <c r="E15" s="3">
        <v>-89.74</v>
      </c>
      <c r="F15" s="3">
        <v>-92.06</v>
      </c>
      <c r="G15" s="3">
        <v>-91.7</v>
      </c>
      <c r="H15" s="3">
        <v>-91.18</v>
      </c>
      <c r="I15" s="3">
        <v>-94.14</v>
      </c>
      <c r="J15" s="8">
        <f>AVERAGE(C15:I15)</f>
        <v>-91.758571428571443</v>
      </c>
      <c r="K15" s="10">
        <v>-91.76</v>
      </c>
    </row>
    <row r="16" spans="2:11" x14ac:dyDescent="0.3">
      <c r="B16" s="6" t="s">
        <v>14</v>
      </c>
      <c r="C16" s="3">
        <v>-96</v>
      </c>
      <c r="D16" s="3">
        <v>-89.7</v>
      </c>
      <c r="E16" s="3">
        <v>-95.35</v>
      </c>
      <c r="F16" s="3">
        <v>-88.83</v>
      </c>
      <c r="G16" s="3">
        <v>-87.81</v>
      </c>
      <c r="H16" s="3">
        <v>-91.5</v>
      </c>
      <c r="I16" s="3">
        <v>-92.14</v>
      </c>
      <c r="J16" s="8">
        <f t="shared" si="0"/>
        <v>-91.618571428571414</v>
      </c>
      <c r="K16" s="10">
        <v>-91.62</v>
      </c>
    </row>
    <row r="17" spans="2:11" x14ac:dyDescent="0.3">
      <c r="B17" s="6" t="s">
        <v>15</v>
      </c>
      <c r="C17" s="3">
        <v>-96.21</v>
      </c>
      <c r="D17" s="3">
        <v>-85.93</v>
      </c>
      <c r="E17" s="3">
        <v>-94.21</v>
      </c>
      <c r="F17" s="3">
        <v>-83.42</v>
      </c>
      <c r="G17" s="3">
        <v>-83.21</v>
      </c>
      <c r="H17" s="3">
        <v>-83.88</v>
      </c>
      <c r="I17" s="3">
        <v>-86.07</v>
      </c>
      <c r="J17" s="8">
        <f t="shared" si="0"/>
        <v>-87.56142857142855</v>
      </c>
      <c r="K17" s="10">
        <v>-87.56</v>
      </c>
    </row>
    <row r="18" spans="2:11" x14ac:dyDescent="0.3">
      <c r="B18" s="6" t="s">
        <v>16</v>
      </c>
      <c r="C18" s="3">
        <v>-88.22</v>
      </c>
      <c r="D18" s="3">
        <v>-85.75</v>
      </c>
      <c r="E18" s="3">
        <v>-93.17</v>
      </c>
      <c r="F18" s="3">
        <v>-87.58</v>
      </c>
      <c r="G18" s="3">
        <v>-87.64</v>
      </c>
      <c r="H18" s="3">
        <v>-93.04</v>
      </c>
      <c r="I18" s="3">
        <v>-88.27</v>
      </c>
      <c r="J18" s="8">
        <f t="shared" si="0"/>
        <v>-89.09571428571428</v>
      </c>
      <c r="K18" s="10">
        <v>-89.1</v>
      </c>
    </row>
    <row r="19" spans="2:11" x14ac:dyDescent="0.3">
      <c r="B19" s="6" t="s">
        <v>17</v>
      </c>
      <c r="C19" s="3">
        <v>-95.41</v>
      </c>
      <c r="D19" s="3">
        <v>-93.77</v>
      </c>
      <c r="E19" s="3">
        <v>-88.67</v>
      </c>
      <c r="F19" s="3">
        <v>-95.07</v>
      </c>
      <c r="G19" s="3">
        <v>-94.43</v>
      </c>
      <c r="H19" s="3">
        <v>-90.69</v>
      </c>
      <c r="I19" s="3">
        <v>-96.29</v>
      </c>
      <c r="J19" s="8">
        <f t="shared" si="0"/>
        <v>-93.475714285714275</v>
      </c>
      <c r="K19" s="10">
        <v>-93.48</v>
      </c>
    </row>
    <row r="20" spans="2:11" x14ac:dyDescent="0.3">
      <c r="B20" s="6" t="s">
        <v>18</v>
      </c>
      <c r="C20" s="3">
        <v>-96.36</v>
      </c>
      <c r="D20" s="3">
        <v>-95.54</v>
      </c>
      <c r="E20" s="3">
        <v>-83.26</v>
      </c>
      <c r="F20" s="3">
        <v>-94.95</v>
      </c>
      <c r="G20" s="3">
        <v>-96.04</v>
      </c>
      <c r="H20" s="3">
        <v>-84.87</v>
      </c>
      <c r="I20" s="3">
        <v>-97.1</v>
      </c>
      <c r="J20" s="8">
        <f t="shared" si="0"/>
        <v>-92.588571428571427</v>
      </c>
      <c r="K20" s="10">
        <v>-92.59</v>
      </c>
    </row>
    <row r="21" spans="2:11" x14ac:dyDescent="0.3">
      <c r="B21" s="6" t="s">
        <v>19</v>
      </c>
      <c r="C21" s="3">
        <v>-95.06</v>
      </c>
      <c r="D21" s="3">
        <v>-96.36</v>
      </c>
      <c r="E21" s="3">
        <v>-94.23</v>
      </c>
      <c r="F21" s="3">
        <v>-95.44</v>
      </c>
      <c r="G21" s="3">
        <v>-96.36</v>
      </c>
      <c r="H21" s="3">
        <v>-90.77</v>
      </c>
      <c r="I21" s="3">
        <v>-96.67</v>
      </c>
      <c r="J21" s="8">
        <f t="shared" si="0"/>
        <v>-94.984285714285718</v>
      </c>
      <c r="K21" s="10">
        <v>-94.98</v>
      </c>
    </row>
    <row r="22" spans="2:11" x14ac:dyDescent="0.3">
      <c r="B22" s="6" t="s">
        <v>20</v>
      </c>
      <c r="C22" s="3">
        <v>-83.11</v>
      </c>
      <c r="D22" s="3">
        <v>-84.41</v>
      </c>
      <c r="E22" s="3">
        <v>-92.33</v>
      </c>
      <c r="F22" s="3">
        <v>-84.15</v>
      </c>
      <c r="G22" s="3">
        <v>-83.57</v>
      </c>
      <c r="H22" s="3">
        <v>-85.95</v>
      </c>
      <c r="I22" s="3">
        <v>-88.24</v>
      </c>
      <c r="J22" s="8">
        <f t="shared" si="0"/>
        <v>-85.965714285714284</v>
      </c>
      <c r="K22" s="10">
        <v>-85.97</v>
      </c>
    </row>
    <row r="23" spans="2:11" x14ac:dyDescent="0.3">
      <c r="B23" s="6" t="s">
        <v>21</v>
      </c>
      <c r="C23" s="3">
        <v>-86.03</v>
      </c>
      <c r="D23" s="3">
        <v>-84.06</v>
      </c>
      <c r="E23" s="3">
        <v>-95.76</v>
      </c>
      <c r="F23" s="3">
        <v>-83.7</v>
      </c>
      <c r="G23" s="3">
        <v>-86.58</v>
      </c>
      <c r="H23" s="3">
        <v>-87.54</v>
      </c>
      <c r="I23" s="3">
        <v>-91.27</v>
      </c>
      <c r="J23" s="8">
        <f t="shared" si="0"/>
        <v>-87.848571428571418</v>
      </c>
      <c r="K23" s="10">
        <v>-87.85</v>
      </c>
    </row>
    <row r="24" spans="2:11" x14ac:dyDescent="0.3">
      <c r="B24" s="6" t="s">
        <v>22</v>
      </c>
      <c r="C24" s="3">
        <v>-91.4</v>
      </c>
      <c r="D24" s="3">
        <v>-90.92</v>
      </c>
      <c r="E24" s="3">
        <v>-98.21</v>
      </c>
      <c r="F24" s="3">
        <v>-89.68</v>
      </c>
      <c r="G24" s="3">
        <v>-93.55</v>
      </c>
      <c r="H24" s="3">
        <v>-90.67</v>
      </c>
      <c r="I24" s="3">
        <v>-95.87</v>
      </c>
      <c r="J24" s="8">
        <f t="shared" si="0"/>
        <v>-92.899999999999991</v>
      </c>
      <c r="K24" s="10">
        <v>-92.9</v>
      </c>
    </row>
    <row r="25" spans="2:11" x14ac:dyDescent="0.3">
      <c r="B25" s="6" t="s">
        <v>23</v>
      </c>
      <c r="C25" s="3">
        <v>-99.69</v>
      </c>
      <c r="D25" s="3">
        <v>-99.86</v>
      </c>
      <c r="E25" s="3">
        <v>-99.78</v>
      </c>
      <c r="F25" s="3">
        <v>-96.72</v>
      </c>
      <c r="G25" s="3">
        <v>-100.79</v>
      </c>
      <c r="H25" s="3">
        <v>-98.67</v>
      </c>
      <c r="I25" s="3">
        <v>-97.45</v>
      </c>
      <c r="J25" s="8">
        <f t="shared" si="0"/>
        <v>-98.994285714285738</v>
      </c>
      <c r="K25" s="10">
        <v>-98.99</v>
      </c>
    </row>
    <row r="26" spans="2:11" x14ac:dyDescent="0.3">
      <c r="B26" s="6" t="s">
        <v>24</v>
      </c>
      <c r="C26" s="3">
        <v>-95.16</v>
      </c>
      <c r="D26" s="3">
        <v>-96.08</v>
      </c>
      <c r="E26" s="3">
        <v>-97.97</v>
      </c>
      <c r="F26" s="3">
        <v>-96.35</v>
      </c>
      <c r="G26" s="3">
        <v>-93.55</v>
      </c>
      <c r="H26" s="3">
        <v>-95.57</v>
      </c>
      <c r="I26" s="3">
        <v>-98.6</v>
      </c>
      <c r="J26" s="8">
        <f t="shared" si="0"/>
        <v>-96.182857142857159</v>
      </c>
      <c r="K26" s="10">
        <v>-96.18</v>
      </c>
    </row>
    <row r="27" spans="2:11" x14ac:dyDescent="0.3">
      <c r="B27" s="6" t="s">
        <v>25</v>
      </c>
      <c r="C27" s="3">
        <v>-98.97</v>
      </c>
      <c r="D27" s="3">
        <v>-98.13</v>
      </c>
      <c r="E27" s="3">
        <v>-95.48</v>
      </c>
      <c r="F27" s="3">
        <v>-97.34</v>
      </c>
      <c r="G27" s="3">
        <v>-97.99</v>
      </c>
      <c r="H27" s="3">
        <v>-94.85</v>
      </c>
      <c r="I27" s="3">
        <v>-97.12</v>
      </c>
      <c r="J27" s="8">
        <f t="shared" si="0"/>
        <v>-97.125714285714281</v>
      </c>
      <c r="K27" s="10">
        <v>-97.13</v>
      </c>
    </row>
    <row r="28" spans="2:11" x14ac:dyDescent="0.3">
      <c r="B28" s="6" t="s">
        <v>26</v>
      </c>
      <c r="C28" s="3">
        <v>-103.11</v>
      </c>
      <c r="D28" s="3">
        <v>-100.22</v>
      </c>
      <c r="E28" s="3">
        <v>-99.05</v>
      </c>
      <c r="F28" s="3">
        <v>-100.44</v>
      </c>
      <c r="G28" s="3">
        <v>-102.21</v>
      </c>
      <c r="H28" s="3">
        <v>-98</v>
      </c>
      <c r="I28" s="3">
        <v>-97.27</v>
      </c>
      <c r="J28" s="8">
        <f t="shared" si="0"/>
        <v>-100.04285714285713</v>
      </c>
      <c r="K28" s="10">
        <v>-100.04</v>
      </c>
    </row>
    <row r="29" spans="2:11" x14ac:dyDescent="0.3">
      <c r="B29" s="6" t="s">
        <v>27</v>
      </c>
      <c r="C29" s="3">
        <v>-98.94</v>
      </c>
      <c r="D29" s="3">
        <v>-96.77</v>
      </c>
      <c r="E29" s="3">
        <v>-96.88</v>
      </c>
      <c r="F29" s="3">
        <v>-97.71</v>
      </c>
      <c r="G29" s="3">
        <v>-97.94</v>
      </c>
      <c r="H29" s="3">
        <v>-99.11</v>
      </c>
      <c r="I29" s="3">
        <v>-101.43</v>
      </c>
      <c r="J29" s="8">
        <f t="shared" si="0"/>
        <v>-98.397142857142853</v>
      </c>
      <c r="K29" s="10">
        <v>-98.4</v>
      </c>
    </row>
    <row r="30" spans="2:11" x14ac:dyDescent="0.3">
      <c r="B30" s="6" t="s">
        <v>28</v>
      </c>
      <c r="C30" s="3">
        <v>-98.05</v>
      </c>
      <c r="D30" s="3">
        <v>-93.97</v>
      </c>
      <c r="E30" s="3">
        <v>-94.83</v>
      </c>
      <c r="F30" s="3">
        <v>-94.97</v>
      </c>
      <c r="G30" s="3">
        <v>-96.26</v>
      </c>
      <c r="H30" s="3">
        <v>-97.28</v>
      </c>
      <c r="I30" s="3">
        <v>-97.58</v>
      </c>
      <c r="J30" s="8">
        <f t="shared" si="0"/>
        <v>-96.13428571428571</v>
      </c>
      <c r="K30" s="10">
        <v>-96.13</v>
      </c>
    </row>
    <row r="31" spans="2:11" x14ac:dyDescent="0.3">
      <c r="B31" s="6" t="s">
        <v>29</v>
      </c>
      <c r="C31" s="3">
        <v>-101.04</v>
      </c>
      <c r="D31" s="3">
        <v>-98.28</v>
      </c>
      <c r="E31" s="3">
        <v>-98.57</v>
      </c>
      <c r="F31" s="3">
        <v>-100.04</v>
      </c>
      <c r="G31" s="3">
        <v>-98</v>
      </c>
      <c r="H31" s="3">
        <v>-100.66</v>
      </c>
      <c r="I31" s="3">
        <v>-104.08</v>
      </c>
      <c r="J31" s="8">
        <f t="shared" si="0"/>
        <v>-100.09571428571429</v>
      </c>
      <c r="K31" s="10">
        <v>-100.1</v>
      </c>
    </row>
    <row r="32" spans="2:11" x14ac:dyDescent="0.3">
      <c r="B32" s="6" t="s">
        <v>30</v>
      </c>
      <c r="C32" s="3">
        <v>-90.11</v>
      </c>
      <c r="D32" s="3">
        <v>-89.65</v>
      </c>
      <c r="E32" s="3">
        <v>-90.27</v>
      </c>
      <c r="F32" s="3">
        <v>-91.68</v>
      </c>
      <c r="G32" s="3">
        <v>-88.48</v>
      </c>
      <c r="H32" s="3">
        <v>-94.14</v>
      </c>
      <c r="I32" s="3">
        <v>-92.17</v>
      </c>
      <c r="J32" s="8">
        <f t="shared" si="0"/>
        <v>-90.928571428571431</v>
      </c>
      <c r="K32" s="10">
        <v>-90.93</v>
      </c>
    </row>
    <row r="33" spans="2:11" x14ac:dyDescent="0.3">
      <c r="B33" s="6" t="s">
        <v>31</v>
      </c>
      <c r="C33" s="3">
        <v>-93.96</v>
      </c>
      <c r="D33" s="3">
        <v>-93.81</v>
      </c>
      <c r="E33" s="3">
        <v>-96.35</v>
      </c>
      <c r="F33" s="3">
        <v>-96.24</v>
      </c>
      <c r="G33" s="3">
        <v>-94.12</v>
      </c>
      <c r="H33" s="3">
        <v>-97.78</v>
      </c>
      <c r="I33" s="3">
        <v>-99.16</v>
      </c>
      <c r="J33" s="8">
        <f t="shared" si="0"/>
        <v>-95.917142857142849</v>
      </c>
      <c r="K33" s="10">
        <v>-95.92</v>
      </c>
    </row>
    <row r="34" spans="2:11" x14ac:dyDescent="0.3">
      <c r="B34" s="6" t="s">
        <v>32</v>
      </c>
      <c r="C34" s="3">
        <v>-97.36</v>
      </c>
      <c r="D34" s="3">
        <v>-96</v>
      </c>
      <c r="E34" s="3">
        <v>-95.84</v>
      </c>
      <c r="F34" s="3">
        <v>-96.43</v>
      </c>
      <c r="G34" s="3">
        <v>-93.94</v>
      </c>
      <c r="H34" s="3">
        <v>-95.5</v>
      </c>
      <c r="I34" s="3">
        <v>-97.5</v>
      </c>
      <c r="J34" s="8">
        <f t="shared" si="0"/>
        <v>-96.081428571428575</v>
      </c>
      <c r="K34" s="10">
        <v>-96.08</v>
      </c>
    </row>
    <row r="35" spans="2:11" x14ac:dyDescent="0.3">
      <c r="B35" s="6" t="s">
        <v>33</v>
      </c>
      <c r="C35" s="3">
        <v>-96.56</v>
      </c>
      <c r="D35" s="3">
        <v>-96.17</v>
      </c>
      <c r="E35" s="3">
        <v>-95.42</v>
      </c>
      <c r="F35" s="3">
        <v>-95.17</v>
      </c>
      <c r="G35" s="3">
        <v>-95.52</v>
      </c>
      <c r="H35" s="3">
        <v>-96.48</v>
      </c>
      <c r="I35" s="3">
        <v>-97.36</v>
      </c>
      <c r="J35" s="8">
        <f t="shared" si="0"/>
        <v>-96.09714285714287</v>
      </c>
      <c r="K35" s="10">
        <v>-96.1</v>
      </c>
    </row>
    <row r="36" spans="2:11" x14ac:dyDescent="0.3">
      <c r="J36" s="21">
        <f>AVERAGE(J3:J35)</f>
        <v>-94.142510822510829</v>
      </c>
    </row>
  </sheetData>
  <mergeCells count="1">
    <mergeCell ref="C1:I1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0A5-F67C-4B42-A4DC-5D5E5E069CA3}">
  <dimension ref="A3:E7"/>
  <sheetViews>
    <sheetView workbookViewId="0">
      <selection activeCell="E6" sqref="E6"/>
    </sheetView>
  </sheetViews>
  <sheetFormatPr baseColWidth="10" defaultRowHeight="14.4" x14ac:dyDescent="0.3"/>
  <cols>
    <col min="1" max="1" width="17.5546875" bestFit="1" customWidth="1"/>
    <col min="2" max="2" width="14.88671875" bestFit="1" customWidth="1"/>
  </cols>
  <sheetData>
    <row r="3" spans="1:5" x14ac:dyDescent="0.3">
      <c r="A3" s="11" t="s">
        <v>42</v>
      </c>
      <c r="B3" t="s">
        <v>44</v>
      </c>
    </row>
    <row r="4" spans="1:5" x14ac:dyDescent="0.3">
      <c r="A4" s="12" t="s">
        <v>47</v>
      </c>
      <c r="B4">
        <v>4</v>
      </c>
      <c r="D4" s="12" t="s">
        <v>47</v>
      </c>
      <c r="E4">
        <v>4</v>
      </c>
    </row>
    <row r="5" spans="1:5" x14ac:dyDescent="0.3">
      <c r="A5" s="12" t="s">
        <v>45</v>
      </c>
      <c r="B5">
        <v>24</v>
      </c>
      <c r="D5" s="12" t="s">
        <v>45</v>
      </c>
      <c r="E5">
        <v>24</v>
      </c>
    </row>
    <row r="6" spans="1:5" x14ac:dyDescent="0.3">
      <c r="A6" s="12" t="s">
        <v>46</v>
      </c>
      <c r="B6">
        <v>5</v>
      </c>
      <c r="D6" s="12" t="s">
        <v>46</v>
      </c>
      <c r="E6">
        <v>5</v>
      </c>
    </row>
    <row r="7" spans="1:5" x14ac:dyDescent="0.3">
      <c r="A7" s="12" t="s">
        <v>43</v>
      </c>
      <c r="B7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B79C-4A32-4802-9D80-ED057F805F74}">
  <dimension ref="A1:D34"/>
  <sheetViews>
    <sheetView tabSelected="1" zoomScaleNormal="100" workbookViewId="0">
      <selection activeCell="D6" sqref="D6"/>
    </sheetView>
  </sheetViews>
  <sheetFormatPr baseColWidth="10" defaultRowHeight="14.4" x14ac:dyDescent="0.3"/>
  <sheetData>
    <row r="1" spans="1:4" x14ac:dyDescent="0.3">
      <c r="A1" t="s">
        <v>41</v>
      </c>
    </row>
    <row r="2" spans="1:4" x14ac:dyDescent="0.3">
      <c r="A2" s="9">
        <v>-97.54</v>
      </c>
      <c r="C2" s="12" t="s">
        <v>47</v>
      </c>
      <c r="D2">
        <v>266</v>
      </c>
    </row>
    <row r="3" spans="1:4" x14ac:dyDescent="0.3">
      <c r="A3" s="9">
        <v>-94.21</v>
      </c>
      <c r="C3" s="27" t="s">
        <v>67</v>
      </c>
      <c r="D3">
        <v>535</v>
      </c>
    </row>
    <row r="4" spans="1:4" x14ac:dyDescent="0.3">
      <c r="A4" s="9">
        <v>-94.56</v>
      </c>
      <c r="C4" s="27" t="s">
        <v>68</v>
      </c>
      <c r="D4">
        <v>233</v>
      </c>
    </row>
    <row r="5" spans="1:4" x14ac:dyDescent="0.3">
      <c r="A5" s="10">
        <v>-90.72</v>
      </c>
      <c r="C5" s="27" t="s">
        <v>48</v>
      </c>
      <c r="D5">
        <v>45</v>
      </c>
    </row>
    <row r="6" spans="1:4" x14ac:dyDescent="0.3">
      <c r="A6" s="10">
        <v>-93.95</v>
      </c>
    </row>
    <row r="7" spans="1:4" x14ac:dyDescent="0.3">
      <c r="A7" s="10">
        <v>-96.55</v>
      </c>
    </row>
    <row r="8" spans="1:4" x14ac:dyDescent="0.3">
      <c r="A8" s="10">
        <v>-91.37</v>
      </c>
    </row>
    <row r="9" spans="1:4" x14ac:dyDescent="0.3">
      <c r="A9" s="10">
        <v>-102.1</v>
      </c>
    </row>
    <row r="10" spans="1:4" x14ac:dyDescent="0.3">
      <c r="A10" s="10">
        <v>-103.08</v>
      </c>
    </row>
    <row r="11" spans="1:4" x14ac:dyDescent="0.3">
      <c r="A11" s="10">
        <v>-95.53</v>
      </c>
    </row>
    <row r="12" spans="1:4" x14ac:dyDescent="0.3">
      <c r="A12" s="10">
        <v>-92.15</v>
      </c>
    </row>
    <row r="13" spans="1:4" x14ac:dyDescent="0.3">
      <c r="A13" s="10">
        <v>-81.150000000000006</v>
      </c>
    </row>
    <row r="14" spans="1:4" x14ac:dyDescent="0.3">
      <c r="A14" s="10">
        <v>-91.76</v>
      </c>
    </row>
    <row r="15" spans="1:4" x14ac:dyDescent="0.3">
      <c r="A15" s="10">
        <v>-91.62</v>
      </c>
    </row>
    <row r="16" spans="1:4" x14ac:dyDescent="0.3">
      <c r="A16" s="10">
        <v>-87.56</v>
      </c>
    </row>
    <row r="17" spans="1:1" x14ac:dyDescent="0.3">
      <c r="A17" s="10">
        <v>-89.1</v>
      </c>
    </row>
    <row r="18" spans="1:1" x14ac:dyDescent="0.3">
      <c r="A18" s="10">
        <v>-93.48</v>
      </c>
    </row>
    <row r="19" spans="1:1" x14ac:dyDescent="0.3">
      <c r="A19" s="10">
        <v>-92.59</v>
      </c>
    </row>
    <row r="20" spans="1:1" x14ac:dyDescent="0.3">
      <c r="A20" s="10">
        <v>-94.98</v>
      </c>
    </row>
    <row r="21" spans="1:1" x14ac:dyDescent="0.3">
      <c r="A21" s="10">
        <v>-85.97</v>
      </c>
    </row>
    <row r="22" spans="1:1" x14ac:dyDescent="0.3">
      <c r="A22" s="10">
        <v>-87.85</v>
      </c>
    </row>
    <row r="23" spans="1:1" x14ac:dyDescent="0.3">
      <c r="A23" s="10">
        <v>-92.9</v>
      </c>
    </row>
    <row r="24" spans="1:1" x14ac:dyDescent="0.3">
      <c r="A24" s="10">
        <v>-98.99</v>
      </c>
    </row>
    <row r="25" spans="1:1" x14ac:dyDescent="0.3">
      <c r="A25" s="10">
        <v>-96.18</v>
      </c>
    </row>
    <row r="26" spans="1:1" x14ac:dyDescent="0.3">
      <c r="A26" s="10">
        <v>-97.13</v>
      </c>
    </row>
    <row r="27" spans="1:1" x14ac:dyDescent="0.3">
      <c r="A27" s="10">
        <v>-100.04</v>
      </c>
    </row>
    <row r="28" spans="1:1" x14ac:dyDescent="0.3">
      <c r="A28" s="10">
        <v>-98.4</v>
      </c>
    </row>
    <row r="29" spans="1:1" x14ac:dyDescent="0.3">
      <c r="A29" s="10">
        <v>-96.13</v>
      </c>
    </row>
    <row r="30" spans="1:1" x14ac:dyDescent="0.3">
      <c r="A30" s="10">
        <v>-100.1</v>
      </c>
    </row>
    <row r="31" spans="1:1" x14ac:dyDescent="0.3">
      <c r="A31" s="10">
        <v>-90.93</v>
      </c>
    </row>
    <row r="32" spans="1:1" x14ac:dyDescent="0.3">
      <c r="A32" s="10">
        <v>-95.92</v>
      </c>
    </row>
    <row r="33" spans="1:1" x14ac:dyDescent="0.3">
      <c r="A33" s="10">
        <v>-96.08</v>
      </c>
    </row>
    <row r="34" spans="1:1" x14ac:dyDescent="0.3">
      <c r="A34" s="10">
        <v>-96.1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Caminando</vt:lpstr>
      <vt:lpstr>Hoja2</vt:lpstr>
      <vt:lpstr>Hoja1</vt:lpstr>
      <vt:lpstr>Hoja4</vt:lpstr>
      <vt:lpstr>Caminando2</vt:lpstr>
      <vt:lpstr>Vehiculo</vt:lpstr>
      <vt:lpstr>Hoja6</vt:lpstr>
      <vt:lpstr>Vehiculo2</vt:lpstr>
      <vt:lpstr>Edades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MANZANO</dc:creator>
  <cp:lastModifiedBy>ROBERT FERNANDO RODRIGUEZ LOAIZA</cp:lastModifiedBy>
  <dcterms:created xsi:type="dcterms:W3CDTF">2023-07-06T16:16:05Z</dcterms:created>
  <dcterms:modified xsi:type="dcterms:W3CDTF">2023-12-13T17:24:38Z</dcterms:modified>
</cp:coreProperties>
</file>