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F548396E-2137-4940-BF5A-14B9218701C7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G16" i="5"/>
  <c r="G17" i="5"/>
  <c r="O13" i="6"/>
  <c r="O14" i="6"/>
  <c r="G14" i="5" s="1"/>
  <c r="O15" i="6"/>
  <c r="G13" i="5" s="1"/>
  <c r="O16" i="6"/>
  <c r="O17" i="6"/>
  <c r="O18" i="6"/>
  <c r="G18" i="5" s="1"/>
  <c r="O4" i="6"/>
  <c r="O5" i="6"/>
  <c r="O6" i="6"/>
  <c r="G4" i="5" s="1"/>
  <c r="O7" i="6"/>
  <c r="O8" i="6"/>
  <c r="O9" i="6"/>
  <c r="O10" i="6"/>
  <c r="O11" i="6"/>
  <c r="O12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5" i="5" l="1"/>
  <c r="G12" i="5"/>
  <c r="G11" i="5"/>
  <c r="G10" i="5"/>
  <c r="G9" i="5"/>
  <c r="G8" i="5"/>
  <c r="G7" i="5"/>
  <c r="G6" i="5"/>
  <c r="G5" i="5"/>
  <c r="O19" i="6"/>
</calcChain>
</file>

<file path=xl/sharedStrings.xml><?xml version="1.0" encoding="utf-8"?>
<sst xmlns="http://schemas.openxmlformats.org/spreadsheetml/2006/main" count="73" uniqueCount="57">
  <si>
    <t>Név</t>
  </si>
  <si>
    <t>Lakatos Róbert</t>
  </si>
  <si>
    <t>Oktató:</t>
  </si>
  <si>
    <t>Dátum:</t>
  </si>
  <si>
    <t>HIÁNYZÁS</t>
  </si>
  <si>
    <t>NK</t>
  </si>
  <si>
    <t>CHEKSUM</t>
  </si>
  <si>
    <t>Ampofo Dominic Asamoah</t>
  </si>
  <si>
    <t>IUPOCC</t>
  </si>
  <si>
    <t>Gathongo Jane Wangari</t>
  </si>
  <si>
    <t>E0RM43</t>
  </si>
  <si>
    <t>Hun Mehmet Ovgu</t>
  </si>
  <si>
    <t>WN30VL</t>
  </si>
  <si>
    <t>Kambainei Loiruck Godwin</t>
  </si>
  <si>
    <t>EANMR3</t>
  </si>
  <si>
    <t>Kimani Judy Mirigo</t>
  </si>
  <si>
    <t>V7FSJI</t>
  </si>
  <si>
    <t>Maaz Muhammad Tahir</t>
  </si>
  <si>
    <t>CDZ60K</t>
  </si>
  <si>
    <t>Malekinezhad Hossein</t>
  </si>
  <si>
    <t>I2PVZ4</t>
  </si>
  <si>
    <t>Muhammad Nasir Bello</t>
  </si>
  <si>
    <t>IJZBHB</t>
  </si>
  <si>
    <t>Paudel Dipak</t>
  </si>
  <si>
    <t>C20ON7</t>
  </si>
  <si>
    <t>Rafati Roya</t>
  </si>
  <si>
    <t>B7CU4J</t>
  </si>
  <si>
    <t>Sameer Muhammad</t>
  </si>
  <si>
    <t>XNV7SX</t>
  </si>
  <si>
    <t>Sei Zranneu Priscille</t>
  </si>
  <si>
    <t>V2KAKZ</t>
  </si>
  <si>
    <t>Shili Mehdi</t>
  </si>
  <si>
    <t>FO569W</t>
  </si>
  <si>
    <t>Umar Muhammad</t>
  </si>
  <si>
    <t>O44O14</t>
  </si>
  <si>
    <t>XVV4Q0</t>
  </si>
  <si>
    <t>Zacharia Daudi Amani</t>
  </si>
  <si>
    <t>CBG6UU</t>
  </si>
  <si>
    <t>Waweru Joan Wambu</t>
  </si>
  <si>
    <t>2025. 02. 18.</t>
  </si>
  <si>
    <t>2025. 02. 25.</t>
  </si>
  <si>
    <t>2025. 03. 04.</t>
  </si>
  <si>
    <t>2025. 03. 11.</t>
  </si>
  <si>
    <t>2025. 03. 18.</t>
  </si>
  <si>
    <t>2025. 03. 25.</t>
  </si>
  <si>
    <t>2025. 04. 01.</t>
  </si>
  <si>
    <t>2025. 04. 15.</t>
  </si>
  <si>
    <t>2025. 04. 22.</t>
  </si>
  <si>
    <t>2025. 04. 29.</t>
  </si>
  <si>
    <t>2025. 05. 06.</t>
  </si>
  <si>
    <t>2025. 05. 13.</t>
  </si>
  <si>
    <t>2025. 05. 20.</t>
  </si>
  <si>
    <t>Neptun code</t>
  </si>
  <si>
    <t>Name</t>
  </si>
  <si>
    <t>Signature</t>
  </si>
  <si>
    <t>Advanced Natural Language Processing
ATTENDANCE SHEET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</si>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</sst>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tableColumns count="16">
    <tableColumn id="1" xr3:uid="{AC4A2E64-5B3A-4A78-8887-FB0803873F74}" name="Név" totalsRowLabel="CHEKSUM" dataDxfId="2" totalsRowDxfId="0"/>
    <tableColumn id="2" xr3:uid="{81CB4C41-FCE0-45F1-8D24-A54F241D9EBF}" name="2025. 02. 18." totalsRowFunction="custom">
      <totalsRowFormula>SUM(Táblázat3[2025. 02. 18.])</totalsRowFormula>
    </tableColumn>
    <tableColumn id="3" xr3:uid="{3A6612DC-FC82-4779-9A6E-532E4B83EBD4}" name="2025. 02. 25." totalsRowFunction="custom">
      <totalsRowFormula>SUM(Táblázat3[2025. 02. 25.])</totalsRowFormula>
    </tableColumn>
    <tableColumn id="4" xr3:uid="{23E76CE7-6556-47D4-A6DB-9D8F80BDD9BA}" name="2025. 03. 04." totalsRowFunction="custom">
      <totalsRowFormula>SUM(Táblázat3[2025. 03. 04.])</totalsRowFormula>
    </tableColumn>
    <tableColumn id="5" xr3:uid="{EE5CE654-7047-4680-81DF-6BC1059D7F6D}" name="2025. 03. 11." totalsRowFunction="custom">
      <totalsRowFormula>SUM(Táblázat3[2025. 03. 11.])</totalsRowFormula>
    </tableColumn>
    <tableColumn id="6" xr3:uid="{D70B0B94-FFB6-4C52-9C6B-6E5AB35F0FCB}" name="2025. 03. 18." totalsRowFunction="custom">
      <totalsRowFormula>SUM(Táblázat3[2025. 03. 18.])</totalsRowFormula>
    </tableColumn>
    <tableColumn id="7" xr3:uid="{6CA0262A-BCD7-440C-B875-0C30E4993870}" name="2025. 03. 25." totalsRowFunction="custom">
      <totalsRowFormula>SUM(Táblázat3[2025. 03. 25.])</totalsRowFormula>
    </tableColumn>
    <tableColumn id="8" xr3:uid="{2035CED7-0EA3-4FA6-B5C6-32155E7B3C3E}" name="2025. 04. 01." totalsRowFunction="custom">
      <totalsRowFormula>SUM(Táblázat3[2025. 04. 01.])</totalsRowFormula>
    </tableColumn>
    <tableColumn id="9" xr3:uid="{A9FF1D7F-4610-4A50-8F58-7103AB62151F}" name="2025. 04. 15." totalsRowFunction="custom">
      <totalsRowFormula>SUM(Táblázat3[2025. 04. 15.])</totalsRowFormula>
    </tableColumn>
    <tableColumn id="10" xr3:uid="{B12A8C05-106F-40EF-9684-7231177944A2}" name="2025. 04. 22." totalsRowFunction="custom">
      <totalsRowFormula>SUM(Táblázat3[2025. 04. 22.])</totalsRowFormula>
    </tableColumn>
    <tableColumn id="11" xr3:uid="{7F4626E3-D879-4C0E-9875-3EC305C1E480}" name="2025. 04. 29." totalsRowFunction="custom">
      <totalsRowFormula>SUM(Táblázat3[2025. 04. 29.])</totalsRowFormula>
    </tableColumn>
    <tableColumn id="12" xr3:uid="{79D1074D-A62F-4557-A9F3-B495A4A0C572}" name="2025. 05. 06." totalsRowFunction="custom">
      <totalsRowFormula>SUM(Táblázat3[2025. 05. 06.])</totalsRowFormula>
    </tableColumn>
    <tableColumn id="13" xr3:uid="{031B93BC-38C5-483A-B04C-918980083F8A}" name="2025. 05. 13." totalsRowFunction="custom">
      <totalsRowFormula>SUM(Táblázat3[2025. 05. 13.])</totalsRowFormula>
    </tableColumn>
    <tableColumn id="14" xr3:uid="{B988FA89-1E4E-4372-AD4F-C4E869C0989B}" name="2025. 05. 20." totalsRowFunction="custom">
      <totalsRowFormula>SUM(Táblázat3[2025. 05. 20.])</totalsRowFormula>
    </tableColumn>
    <tableColumn id="19" xr3:uid="{4DFFAA07-C216-428D-BFF6-4165AD3A414A}" name="HIÁNYZÁS" totalsRowFunction="custom" dataDxfId="1">
      <calculatedColumnFormula>SUM(Táblázat3[[#This Row],[2025. 02. 18.]:[2025. 05. 20.]])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E22" sqref="E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55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53</v>
      </c>
      <c r="B2" s="3"/>
      <c r="C2" s="8" t="s">
        <v>52</v>
      </c>
      <c r="D2" s="3"/>
      <c r="E2" s="8" t="s">
        <v>54</v>
      </c>
      <c r="F2" s="3"/>
      <c r="G2" s="17" t="s">
        <v>56</v>
      </c>
    </row>
    <row r="3" spans="1:7" ht="42" x14ac:dyDescent="0.35">
      <c r="A3" s="12" t="s">
        <v>7</v>
      </c>
      <c r="B3" s="1"/>
      <c r="C3" s="6"/>
      <c r="D3" s="4"/>
      <c r="E3" s="5"/>
      <c r="F3" s="4"/>
      <c r="G3" s="21">
        <f>VLOOKUP(A3,Táblázat3[],15)</f>
        <v>1</v>
      </c>
    </row>
    <row r="4" spans="1:7" ht="30" customHeight="1" x14ac:dyDescent="0.35">
      <c r="A4" s="11" t="s">
        <v>9</v>
      </c>
      <c r="B4" s="1"/>
      <c r="C4" s="6"/>
      <c r="D4" s="4"/>
      <c r="E4" s="6"/>
      <c r="F4" s="4"/>
      <c r="G4" s="21">
        <f>VLOOKUP(A4,Táblázat3[],15)</f>
        <v>1</v>
      </c>
    </row>
    <row r="5" spans="1:7" ht="30" customHeight="1" x14ac:dyDescent="0.35">
      <c r="A5" s="11" t="s">
        <v>11</v>
      </c>
      <c r="B5" s="1"/>
      <c r="C5" s="6"/>
      <c r="D5" s="4"/>
      <c r="E5" s="6"/>
      <c r="F5" s="4"/>
      <c r="G5" s="21">
        <f>VLOOKUP(A5,Táblázat3[],15)</f>
        <v>3</v>
      </c>
    </row>
    <row r="6" spans="1:7" ht="42" x14ac:dyDescent="0.35">
      <c r="A6" s="11" t="s">
        <v>13</v>
      </c>
      <c r="B6" s="1"/>
      <c r="C6" s="5"/>
      <c r="D6" s="4"/>
      <c r="E6" s="6"/>
      <c r="F6" s="4"/>
      <c r="G6" s="21">
        <f>VLOOKUP(A6,Táblázat3[],15)</f>
        <v>2</v>
      </c>
    </row>
    <row r="7" spans="1:7" ht="30" customHeight="1" x14ac:dyDescent="0.35">
      <c r="A7" s="11" t="s">
        <v>15</v>
      </c>
      <c r="B7" s="1"/>
      <c r="C7" s="6"/>
      <c r="D7" s="4"/>
      <c r="E7" s="6"/>
      <c r="F7" s="4"/>
      <c r="G7" s="21">
        <f>VLOOKUP(A7,Táblázat3[],15)</f>
        <v>1</v>
      </c>
    </row>
    <row r="8" spans="1:7" ht="30" customHeight="1" x14ac:dyDescent="0.35">
      <c r="A8" s="13" t="s">
        <v>17</v>
      </c>
      <c r="B8" s="1"/>
      <c r="C8" s="5"/>
      <c r="D8" s="4"/>
      <c r="E8" s="6"/>
      <c r="F8" s="4"/>
      <c r="G8" s="21">
        <f>VLOOKUP(A8,Táblázat3[],15)</f>
        <v>3</v>
      </c>
    </row>
    <row r="9" spans="1:7" ht="30" customHeight="1" x14ac:dyDescent="0.35">
      <c r="A9" s="11" t="s">
        <v>19</v>
      </c>
      <c r="B9" s="1"/>
      <c r="C9" s="6"/>
      <c r="D9" s="4"/>
      <c r="E9" s="6"/>
      <c r="F9" s="4"/>
      <c r="G9" s="21">
        <f>VLOOKUP(A9,Táblázat3[],15)</f>
        <v>7</v>
      </c>
    </row>
    <row r="10" spans="1:7" ht="30" customHeight="1" x14ac:dyDescent="0.35">
      <c r="A10" s="11" t="s">
        <v>21</v>
      </c>
      <c r="B10" s="1"/>
      <c r="C10" s="6"/>
      <c r="D10" s="4"/>
      <c r="E10" s="6"/>
      <c r="F10" s="4"/>
      <c r="G10" s="21">
        <f>VLOOKUP(A10,Táblázat3[],15)</f>
        <v>0</v>
      </c>
    </row>
    <row r="11" spans="1:7" ht="30" customHeight="1" x14ac:dyDescent="0.35">
      <c r="A11" s="11" t="s">
        <v>23</v>
      </c>
      <c r="B11" s="1"/>
      <c r="C11" s="6"/>
      <c r="D11" s="4"/>
      <c r="E11" s="6"/>
      <c r="F11" s="4"/>
      <c r="G11" s="21">
        <f>VLOOKUP(A11,Táblázat3[],15)</f>
        <v>1</v>
      </c>
    </row>
    <row r="12" spans="1:7" ht="30" customHeight="1" x14ac:dyDescent="0.35">
      <c r="A12" s="11" t="s">
        <v>25</v>
      </c>
      <c r="B12" s="1"/>
      <c r="C12" s="6"/>
      <c r="D12" s="4"/>
      <c r="E12" s="6"/>
      <c r="F12" s="4"/>
      <c r="G12" s="21">
        <f>VLOOKUP(A12,Táblázat3[],15)</f>
        <v>3</v>
      </c>
    </row>
    <row r="13" spans="1:7" ht="30" customHeight="1" x14ac:dyDescent="0.35">
      <c r="A13" s="11" t="s">
        <v>27</v>
      </c>
      <c r="B13" s="1"/>
      <c r="C13" s="9"/>
      <c r="D13" s="4"/>
      <c r="E13" s="9"/>
      <c r="F13" s="4"/>
      <c r="G13" s="21">
        <f>VLOOKUP(A13,Táblázat3[],15)</f>
        <v>2</v>
      </c>
    </row>
    <row r="14" spans="1:7" ht="30" customHeight="1" x14ac:dyDescent="0.35">
      <c r="A14" s="11" t="s">
        <v>29</v>
      </c>
      <c r="B14" s="1"/>
      <c r="C14" s="9"/>
      <c r="D14" s="4"/>
      <c r="E14" s="9"/>
      <c r="F14" s="4"/>
      <c r="G14" s="21">
        <f>VLOOKUP(A14,Táblázat3[],15)</f>
        <v>1</v>
      </c>
    </row>
    <row r="15" spans="1:7" ht="30" customHeight="1" x14ac:dyDescent="0.35">
      <c r="A15" s="11" t="s">
        <v>31</v>
      </c>
      <c r="B15" s="1"/>
      <c r="C15" s="9"/>
      <c r="D15" s="4"/>
      <c r="E15" s="9"/>
      <c r="F15" s="4"/>
      <c r="G15" s="21">
        <f>VLOOKUP(A15,Táblázat3[],15)</f>
        <v>1</v>
      </c>
    </row>
    <row r="16" spans="1:7" ht="30" customHeight="1" x14ac:dyDescent="0.35">
      <c r="A16" s="11" t="s">
        <v>33</v>
      </c>
      <c r="B16" s="1"/>
      <c r="C16" s="9"/>
      <c r="D16" s="4"/>
      <c r="E16" s="9"/>
      <c r="F16" s="4"/>
      <c r="G16" s="21">
        <f>VLOOKUP(A16,Táblázat3[],15)</f>
        <v>2</v>
      </c>
    </row>
    <row r="17" spans="1:7" ht="30" customHeight="1" x14ac:dyDescent="0.35">
      <c r="A17" s="11" t="s">
        <v>38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36</v>
      </c>
      <c r="B18" s="1"/>
      <c r="C18" s="9"/>
      <c r="D18" s="4"/>
      <c r="E18" s="9"/>
      <c r="F18" s="4"/>
      <c r="G18" s="21">
        <f>VLOOKUP(A18,Táblázat3[],15)</f>
        <v>0</v>
      </c>
    </row>
    <row r="19" spans="1:7" ht="30" customHeight="1" x14ac:dyDescent="0.35">
      <c r="A19" s="11"/>
      <c r="B19" s="1"/>
      <c r="C19" s="9"/>
      <c r="D19" s="4"/>
      <c r="E19" s="9"/>
      <c r="F19" s="4"/>
      <c r="G19" s="21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3</v>
      </c>
      <c r="D21" s="1"/>
      <c r="E21" s="23">
        <f ca="1">NOW()</f>
        <v>45786.621283449073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2</v>
      </c>
      <c r="D23" s="1"/>
      <c r="E23" s="24"/>
      <c r="F23" s="24"/>
      <c r="G23" s="24"/>
    </row>
    <row r="24" spans="1:7" ht="30" customHeight="1" x14ac:dyDescent="0.25">
      <c r="E24" s="25" t="s">
        <v>1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RowHeight="15" x14ac:dyDescent="0.25"/>
  <cols>
    <col min="1" max="1" width="30.28515625" customWidth="1"/>
    <col min="2" max="14" width="13.85546875" bestFit="1" customWidth="1"/>
    <col min="15" max="15" width="12.28515625" bestFit="1" customWidth="1"/>
  </cols>
  <sheetData>
    <row r="1" spans="1:17" x14ac:dyDescent="0.25">
      <c r="A1" s="26">
        <v>2025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t="s">
        <v>0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6" t="s">
        <v>49</v>
      </c>
      <c r="M2" s="16" t="s">
        <v>50</v>
      </c>
      <c r="N2" t="s">
        <v>51</v>
      </c>
      <c r="O2" s="14" t="s">
        <v>4</v>
      </c>
      <c r="P2" s="19" t="s">
        <v>5</v>
      </c>
    </row>
    <row r="3" spans="1:17" x14ac:dyDescent="0.25">
      <c r="A3" s="16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 02. 18.]:[2025. 05. 20.]])</f>
        <v>1</v>
      </c>
      <c r="P3" t="s">
        <v>8</v>
      </c>
      <c r="Q3" s="4"/>
    </row>
    <row r="4" spans="1:17" x14ac:dyDescent="0.25">
      <c r="A4" s="16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 02. 18.]:[2025. 05. 20.]])</f>
        <v>1</v>
      </c>
      <c r="P4" t="s">
        <v>10</v>
      </c>
      <c r="Q4" s="4"/>
    </row>
    <row r="5" spans="1:17" x14ac:dyDescent="0.25">
      <c r="A5" s="16" t="s">
        <v>11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Row],[2025. 02. 18.]:[2025. 05. 20.]])</f>
        <v>3</v>
      </c>
      <c r="P5" t="s">
        <v>12</v>
      </c>
      <c r="Q5" s="4"/>
    </row>
    <row r="6" spans="1:17" x14ac:dyDescent="0.25">
      <c r="A6" s="1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 02. 18.]:[2025. 05. 20.]])</f>
        <v>2</v>
      </c>
      <c r="P6" t="s">
        <v>14</v>
      </c>
      <c r="Q6" s="4"/>
    </row>
    <row r="7" spans="1:17" x14ac:dyDescent="0.25">
      <c r="A7" s="16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 02. 18.]:[2025. 05. 20.]])</f>
        <v>1</v>
      </c>
      <c r="P7" t="s">
        <v>16</v>
      </c>
      <c r="Q7" s="4"/>
    </row>
    <row r="8" spans="1:17" x14ac:dyDescent="0.25">
      <c r="A8" s="16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f>SUM(Táblázat3[[#This Row],[2025. 02. 18.]:[2025. 05. 20.]])</f>
        <v>3</v>
      </c>
      <c r="P8" t="s">
        <v>18</v>
      </c>
      <c r="Q8" s="4"/>
    </row>
    <row r="9" spans="1:17" x14ac:dyDescent="0.25">
      <c r="A9" s="16" t="s">
        <v>19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f>SUM(Táblázat3[[#This Row],[2025. 02. 18.]:[2025. 05. 20.]])</f>
        <v>7</v>
      </c>
      <c r="P9" t="s">
        <v>20</v>
      </c>
      <c r="Q9" s="4"/>
    </row>
    <row r="10" spans="1:17" x14ac:dyDescent="0.25">
      <c r="A10" s="16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 02. 18.]:[2025. 05. 20.]])</f>
        <v>0</v>
      </c>
      <c r="P10" t="s">
        <v>22</v>
      </c>
      <c r="Q10" s="4"/>
    </row>
    <row r="11" spans="1:17" x14ac:dyDescent="0.25">
      <c r="A11" s="16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f>SUM(Táblázat3[[#This Row],[2025. 02. 18.]:[2025. 05. 20.]])</f>
        <v>1</v>
      </c>
      <c r="P11" t="s">
        <v>24</v>
      </c>
      <c r="Q11" s="4"/>
    </row>
    <row r="12" spans="1:17" x14ac:dyDescent="0.25">
      <c r="A12" s="16" t="s">
        <v>25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 02. 18.]:[2025. 05. 20.]])</f>
        <v>3</v>
      </c>
      <c r="P12" t="s">
        <v>26</v>
      </c>
      <c r="Q12" s="4"/>
    </row>
    <row r="13" spans="1:17" x14ac:dyDescent="0.25">
      <c r="A13" s="16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 s="20">
        <f>SUM(Táblázat3[[#This Row],[2025. 02. 18.]:[2025. 05. 20.]])</f>
        <v>2</v>
      </c>
      <c r="P13" t="s">
        <v>28</v>
      </c>
      <c r="Q13" s="4"/>
    </row>
    <row r="14" spans="1:17" x14ac:dyDescent="0.25">
      <c r="A14" s="16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 s="20">
        <f>SUM(Táblázat3[[#This Row],[2025. 02. 18.]:[2025. 05. 20.]])</f>
        <v>1</v>
      </c>
      <c r="P14" t="s">
        <v>30</v>
      </c>
      <c r="Q14" s="4"/>
    </row>
    <row r="15" spans="1:17" x14ac:dyDescent="0.25">
      <c r="A15" s="16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s="20">
        <f>SUM(Táblázat3[[#This Row],[2025. 02. 18.]:[2025. 05. 20.]])</f>
        <v>1</v>
      </c>
      <c r="P15" t="s">
        <v>32</v>
      </c>
      <c r="Q15" s="4"/>
    </row>
    <row r="16" spans="1:17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s="20">
        <f>SUM(Táblázat3[[#This Row],[2025. 02. 18.]:[2025. 05. 20.]])</f>
        <v>2</v>
      </c>
      <c r="P16" t="s">
        <v>34</v>
      </c>
      <c r="Q16" s="4"/>
    </row>
    <row r="17" spans="1:1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0">
        <f>SUM(Táblázat3[[#This Row],[2025. 02. 18.]:[2025. 05. 20.]])</f>
        <v>0</v>
      </c>
      <c r="P17" t="s">
        <v>35</v>
      </c>
      <c r="Q17" s="4"/>
    </row>
    <row r="18" spans="1:17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0">
        <f>SUM(Táblázat3[[#This Row],[2025. 02. 18.]:[2025. 05. 20.]])</f>
        <v>0</v>
      </c>
      <c r="P18" t="s">
        <v>37</v>
      </c>
      <c r="Q18" s="4"/>
    </row>
    <row r="19" spans="1:17" x14ac:dyDescent="0.25">
      <c r="A19" s="15" t="s">
        <v>6</v>
      </c>
      <c r="B19">
        <f>SUM(Táblázat3[2025. 02. 18.])</f>
        <v>3</v>
      </c>
      <c r="C19">
        <f>SUM(Táblázat3[2025. 02. 25.])</f>
        <v>4</v>
      </c>
      <c r="D19">
        <f>SUM(Táblázat3[2025. 03. 04.])</f>
        <v>2</v>
      </c>
      <c r="E19">
        <f>SUM(Táblázat3[2025. 03. 11.])</f>
        <v>1</v>
      </c>
      <c r="F19">
        <f>SUM(Táblázat3[2025. 03. 18.])</f>
        <v>1</v>
      </c>
      <c r="G19">
        <f>SUM(Táblázat3[2025. 03. 25.])</f>
        <v>1</v>
      </c>
      <c r="H19">
        <f>SUM(Táblázat3[2025. 04. 01.])</f>
        <v>0</v>
      </c>
      <c r="I19">
        <f>SUM(Táblázat3[2025. 04. 15.])</f>
        <v>6</v>
      </c>
      <c r="J19">
        <f>SUM(Táblázat3[2025. 04. 22.])</f>
        <v>3</v>
      </c>
      <c r="K19">
        <f>SUM(Táblázat3[2025. 04. 29.])</f>
        <v>5</v>
      </c>
      <c r="L19">
        <f>SUM(Táblázat3[2025. 05. 06.])</f>
        <v>2</v>
      </c>
      <c r="M19">
        <f>SUM(Táblázat3[2025. 05. 13.])</f>
        <v>0</v>
      </c>
      <c r="N19">
        <f>SUM(Táblázat3[2025. 05. 20.])</f>
        <v>0</v>
      </c>
      <c r="O19">
        <f>SUM(Táblázat3[HIÁNYZÁS])</f>
        <v>28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2025-05-06T07:14:47Z</cp:lastPrinted>
  <dcterms:created xsi:type="dcterms:W3CDTF">2021-09-09T16:41:18Z</dcterms:created>
  <dcterms:modified xsi:type="dcterms:W3CDTF">2025-05-09T12:54:46Z</dcterms:modified>
</cp:coreProperties>
</file>