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0A7CE1CC-1FF4-42E8-AB4B-F0B79154559A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G20" i="5"/>
  <c r="G21" i="5"/>
  <c r="G4" i="5"/>
  <c r="G5" i="5"/>
  <c r="G8" i="5"/>
  <c r="G11" i="5"/>
  <c r="G12" i="5"/>
  <c r="G14" i="5"/>
  <c r="G16" i="5"/>
  <c r="G17" i="5"/>
  <c r="G18" i="5"/>
  <c r="N3" i="6"/>
  <c r="G3" i="5" s="1"/>
  <c r="N4" i="6"/>
  <c r="N5" i="6"/>
  <c r="N6" i="6"/>
  <c r="G6" i="5" s="1"/>
  <c r="N7" i="6"/>
  <c r="G7" i="5" s="1"/>
  <c r="N8" i="6"/>
  <c r="N9" i="6"/>
  <c r="G9" i="5" s="1"/>
  <c r="N10" i="6"/>
  <c r="G10" i="5" s="1"/>
  <c r="N11" i="6"/>
  <c r="N12" i="6"/>
  <c r="N13" i="6"/>
  <c r="G13" i="5" s="1"/>
  <c r="N14" i="6"/>
  <c r="N15" i="6"/>
  <c r="G15" i="5" s="1"/>
  <c r="N16" i="6"/>
  <c r="N17" i="6"/>
  <c r="N18" i="6"/>
  <c r="N19" i="6"/>
  <c r="G19" i="5" s="1"/>
  <c r="N20" i="6"/>
  <c r="N21" i="6"/>
  <c r="C22" i="6"/>
  <c r="D22" i="6"/>
  <c r="E22" i="6"/>
  <c r="F22" i="6"/>
  <c r="G22" i="6"/>
  <c r="H22" i="6"/>
  <c r="I22" i="6"/>
  <c r="J22" i="6"/>
  <c r="K22" i="6"/>
  <c r="L22" i="6"/>
  <c r="M22" i="6"/>
  <c r="B22" i="6"/>
  <c r="N22" i="6" l="1"/>
</calcChain>
</file>

<file path=xl/sharedStrings.xml><?xml version="1.0" encoding="utf-8"?>
<sst xmlns="http://schemas.openxmlformats.org/spreadsheetml/2006/main" count="81" uniqueCount="61">
  <si>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</si>
  <si>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</si>
  <si>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</si>
  <si>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</si>
  <si>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</si>
  <si>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</si>
  <si>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</si>
  <si>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</si>
  <si>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</si>
  <si>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</si>
  <si>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2025. 02. 20.</t>
  </si>
  <si>
    <t>2025. 02. 27.</t>
  </si>
  <si>
    <t>2025. 03. 06.</t>
  </si>
  <si>
    <t>2025. 03. 13.</t>
  </si>
  <si>
    <t>2025. 03. 20.</t>
  </si>
  <si>
    <t>2025. 03. 27.</t>
  </si>
  <si>
    <t>2025. 04. 03.</t>
  </si>
  <si>
    <t>2025. 04. 17.</t>
  </si>
  <si>
    <t>2025. 04. 24.</t>
  </si>
  <si>
    <t>2025. 05. 08.</t>
  </si>
  <si>
    <t>2025. 05. 15.</t>
  </si>
  <si>
    <t>2025.05.22</t>
  </si>
  <si>
    <t>Angi Dávid</t>
  </si>
  <si>
    <t>SW0CBI</t>
  </si>
  <si>
    <t>Dáné Bence Dávid</t>
  </si>
  <si>
    <t>DDHAAF</t>
  </si>
  <si>
    <t>Horváth László Zoltán</t>
  </si>
  <si>
    <t>CAKE72</t>
  </si>
  <si>
    <t>Jakab Ács Eszter</t>
  </si>
  <si>
    <t>CV9HNU</t>
  </si>
  <si>
    <t>Kupecz Levente Szabolcs</t>
  </si>
  <si>
    <t>XIZEI6</t>
  </si>
  <si>
    <t>Madár László Adrián</t>
  </si>
  <si>
    <t>MTOA6D</t>
  </si>
  <si>
    <t>Magura Áron</t>
  </si>
  <si>
    <t>P8ETS6</t>
  </si>
  <si>
    <t>Mihalina Máté</t>
  </si>
  <si>
    <t>S0QLED</t>
  </si>
  <si>
    <t>Nyeste Balázs</t>
  </si>
  <si>
    <t>TOTJ8R</t>
  </si>
  <si>
    <t>Pál Erik</t>
  </si>
  <si>
    <t>QUWP92</t>
  </si>
  <si>
    <t>Pereszlényi Kornélia</t>
  </si>
  <si>
    <t>DPZH7H</t>
  </si>
  <si>
    <t>Perjési Fanni</t>
  </si>
  <si>
    <t>D4FEDW</t>
  </si>
  <si>
    <t>Révész Márk</t>
  </si>
  <si>
    <t>KXQ6D0</t>
  </si>
  <si>
    <t>Sándor Martin Tibor</t>
  </si>
  <si>
    <t>F145XS</t>
  </si>
  <si>
    <t>Sógor Gergely</t>
  </si>
  <si>
    <t>CVWS14</t>
  </si>
  <si>
    <t>Svec Antal</t>
  </si>
  <si>
    <t>EZJRP1</t>
  </si>
  <si>
    <t>Szentmiklóssy Bálint</t>
  </si>
  <si>
    <t>CDH82F</t>
  </si>
  <si>
    <t>Szolnoki Zsolt Ferenc</t>
  </si>
  <si>
    <t>SRY5MF</t>
  </si>
  <si>
    <t>Zombori Dániel Márk</t>
  </si>
  <si>
    <t>IDUHVZ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</si>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</sst>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O22" totalsRowCount="1" headerRowDxfId="3">
  <autoFilter ref="A2:O21" xr:uid="{05EC0C74-DD78-463D-AF64-866E115FCBD2}"/>
  <tableColumns count="15">
    <tableColumn id="1" xr3:uid="{AC4A2E64-5B3A-4A78-8887-FB0803873F74}" name="Név" totalsRowLabel="CHEKSUM" dataDxfId="2" totalsRowDxfId="0"/>
    <tableColumn id="2" xr3:uid="{81CB4C41-FCE0-45F1-8D24-A54F241D9EBF}" name="2025. 02. 20." totalsRowFunction="custom">
      <totalsRowFormula>SUM(Táblázat3[2025. 02. 20.])</totalsRowFormula>
    </tableColumn>
    <tableColumn id="3" xr3:uid="{3A6612DC-FC82-4779-9A6E-532E4B83EBD4}" name="2025. 02. 27." totalsRowFunction="custom">
      <totalsRowFormula>SUM(Táblázat3[2025. 02. 27.])</totalsRowFormula>
    </tableColumn>
    <tableColumn id="4" xr3:uid="{23E76CE7-6556-47D4-A6DB-9D8F80BDD9BA}" name="2025. 03. 06." totalsRowFunction="custom">
      <totalsRowFormula>SUM(Táblázat3[2025. 03. 06.])</totalsRowFormula>
    </tableColumn>
    <tableColumn id="5" xr3:uid="{EE5CE654-7047-4680-81DF-6BC1059D7F6D}" name="2025. 03. 13." totalsRowFunction="custom">
      <totalsRowFormula>SUM(Táblázat3[2025. 03. 13.])</totalsRowFormula>
    </tableColumn>
    <tableColumn id="6" xr3:uid="{D70B0B94-FFB6-4C52-9C6B-6E5AB35F0FCB}" name="2025. 03. 20." totalsRowFunction="custom">
      <totalsRowFormula>SUM(Táblázat3[2025. 03. 20.])</totalsRowFormula>
    </tableColumn>
    <tableColumn id="7" xr3:uid="{6CA0262A-BCD7-440C-B875-0C30E4993870}" name="2025. 03. 27." totalsRowFunction="custom">
      <totalsRowFormula>SUM(Táblázat3[2025. 03. 27.])</totalsRowFormula>
    </tableColumn>
    <tableColumn id="8" xr3:uid="{2035CED7-0EA3-4FA6-B5C6-32155E7B3C3E}" name="2025. 04. 03." totalsRowFunction="custom">
      <totalsRowFormula>SUM(Táblázat3[2025. 04. 03.])</totalsRowFormula>
    </tableColumn>
    <tableColumn id="9" xr3:uid="{A9FF1D7F-4610-4A50-8F58-7103AB62151F}" name="2025. 04. 17." totalsRowFunction="custom">
      <totalsRowFormula>SUM(Táblázat3[2025. 04. 17.])</totalsRowFormula>
    </tableColumn>
    <tableColumn id="10" xr3:uid="{B12A8C05-106F-40EF-9684-7231177944A2}" name="2025. 04. 24." totalsRowFunction="custom">
      <totalsRowFormula>SUM(Táblázat3[2025. 04. 24.])</totalsRowFormula>
    </tableColumn>
    <tableColumn id="11" xr3:uid="{7F4626E3-D879-4C0E-9875-3EC305C1E480}" name="2025. 05. 08." totalsRowFunction="custom">
      <totalsRowFormula>SUM(Táblázat3[2025. 05. 08.])</totalsRowFormula>
    </tableColumn>
    <tableColumn id="12" xr3:uid="{79D1074D-A62F-4557-A9F3-B495A4A0C572}" name="2025. 05. 15." totalsRowFunction="custom">
      <totalsRowFormula>SUM(Táblázat3[2025. 05. 15.])</totalsRowFormula>
    </tableColumn>
    <tableColumn id="13" xr3:uid="{031B93BC-38C5-483A-B04C-918980083F8A}" name="2025.05.22" totalsRowFunction="custom">
      <totalsRowFormula>SUM(Táblázat3[2025.05.22])</totalsRowFormula>
    </tableColumn>
    <tableColumn id="19" xr3:uid="{4DFFAA07-C216-428D-BFF6-4165AD3A414A}" name="HIÁNYZÁS" totalsRowFunction="custom" dataDxfId="1">
      <calculatedColumnFormula>SUM(Táblázat3[[#This Row],[2025. 02. 20.]:[2025.05.22]])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5"/>
  <sheetViews>
    <sheetView topLeftCell="A10" workbookViewId="0">
      <selection activeCell="E22" sqref="E22:G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1" t="s">
        <v>60</v>
      </c>
      <c r="B1" s="21"/>
      <c r="C1" s="21"/>
      <c r="D1" s="21"/>
      <c r="E1" s="21"/>
      <c r="F1" s="21"/>
      <c r="G1" s="21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29.25" customHeight="1" x14ac:dyDescent="0.35">
      <c r="A3" s="12" t="s">
        <v>22</v>
      </c>
      <c r="B3" s="1"/>
      <c r="C3" s="6"/>
      <c r="D3" s="4"/>
      <c r="E3" s="5"/>
      <c r="F3" s="4"/>
      <c r="G3" s="20">
        <f>VLOOKUP(A3,Táblázat3[],14)</f>
        <v>1</v>
      </c>
    </row>
    <row r="4" spans="1:7" ht="29.25" customHeight="1" x14ac:dyDescent="0.35">
      <c r="A4" s="11" t="s">
        <v>24</v>
      </c>
      <c r="B4" s="1"/>
      <c r="C4" s="6"/>
      <c r="D4" s="4"/>
      <c r="E4" s="6"/>
      <c r="F4" s="4"/>
      <c r="G4" s="20">
        <f>VLOOKUP(A4,Táblázat3[],14)</f>
        <v>3</v>
      </c>
    </row>
    <row r="5" spans="1:7" ht="29.25" customHeight="1" x14ac:dyDescent="0.35">
      <c r="A5" s="11" t="s">
        <v>26</v>
      </c>
      <c r="B5" s="1"/>
      <c r="C5" s="6"/>
      <c r="D5" s="4"/>
      <c r="E5" s="6"/>
      <c r="F5" s="4"/>
      <c r="G5" s="20">
        <f>VLOOKUP(A5,Táblázat3[],14)</f>
        <v>0</v>
      </c>
    </row>
    <row r="6" spans="1:7" ht="29.25" customHeight="1" x14ac:dyDescent="0.35">
      <c r="A6" s="11" t="s">
        <v>28</v>
      </c>
      <c r="B6" s="1"/>
      <c r="C6" s="5"/>
      <c r="D6" s="4"/>
      <c r="E6" s="6"/>
      <c r="F6" s="4"/>
      <c r="G6" s="20">
        <f>VLOOKUP(A6,Táblázat3[],14)</f>
        <v>1</v>
      </c>
    </row>
    <row r="7" spans="1:7" ht="29.25" customHeight="1" x14ac:dyDescent="0.35">
      <c r="A7" s="11" t="s">
        <v>30</v>
      </c>
      <c r="B7" s="1"/>
      <c r="C7" s="6"/>
      <c r="D7" s="4"/>
      <c r="E7" s="6"/>
      <c r="F7" s="4"/>
      <c r="G7" s="20">
        <f>VLOOKUP(A7,Táblázat3[],14)</f>
        <v>3</v>
      </c>
    </row>
    <row r="8" spans="1:7" ht="29.25" customHeight="1" x14ac:dyDescent="0.35">
      <c r="A8" s="13" t="s">
        <v>32</v>
      </c>
      <c r="B8" s="1"/>
      <c r="C8" s="5"/>
      <c r="D8" s="4"/>
      <c r="E8" s="6"/>
      <c r="F8" s="4"/>
      <c r="G8" s="20">
        <f>VLOOKUP(A8,Táblázat3[],14)</f>
        <v>0</v>
      </c>
    </row>
    <row r="9" spans="1:7" ht="29.25" customHeight="1" x14ac:dyDescent="0.35">
      <c r="A9" s="11" t="s">
        <v>34</v>
      </c>
      <c r="B9" s="1"/>
      <c r="C9" s="6"/>
      <c r="D9" s="4"/>
      <c r="E9" s="6"/>
      <c r="F9" s="4"/>
      <c r="G9" s="20">
        <f>VLOOKUP(A9,Táblázat3[],14)</f>
        <v>2</v>
      </c>
    </row>
    <row r="10" spans="1:7" ht="29.25" customHeight="1" x14ac:dyDescent="0.35">
      <c r="A10" s="11" t="s">
        <v>36</v>
      </c>
      <c r="B10" s="1"/>
      <c r="C10" s="6"/>
      <c r="D10" s="4"/>
      <c r="E10" s="6"/>
      <c r="F10" s="4"/>
      <c r="G10" s="20">
        <f>VLOOKUP(A10,Táblázat3[],14)</f>
        <v>1</v>
      </c>
    </row>
    <row r="11" spans="1:7" ht="29.25" customHeight="1" x14ac:dyDescent="0.35">
      <c r="A11" s="11" t="s">
        <v>38</v>
      </c>
      <c r="B11" s="1"/>
      <c r="C11" s="6"/>
      <c r="D11" s="4"/>
      <c r="E11" s="6"/>
      <c r="F11" s="4"/>
      <c r="G11" s="20">
        <f>VLOOKUP(A11,Táblázat3[],14)</f>
        <v>1</v>
      </c>
    </row>
    <row r="12" spans="1:7" ht="29.25" customHeight="1" x14ac:dyDescent="0.35">
      <c r="A12" s="11" t="s">
        <v>40</v>
      </c>
      <c r="B12" s="1"/>
      <c r="C12" s="6"/>
      <c r="D12" s="4"/>
      <c r="E12" s="6"/>
      <c r="F12" s="4"/>
      <c r="G12" s="20">
        <f>VLOOKUP(A12,Táblázat3[],14)</f>
        <v>0</v>
      </c>
    </row>
    <row r="13" spans="1:7" ht="29.25" customHeight="1" x14ac:dyDescent="0.35">
      <c r="A13" s="11" t="s">
        <v>42</v>
      </c>
      <c r="B13" s="1"/>
      <c r="C13" s="9"/>
      <c r="D13" s="4"/>
      <c r="E13" s="9"/>
      <c r="F13" s="4"/>
      <c r="G13" s="20">
        <f>VLOOKUP(A13,Táblázat3[],14)</f>
        <v>3</v>
      </c>
    </row>
    <row r="14" spans="1:7" ht="29.25" customHeight="1" x14ac:dyDescent="0.35">
      <c r="A14" s="11" t="s">
        <v>44</v>
      </c>
      <c r="B14" s="1"/>
      <c r="C14" s="9"/>
      <c r="D14" s="4"/>
      <c r="E14" s="9"/>
      <c r="F14" s="4"/>
      <c r="G14" s="20">
        <f>VLOOKUP(A14,Táblázat3[],14)</f>
        <v>0</v>
      </c>
    </row>
    <row r="15" spans="1:7" ht="29.25" customHeight="1" x14ac:dyDescent="0.35">
      <c r="A15" s="11" t="s">
        <v>46</v>
      </c>
      <c r="B15" s="1"/>
      <c r="C15" s="9"/>
      <c r="D15" s="4"/>
      <c r="E15" s="9"/>
      <c r="F15" s="4"/>
      <c r="G15" s="20">
        <f>VLOOKUP(A15,Táblázat3[],14)</f>
        <v>5</v>
      </c>
    </row>
    <row r="16" spans="1:7" ht="29.25" customHeight="1" x14ac:dyDescent="0.35">
      <c r="A16" s="11" t="s">
        <v>48</v>
      </c>
      <c r="B16" s="1"/>
      <c r="C16" s="9"/>
      <c r="D16" s="4"/>
      <c r="E16" s="9"/>
      <c r="F16" s="4"/>
      <c r="G16" s="20">
        <f>VLOOKUP(A16,Táblázat3[],14)</f>
        <v>0</v>
      </c>
    </row>
    <row r="17" spans="1:7" ht="29.25" customHeight="1" x14ac:dyDescent="0.35">
      <c r="A17" s="11" t="s">
        <v>50</v>
      </c>
      <c r="B17" s="1"/>
      <c r="C17" s="9"/>
      <c r="D17" s="4"/>
      <c r="E17" s="9"/>
      <c r="F17" s="4"/>
      <c r="G17" s="20">
        <f>VLOOKUP(A17,Táblázat3[],14)</f>
        <v>0</v>
      </c>
    </row>
    <row r="18" spans="1:7" ht="29.25" customHeight="1" x14ac:dyDescent="0.35">
      <c r="A18" s="11" t="s">
        <v>52</v>
      </c>
      <c r="B18" s="1"/>
      <c r="C18" s="9"/>
      <c r="D18" s="4"/>
      <c r="E18" s="9"/>
      <c r="F18" s="4"/>
      <c r="G18" s="20">
        <f>VLOOKUP(A18,Táblázat3[],14)</f>
        <v>0</v>
      </c>
    </row>
    <row r="19" spans="1:7" ht="29.25" customHeight="1" x14ac:dyDescent="0.35">
      <c r="A19" s="11" t="s">
        <v>54</v>
      </c>
      <c r="B19" s="1"/>
      <c r="C19" s="9"/>
      <c r="D19" s="4"/>
      <c r="E19" s="9"/>
      <c r="F19" s="4"/>
      <c r="G19" s="20">
        <f>VLOOKUP(A19,Táblázat3[],14)</f>
        <v>2</v>
      </c>
    </row>
    <row r="20" spans="1:7" ht="29.25" customHeight="1" x14ac:dyDescent="0.35">
      <c r="A20" s="11" t="s">
        <v>56</v>
      </c>
      <c r="B20" s="1"/>
      <c r="C20" s="9"/>
      <c r="D20" s="4"/>
      <c r="E20" s="9"/>
      <c r="F20" s="4"/>
      <c r="G20" s="20">
        <f>VLOOKUP(A20,Táblázat3[],14)</f>
        <v>0</v>
      </c>
    </row>
    <row r="21" spans="1:7" ht="29.25" customHeight="1" x14ac:dyDescent="0.25">
      <c r="A21" s="11" t="s">
        <v>58</v>
      </c>
      <c r="C21" s="10"/>
      <c r="E21" s="10"/>
      <c r="G21" s="20">
        <f>VLOOKUP(A21,Táblázat3[],14)</f>
        <v>0</v>
      </c>
    </row>
    <row r="22" spans="1:7" ht="37.5" customHeight="1" x14ac:dyDescent="0.35">
      <c r="C22" s="2" t="s">
        <v>5</v>
      </c>
      <c r="D22" s="1"/>
      <c r="E22" s="22">
        <f ca="1">NOW()</f>
        <v>45765.659075694442</v>
      </c>
      <c r="F22" s="22"/>
      <c r="G22" s="22"/>
    </row>
    <row r="23" spans="1:7" ht="11.25" customHeight="1" x14ac:dyDescent="0.35">
      <c r="C23" s="2"/>
      <c r="D23" s="1"/>
      <c r="E23" s="7"/>
      <c r="F23" s="7"/>
    </row>
    <row r="24" spans="1:7" ht="30" customHeight="1" x14ac:dyDescent="0.35">
      <c r="C24" s="2" t="s">
        <v>4</v>
      </c>
      <c r="D24" s="1"/>
      <c r="E24" s="23"/>
      <c r="F24" s="23"/>
      <c r="G24" s="23"/>
    </row>
    <row r="25" spans="1:7" ht="30" customHeight="1" x14ac:dyDescent="0.25">
      <c r="E25" s="24" t="s">
        <v>3</v>
      </c>
      <c r="F25" s="24"/>
      <c r="G25" s="24"/>
    </row>
  </sheetData>
  <mergeCells count="4">
    <mergeCell ref="A1:G1"/>
    <mergeCell ref="E22:G22"/>
    <mergeCell ref="E24:G24"/>
    <mergeCell ref="E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P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RowHeight="15" x14ac:dyDescent="0.25"/>
  <cols>
    <col min="1" max="1" width="30.28515625" customWidth="1"/>
    <col min="2" max="12" width="13.85546875" bestFit="1" customWidth="1"/>
    <col min="13" max="13" width="12.42578125" bestFit="1" customWidth="1"/>
    <col min="14" max="14" width="12.28515625" bestFit="1" customWidth="1"/>
  </cols>
  <sheetData>
    <row r="1" spans="1:16" x14ac:dyDescent="0.25">
      <c r="A1" s="25">
        <v>2025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14" t="s">
        <v>21</v>
      </c>
      <c r="N2" s="14" t="s">
        <v>6</v>
      </c>
      <c r="O2" s="18" t="s">
        <v>8</v>
      </c>
    </row>
    <row r="3" spans="1:16" x14ac:dyDescent="0.25">
      <c r="A3" s="16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SUM(Táblázat3[[#This Row],[2025. 02. 20.]:[2025.05.22]])</f>
        <v>1</v>
      </c>
      <c r="O3" s="16" t="s">
        <v>23</v>
      </c>
      <c r="P3" s="4"/>
    </row>
    <row r="4" spans="1:16" x14ac:dyDescent="0.25">
      <c r="A4" s="16" t="s">
        <v>24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f>SUM(Táblázat3[[#This Row],[2025. 02. 20.]:[2025.05.22]])</f>
        <v>3</v>
      </c>
      <c r="O4" s="16" t="s">
        <v>25</v>
      </c>
      <c r="P4" s="4"/>
    </row>
    <row r="5" spans="1:16" x14ac:dyDescent="0.25">
      <c r="A5" s="16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SUM(Táblázat3[[#This Row],[2025. 02. 20.]:[2025.05.22]])</f>
        <v>0</v>
      </c>
      <c r="O5" s="16" t="s">
        <v>27</v>
      </c>
      <c r="P5" s="4"/>
    </row>
    <row r="6" spans="1:16" x14ac:dyDescent="0.25">
      <c r="A6" s="1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f>SUM(Táblázat3[[#This Row],[2025. 02. 20.]:[2025.05.22]])</f>
        <v>1</v>
      </c>
      <c r="O6" s="16" t="s">
        <v>29</v>
      </c>
      <c r="P6" s="4"/>
    </row>
    <row r="7" spans="1:16" x14ac:dyDescent="0.25">
      <c r="A7" s="16" t="s">
        <v>30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f>SUM(Táblázat3[[#This Row],[2025. 02. 20.]:[2025.05.22]])</f>
        <v>3</v>
      </c>
      <c r="O7" s="16" t="s">
        <v>31</v>
      </c>
      <c r="P7" s="4"/>
    </row>
    <row r="8" spans="1:16" x14ac:dyDescent="0.25">
      <c r="A8" s="16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SUM(Táblázat3[[#This Row],[2025. 02. 20.]:[2025.05.22]])</f>
        <v>0</v>
      </c>
      <c r="O8" s="16" t="s">
        <v>33</v>
      </c>
      <c r="P8" s="4"/>
    </row>
    <row r="9" spans="1:16" x14ac:dyDescent="0.25">
      <c r="A9" s="16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f>SUM(Táblázat3[[#This Row],[2025. 02. 20.]:[2025.05.22]])</f>
        <v>2</v>
      </c>
      <c r="O9" s="16" t="s">
        <v>35</v>
      </c>
      <c r="P9" s="4"/>
    </row>
    <row r="10" spans="1:16" x14ac:dyDescent="0.25">
      <c r="A10" s="16" t="s">
        <v>36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SUM(Táblázat3[[#This Row],[2025. 02. 20.]:[2025.05.22]])</f>
        <v>1</v>
      </c>
      <c r="O10" s="16" t="s">
        <v>37</v>
      </c>
      <c r="P10" s="4"/>
    </row>
    <row r="11" spans="1:16" x14ac:dyDescent="0.25">
      <c r="A11" s="16" t="s">
        <v>38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SUM(Táblázat3[[#This Row],[2025. 02. 20.]:[2025.05.22]])</f>
        <v>1</v>
      </c>
      <c r="O11" s="16" t="s">
        <v>39</v>
      </c>
      <c r="P11" s="4"/>
    </row>
    <row r="12" spans="1:16" x14ac:dyDescent="0.25">
      <c r="A12" s="16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SUM(Táblázat3[[#This Row],[2025. 02. 20.]:[2025.05.22]])</f>
        <v>0</v>
      </c>
      <c r="O12" s="16" t="s">
        <v>41</v>
      </c>
      <c r="P12" s="4"/>
    </row>
    <row r="13" spans="1:16" x14ac:dyDescent="0.25">
      <c r="A13" s="16" t="s">
        <v>42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 s="19">
        <f>SUM(Táblázat3[[#This Row],[2025. 02. 20.]:[2025.05.22]])</f>
        <v>3</v>
      </c>
      <c r="O13" s="16" t="s">
        <v>43</v>
      </c>
      <c r="P13" s="4"/>
    </row>
    <row r="14" spans="1:16" x14ac:dyDescent="0.25">
      <c r="A14" s="16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SUM(Táblázat3[[#This Row],[2025. 02. 20.]:[2025.05.22]])</f>
        <v>0</v>
      </c>
      <c r="O14" s="16" t="s">
        <v>45</v>
      </c>
      <c r="P14" s="4"/>
    </row>
    <row r="15" spans="1:16" x14ac:dyDescent="0.25">
      <c r="A15" s="16" t="s">
        <v>46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 s="19">
        <f>SUM(Táblázat3[[#This Row],[2025. 02. 20.]:[2025.05.22]])</f>
        <v>5</v>
      </c>
      <c r="O15" s="16" t="s">
        <v>47</v>
      </c>
      <c r="P15" s="4"/>
    </row>
    <row r="16" spans="1:16" x14ac:dyDescent="0.25">
      <c r="A16" s="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SUM(Táblázat3[[#This Row],[2025. 02. 20.]:[2025.05.22]])</f>
        <v>0</v>
      </c>
      <c r="O16" s="16" t="s">
        <v>49</v>
      </c>
      <c r="P16" s="4"/>
    </row>
    <row r="17" spans="1:16" x14ac:dyDescent="0.25">
      <c r="A17" s="16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9">
        <f>SUM(Táblázat3[[#This Row],[2025. 02. 20.]:[2025.05.22]])</f>
        <v>0</v>
      </c>
      <c r="O17" s="16" t="s">
        <v>51</v>
      </c>
      <c r="P17" s="4"/>
    </row>
    <row r="18" spans="1:16" x14ac:dyDescent="0.25">
      <c r="A18" s="16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9">
        <f>SUM(Táblázat3[[#This Row],[2025. 02. 20.]:[2025.05.22]])</f>
        <v>0</v>
      </c>
      <c r="O18" s="16" t="s">
        <v>53</v>
      </c>
      <c r="P18" s="4"/>
    </row>
    <row r="19" spans="1:16" x14ac:dyDescent="0.25">
      <c r="A19" s="16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 s="19">
        <f>SUM(Táblázat3[[#This Row],[2025. 02. 20.]:[2025.05.22]])</f>
        <v>2</v>
      </c>
      <c r="O19" s="16" t="s">
        <v>55</v>
      </c>
      <c r="P19" s="4"/>
    </row>
    <row r="20" spans="1:16" x14ac:dyDescent="0.25">
      <c r="A20" s="16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9">
        <f>SUM(Táblázat3[[#This Row],[2025. 02. 20.]:[2025.05.22]])</f>
        <v>0</v>
      </c>
      <c r="O20" s="16" t="s">
        <v>57</v>
      </c>
      <c r="P20" s="4"/>
    </row>
    <row r="21" spans="1:16" x14ac:dyDescent="0.25">
      <c r="A21" s="1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9">
        <f>SUM(Táblázat3[[#This Row],[2025. 02. 20.]:[2025.05.22]])</f>
        <v>0</v>
      </c>
      <c r="O21" t="s">
        <v>59</v>
      </c>
      <c r="P21" s="4"/>
    </row>
    <row r="22" spans="1:16" x14ac:dyDescent="0.25">
      <c r="A22" s="15" t="s">
        <v>9</v>
      </c>
      <c r="B22">
        <f>SUM(Táblázat3[2025. 02. 20.])</f>
        <v>0</v>
      </c>
      <c r="C22">
        <f>SUM(Táblázat3[2025. 02. 27.])</f>
        <v>0</v>
      </c>
      <c r="D22">
        <f>SUM(Táblázat3[2025. 03. 06.])</f>
        <v>5</v>
      </c>
      <c r="E22">
        <f>SUM(Táblázat3[2025. 03. 13.])</f>
        <v>1</v>
      </c>
      <c r="F22">
        <f>SUM(Táblázat3[2025. 03. 20.])</f>
        <v>2</v>
      </c>
      <c r="G22">
        <f>SUM(Táblázat3[2025. 03. 27.])</f>
        <v>1</v>
      </c>
      <c r="H22">
        <f>SUM(Táblázat3[2025. 04. 03.])</f>
        <v>6</v>
      </c>
      <c r="I22">
        <f>SUM(Táblázat3[2025. 04. 17.])</f>
        <v>7</v>
      </c>
      <c r="J22">
        <f>SUM(Táblázat3[2025. 04. 24.])</f>
        <v>0</v>
      </c>
      <c r="K22">
        <f>SUM(Táblázat3[2025. 05. 08.])</f>
        <v>0</v>
      </c>
      <c r="L22">
        <f>SUM(Táblázat3[2025. 05. 15.])</f>
        <v>0</v>
      </c>
      <c r="M22">
        <f>SUM(Táblázat3[2025.05.22])</f>
        <v>0</v>
      </c>
      <c r="N22">
        <f>SUM(Táblázat3[HIÁNYZÁS])</f>
        <v>22</v>
      </c>
    </row>
  </sheetData>
  <mergeCells count="1">
    <mergeCell ref="A1:O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2025-04-14T14:43:47Z</cp:lastPrinted>
  <dcterms:created xsi:type="dcterms:W3CDTF">2021-09-09T16:41:18Z</dcterms:created>
  <dcterms:modified xsi:type="dcterms:W3CDTF">2025-04-18T13:49:04Z</dcterms:modified>
</cp:coreProperties>
</file>