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E58ED911-159D-4D36-88D7-28902F41E3C3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G4" i="5" s="1"/>
  <c r="O7" i="6"/>
  <c r="O8" i="6"/>
  <c r="O9" i="6"/>
  <c r="O10" i="6"/>
  <c r="O11" i="6"/>
  <c r="O12" i="6"/>
  <c r="O13" i="6"/>
  <c r="G13" i="5" s="1"/>
  <c r="O3" i="6"/>
  <c r="G3" i="5" s="1"/>
  <c r="C14" i="6"/>
  <c r="D14" i="6"/>
  <c r="E14" i="6"/>
  <c r="F14" i="6"/>
  <c r="G14" i="6"/>
  <c r="H14" i="6"/>
  <c r="I14" i="6"/>
  <c r="J14" i="6"/>
  <c r="K14" i="6"/>
  <c r="L14" i="6"/>
  <c r="M14" i="6"/>
  <c r="N14" i="6"/>
  <c r="B14" i="6"/>
  <c r="E21" i="5"/>
  <c r="P14" i="6"/>
  <c r="G12" i="5" l="1"/>
  <c r="G11" i="5"/>
  <c r="G10" i="5"/>
  <c r="G9" i="5"/>
  <c r="G8" i="5"/>
  <c r="G7" i="5"/>
  <c r="G6" i="5"/>
  <c r="G5" i="5"/>
  <c r="O14" i="6"/>
</calcChain>
</file>

<file path=xl/sharedStrings.xml><?xml version="1.0" encoding="utf-8"?>
<sst xmlns="http://schemas.openxmlformats.org/spreadsheetml/2006/main" count="62" uniqueCount="50">
  <si>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</si>
  <si>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</si>
  <si>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</si>
  <si>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</si>
  <si>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</si>
  <si>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</si>
  <si>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</si>
  <si>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</si>
  <si>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</si>
  <si>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</si>
  <si>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</si>
  <si>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</si>
  <si>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</si>
  <si>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</si>
  <si>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</si>
  <si>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</si>
  <si>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</si>
  <si>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</si>
  <si>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</si>
  <si>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</si>
  <si>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</si>
  <si>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</si>
  <si>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</si>
  <si>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</si>
  <si>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</si>
  <si>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</si>
  <si>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</si>
  <si>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</si>
  <si>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Ardai Zsolt</t>
  </si>
  <si>
    <t>Z4USY8</t>
  </si>
  <si>
    <t>Berzi András</t>
  </si>
  <si>
    <t>C8ODLV</t>
  </si>
  <si>
    <t>Bódi András</t>
  </si>
  <si>
    <t>UMH0FV</t>
  </si>
  <si>
    <t>Csóka Péter</t>
  </si>
  <si>
    <t>IALVNR</t>
  </si>
  <si>
    <t>Menyhárt Tamás</t>
  </si>
  <si>
    <t>PU2082</t>
  </si>
  <si>
    <t>Mócza-Muráncsik Erika Mária</t>
  </si>
  <si>
    <t>LZX33J</t>
  </si>
  <si>
    <t>Nagy Kristóf</t>
  </si>
  <si>
    <t>APXVCK</t>
  </si>
  <si>
    <t>Pócsi Tamás</t>
  </si>
  <si>
    <t>TE4DSR</t>
  </si>
  <si>
    <t>Póczos Patrik</t>
  </si>
  <si>
    <t>EAIIHI</t>
  </si>
  <si>
    <t>Róth Arnold</t>
  </si>
  <si>
    <t>T3HZKW</t>
  </si>
  <si>
    <t>Szabó Sándor</t>
  </si>
  <si>
    <t>GIQ96H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</si>
</sst>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14" totalsRowCount="1" headerRowDxfId="8">
  <autoFilter ref="A2:T13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K19" sqref="K1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28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30</v>
      </c>
      <c r="B4" s="1"/>
      <c r="C4" s="6"/>
      <c r="D4" s="4"/>
      <c r="E4" s="6"/>
      <c r="F4" s="4"/>
      <c r="G4" s="18">
        <f>VLOOKUP(A4,Táblázat3[],15)</f>
        <v>0</v>
      </c>
    </row>
    <row r="5" spans="1:7" ht="30" customHeight="1" x14ac:dyDescent="0.35">
      <c r="A5" s="11" t="s">
        <v>32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34</v>
      </c>
      <c r="B6" s="1"/>
      <c r="C6" s="5"/>
      <c r="D6" s="4"/>
      <c r="E6" s="6"/>
      <c r="F6" s="4"/>
      <c r="G6" s="18">
        <f>VLOOKUP(A6,Táblázat3[],15)</f>
        <v>1</v>
      </c>
    </row>
    <row r="7" spans="1:7" ht="30" customHeight="1" x14ac:dyDescent="0.35">
      <c r="A7" s="11" t="s">
        <v>36</v>
      </c>
      <c r="B7" s="1"/>
      <c r="C7" s="6"/>
      <c r="D7" s="4"/>
      <c r="E7" s="6"/>
      <c r="F7" s="4"/>
      <c r="G7" s="18">
        <f>VLOOKUP(A7,Táblázat3[],15)</f>
        <v>0</v>
      </c>
    </row>
    <row r="8" spans="1:7" ht="42" x14ac:dyDescent="0.35">
      <c r="A8" s="13" t="s">
        <v>38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40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42</v>
      </c>
      <c r="B10" s="1"/>
      <c r="C10" s="6"/>
      <c r="D10" s="4"/>
      <c r="E10" s="6"/>
      <c r="F10" s="4"/>
      <c r="G10" s="18">
        <f>VLOOKUP(A10,Táblázat3[],15)</f>
        <v>0</v>
      </c>
    </row>
    <row r="11" spans="1:7" ht="30" customHeight="1" x14ac:dyDescent="0.35">
      <c r="A11" s="11" t="s">
        <v>44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46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48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/>
      <c r="B14" s="1"/>
      <c r="C14" s="9"/>
      <c r="D14" s="4"/>
      <c r="E14" s="9"/>
      <c r="F14" s="4"/>
      <c r="G14" s="18"/>
    </row>
    <row r="15" spans="1:7" ht="30" customHeight="1" x14ac:dyDescent="0.35">
      <c r="A15" s="11"/>
      <c r="B15" s="1"/>
      <c r="C15" s="9"/>
      <c r="D15" s="4"/>
      <c r="E15" s="9"/>
      <c r="F15" s="4"/>
      <c r="G15" s="18"/>
    </row>
    <row r="16" spans="1:7" ht="30" customHeight="1" x14ac:dyDescent="0.35">
      <c r="A16" s="11"/>
      <c r="B16" s="1"/>
      <c r="C16" s="9"/>
      <c r="D16" s="4"/>
      <c r="E16" s="9"/>
      <c r="F16" s="4"/>
      <c r="G16" s="18"/>
    </row>
    <row r="17" spans="1:7" ht="30" customHeight="1" x14ac:dyDescent="0.35">
      <c r="A17" s="11"/>
      <c r="B17" s="1"/>
      <c r="C17" s="9"/>
      <c r="D17" s="4"/>
      <c r="E17" s="9"/>
      <c r="F17" s="4"/>
      <c r="G17" s="18"/>
    </row>
    <row r="18" spans="1:7" ht="30" customHeight="1" x14ac:dyDescent="0.35">
      <c r="A18" s="11"/>
      <c r="B18" s="1"/>
      <c r="C18" s="9"/>
      <c r="D18" s="4"/>
      <c r="E18" s="9"/>
      <c r="F18" s="4"/>
      <c r="G18" s="18"/>
    </row>
    <row r="19" spans="1:7" ht="30" customHeight="1" x14ac:dyDescent="0.35">
      <c r="A19" s="11"/>
      <c r="B19" s="1"/>
      <c r="C19" s="9"/>
      <c r="D19" s="4"/>
      <c r="E19" s="9"/>
      <c r="F19" s="4"/>
      <c r="G19" s="18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5</v>
      </c>
      <c r="D21" s="1"/>
      <c r="E21" s="23">
        <f ca="1">NOW()</f>
        <v>45365.380322106481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5"/>
  <cols>
    <col min="1" max="1" width="30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15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4" t="s">
        <v>21</v>
      </c>
      <c r="I2" s="14" t="s">
        <v>22</v>
      </c>
      <c r="J2" s="14" t="s">
        <v>23</v>
      </c>
      <c r="K2" s="14" t="s">
        <v>24</v>
      </c>
      <c r="L2" s="14" t="s">
        <v>25</v>
      </c>
      <c r="M2" s="14" t="s">
        <v>26</v>
      </c>
      <c r="N2" s="14" t="s">
        <v>27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s="16" t="s">
        <v>29</v>
      </c>
      <c r="U3" s="4"/>
    </row>
    <row r="4" spans="1:21" x14ac:dyDescent="0.25">
      <c r="A4" s="16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0</v>
      </c>
      <c r="P4" s="20">
        <v>0</v>
      </c>
      <c r="T4" s="16" t="s">
        <v>31</v>
      </c>
      <c r="U4" s="4"/>
    </row>
    <row r="5" spans="1:21" x14ac:dyDescent="0.25">
      <c r="A5" s="16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s="16" t="s">
        <v>33</v>
      </c>
      <c r="U5" s="4"/>
    </row>
    <row r="6" spans="1:21" x14ac:dyDescent="0.25">
      <c r="A6" s="16" t="s">
        <v>34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1</v>
      </c>
      <c r="P6" s="20">
        <v>0</v>
      </c>
      <c r="T6" s="16" t="s">
        <v>35</v>
      </c>
      <c r="U6" s="4"/>
    </row>
    <row r="7" spans="1:21" x14ac:dyDescent="0.25">
      <c r="A7" s="16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0</v>
      </c>
      <c r="P7" s="20">
        <v>0</v>
      </c>
      <c r="T7" s="16" t="s">
        <v>37</v>
      </c>
      <c r="U7" s="4"/>
    </row>
    <row r="8" spans="1:21" x14ac:dyDescent="0.25">
      <c r="A8" s="16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s="16" t="s">
        <v>39</v>
      </c>
      <c r="U8" s="4"/>
    </row>
    <row r="9" spans="1:21" x14ac:dyDescent="0.25">
      <c r="A9" s="16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s="16" t="s">
        <v>41</v>
      </c>
      <c r="U9" s="4"/>
    </row>
    <row r="10" spans="1:21" x14ac:dyDescent="0.25">
      <c r="A10" s="16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0</v>
      </c>
      <c r="P10" s="20">
        <v>0</v>
      </c>
      <c r="T10" s="16" t="s">
        <v>43</v>
      </c>
      <c r="U10" s="4"/>
    </row>
    <row r="11" spans="1:21" x14ac:dyDescent="0.25">
      <c r="A11" s="16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s="16" t="s">
        <v>45</v>
      </c>
      <c r="U11" s="4"/>
    </row>
    <row r="12" spans="1:21" x14ac:dyDescent="0.25">
      <c r="A12" s="16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s="16" t="s">
        <v>47</v>
      </c>
      <c r="U12" s="4"/>
    </row>
    <row r="13" spans="1:21" x14ac:dyDescent="0.25">
      <c r="A13" s="16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s="16" t="s">
        <v>49</v>
      </c>
      <c r="U13" s="4"/>
    </row>
    <row r="14" spans="1:21" x14ac:dyDescent="0.25">
      <c r="A14" s="15" t="s">
        <v>13</v>
      </c>
      <c r="B14">
        <f>SUM(Táblázat3[2024.02.22])</f>
        <v>0</v>
      </c>
      <c r="C14">
        <f>SUM(Táblázat3[2024.02.29])</f>
        <v>0</v>
      </c>
      <c r="D14">
        <f>SUM(Táblázat3[2023.03.07])</f>
        <v>1</v>
      </c>
      <c r="E14">
        <f>SUM(Táblázat3[2024.03.14])</f>
        <v>0</v>
      </c>
      <c r="F14">
        <f>SUM(Táblázat3[2024.03.21])</f>
        <v>0</v>
      </c>
      <c r="G14">
        <f>SUM(Táblázat3[2024.03.28])</f>
        <v>0</v>
      </c>
      <c r="H14">
        <f>SUM(Táblázat3[2024.04.04])</f>
        <v>0</v>
      </c>
      <c r="I14">
        <f>SUM(Táblázat3[2024.04.11])</f>
        <v>0</v>
      </c>
      <c r="J14">
        <f>SUM(Táblázat3[2024.04.18])</f>
        <v>0</v>
      </c>
      <c r="K14">
        <f>SUM(Táblázat3[2024.04.25])</f>
        <v>0</v>
      </c>
      <c r="L14">
        <f>SUM(Táblázat3[2024.05.02])</f>
        <v>0</v>
      </c>
      <c r="M14">
        <f>SUM(Táblázat3[2024.05.09])</f>
        <v>0</v>
      </c>
      <c r="N14">
        <f>SUM(Táblázat3[2024.05.16])</f>
        <v>0</v>
      </c>
      <c r="O14">
        <f>SUM(Táblázat3[HIÁNYZÁS])</f>
        <v>1</v>
      </c>
      <c r="P14" s="20">
        <f>AVERAGE(Táblázat3[ZH 1])</f>
        <v>0</v>
      </c>
      <c r="Q14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2024-03-14T08:08:03Z</cp:lastPrinted>
  <dcterms:created xsi:type="dcterms:W3CDTF">2021-09-09T16:41:18Z</dcterms:created>
  <dcterms:modified xsi:type="dcterms:W3CDTF">2024-03-14T08:09:21Z</dcterms:modified>
</cp:coreProperties>
</file>