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17E34200-DD81-47B1-8603-C5F1C9D9E0C8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4" i="6"/>
  <c r="G4" i="5" s="1"/>
  <c r="O5" i="6"/>
  <c r="G5" i="5" s="1"/>
  <c r="O6" i="6"/>
  <c r="O3" i="6"/>
  <c r="G3" i="5" s="1"/>
  <c r="C25" i="6"/>
  <c r="D25" i="6"/>
  <c r="E25" i="6"/>
  <c r="F25" i="6"/>
  <c r="G25" i="6"/>
  <c r="H25" i="6"/>
  <c r="I25" i="6"/>
  <c r="J25" i="6"/>
  <c r="K25" i="6"/>
  <c r="L25" i="6"/>
  <c r="M25" i="6"/>
  <c r="N25" i="6"/>
  <c r="B25" i="6"/>
  <c r="E25" i="5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5" i="6"/>
</calcChain>
</file>

<file path=xl/sharedStrings.xml><?xml version="1.0" encoding="utf-8"?>
<sst xmlns="http://schemas.openxmlformats.org/spreadsheetml/2006/main" count="91" uniqueCount="68">
  <si>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</si>
  <si>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</si>
  <si>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</si>
  <si>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</si>
  <si>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</si>
  <si>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</si>
  <si>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</si>
  <si>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</si>
  <si>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</si>
  <si>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</si>
  <si>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</si>
  <si>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</si>
  <si>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</si>
  <si>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</si>
  <si>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</si>
  <si>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</si>
  <si>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</si>
  <si>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</si>
  <si>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</si>
  <si>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</si>
  <si>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</si>
  <si>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</si>
  <si>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</si>
  <si>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Balla Csaba</t>
  </si>
  <si>
    <t>QQLE8Q</t>
  </si>
  <si>
    <t>Bartha Áron</t>
  </si>
  <si>
    <t>SMHDWL</t>
  </si>
  <si>
    <t>Batizi Máté</t>
  </si>
  <si>
    <t>LXPU86</t>
  </si>
  <si>
    <t>Gombár Zolta</t>
  </si>
  <si>
    <t>JN5S0E</t>
  </si>
  <si>
    <t>Ignát Péter</t>
  </si>
  <si>
    <t>YLI3UD</t>
  </si>
  <si>
    <t>Izay Melissza</t>
  </si>
  <si>
    <t>N6UR30</t>
  </si>
  <si>
    <t>Kerekes Bence</t>
  </si>
  <si>
    <t>RH7T2D</t>
  </si>
  <si>
    <t>Király Éva</t>
  </si>
  <si>
    <t>Z6OAK3</t>
  </si>
  <si>
    <t>Kóródi Ferenc Marcell</t>
  </si>
  <si>
    <t>IYLLU3</t>
  </si>
  <si>
    <t>Kovács Bence</t>
  </si>
  <si>
    <t>FWE6ZU</t>
  </si>
  <si>
    <t>Kozicz Gergő</t>
  </si>
  <si>
    <t>HTIX4F</t>
  </si>
  <si>
    <t>Kristóf Bence</t>
  </si>
  <si>
    <t>CTXKVH</t>
  </si>
  <si>
    <t>Lazar Dóra Csilla</t>
  </si>
  <si>
    <t>LYTZS1</t>
  </si>
  <si>
    <t>Lovas Gergő</t>
  </si>
  <si>
    <t>IHFAKB</t>
  </si>
  <si>
    <t>Mészáros Levente</t>
  </si>
  <si>
    <t>GBMJOU</t>
  </si>
  <si>
    <t>Surányi Anna Barbara</t>
  </si>
  <si>
    <t>T7GHFQ</t>
  </si>
  <si>
    <t>Szarvas Szilárd</t>
  </si>
  <si>
    <t>DJLQV3</t>
  </si>
  <si>
    <t>Szegedi Márton</t>
  </si>
  <si>
    <t>BARNWU</t>
  </si>
  <si>
    <t>Székely Ádám</t>
  </si>
  <si>
    <t>MDWL2Z</t>
  </si>
  <si>
    <t>Takács Zsanett</t>
  </si>
  <si>
    <t>YXV3GJ</t>
  </si>
  <si>
    <t>Thold Máté</t>
  </si>
  <si>
    <t>AHDU02</t>
  </si>
  <si>
    <t>Tómán Péter</t>
  </si>
  <si>
    <t>CXEAKB</t>
  </si>
  <si>
    <t>BEVEZETÉS A TERMÉSZETES NYELVŰ SZÖVEGFELOLGOZÁSBA
JELENLÉTI - 1618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</si>
</sst>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25" totalsRowCount="1" headerRowDxfId="3">
  <autoFilter ref="A2:P24" xr:uid="{05EC0C74-DD78-463D-AF64-866E115FCBD2}"/>
  <sortState xmlns:xlrd2="http://schemas.microsoft.com/office/spreadsheetml/2017/richdata2" ref="A3:P24">
    <sortCondition ref="A3:A24"/>
  </sortState>
  <tableColumns count="16">
    <tableColumn id="1" xr3:uid="{AC4A2E64-5B3A-4A78-8887-FB0803873F74}" name="Név" totalsRowLabel="CHEKSUM" dataDxfId="2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1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8"/>
  <sheetViews>
    <sheetView workbookViewId="0">
      <selection sqref="A1:G1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4" t="s">
        <v>67</v>
      </c>
      <c r="B1" s="14"/>
      <c r="C1" s="14"/>
      <c r="D1" s="14"/>
      <c r="E1" s="14"/>
      <c r="F1" s="14"/>
      <c r="G1" s="14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2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0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5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0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0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1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1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0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1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0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1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0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0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0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2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1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0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0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0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0</v>
      </c>
    </row>
    <row r="24" spans="1:7" ht="22.5" customHeight="1" x14ac:dyDescent="0.3">
      <c r="A24" s="10" t="s">
        <v>65</v>
      </c>
      <c r="B24" s="6"/>
      <c r="C24" s="5"/>
      <c r="D24" s="6"/>
      <c r="E24" s="5"/>
      <c r="F24" s="6"/>
      <c r="G24" s="9">
        <f>VLOOKUP(A24,Táblázat3[],15)</f>
        <v>2</v>
      </c>
    </row>
    <row r="25" spans="1:7" ht="22.5" customHeight="1" x14ac:dyDescent="0.3">
      <c r="A25" s="11"/>
      <c r="B25" s="11"/>
      <c r="C25" s="12" t="s">
        <v>3</v>
      </c>
      <c r="D25" s="11"/>
      <c r="E25" s="15">
        <f ca="1">NOW()</f>
        <v>45599.441274421297</v>
      </c>
      <c r="F25" s="15"/>
      <c r="G25" s="15"/>
    </row>
    <row r="26" spans="1:7" ht="22.5" customHeight="1" x14ac:dyDescent="0.3">
      <c r="A26" s="11"/>
      <c r="B26" s="11"/>
      <c r="C26" s="12"/>
      <c r="D26" s="11"/>
      <c r="E26" s="13"/>
      <c r="F26" s="13"/>
      <c r="G26" s="11"/>
    </row>
    <row r="27" spans="1:7" ht="22.5" customHeight="1" x14ac:dyDescent="0.3">
      <c r="A27" s="11"/>
      <c r="B27" s="11"/>
      <c r="C27" s="12" t="s">
        <v>2</v>
      </c>
      <c r="D27" s="11"/>
      <c r="E27" s="16"/>
      <c r="F27" s="16"/>
      <c r="G27" s="16"/>
    </row>
    <row r="28" spans="1:7" ht="22.5" customHeight="1" x14ac:dyDescent="0.3">
      <c r="A28" s="11"/>
      <c r="B28" s="11"/>
      <c r="C28" s="11"/>
      <c r="D28" s="11"/>
      <c r="E28" s="17" t="s">
        <v>1</v>
      </c>
      <c r="F28" s="17"/>
      <c r="G28" s="17"/>
    </row>
  </sheetData>
  <mergeCells count="4">
    <mergeCell ref="A1:G1"/>
    <mergeCell ref="E25:G25"/>
    <mergeCell ref="E27:G27"/>
    <mergeCell ref="E28:G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18">
        <v>2024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</row>
    <row r="3" spans="1:17" x14ac:dyDescent="0.25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2</v>
      </c>
      <c r="P3" t="s">
        <v>24</v>
      </c>
      <c r="Q3" s="1"/>
    </row>
    <row r="4" spans="1:17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0</v>
      </c>
      <c r="P4" t="s">
        <v>26</v>
      </c>
      <c r="Q4" s="1"/>
    </row>
    <row r="5" spans="1:17" x14ac:dyDescent="0.25">
      <c r="A5" t="s">
        <v>27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Row],[2024.09.12]:[2024.12.12]])</f>
        <v>5</v>
      </c>
      <c r="P5" t="s">
        <v>28</v>
      </c>
      <c r="Q5" s="1"/>
    </row>
    <row r="6" spans="1:17" x14ac:dyDescent="0.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0</v>
      </c>
      <c r="P6" t="s">
        <v>30</v>
      </c>
      <c r="Q6" s="1"/>
    </row>
    <row r="7" spans="1:17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0</v>
      </c>
      <c r="P7" t="s">
        <v>32</v>
      </c>
      <c r="Q7" s="1"/>
    </row>
    <row r="8" spans="1:17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1</v>
      </c>
      <c r="P8" t="s">
        <v>34</v>
      </c>
      <c r="Q8" s="1"/>
    </row>
    <row r="9" spans="1:17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36</v>
      </c>
      <c r="Q9" s="1"/>
    </row>
    <row r="10" spans="1:17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1</v>
      </c>
      <c r="P10" t="s">
        <v>38</v>
      </c>
      <c r="Q10" s="1"/>
    </row>
    <row r="11" spans="1:17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0</v>
      </c>
      <c r="P11" t="s">
        <v>40</v>
      </c>
      <c r="Q11" s="1"/>
    </row>
    <row r="12" spans="1:17" x14ac:dyDescent="0.25">
      <c r="A12" t="s">
        <v>41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1</v>
      </c>
      <c r="P12" t="s">
        <v>42</v>
      </c>
      <c r="Q12" s="1"/>
    </row>
    <row r="13" spans="1:17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0</v>
      </c>
      <c r="P13" t="s">
        <v>44</v>
      </c>
      <c r="Q13" s="1"/>
    </row>
    <row r="14" spans="1:17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1</v>
      </c>
      <c r="P14" t="s">
        <v>46</v>
      </c>
      <c r="Q14" s="1"/>
    </row>
    <row r="15" spans="1:17" x14ac:dyDescent="0.25">
      <c r="A15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0</v>
      </c>
      <c r="P15" t="s">
        <v>48</v>
      </c>
      <c r="Q15" s="1"/>
    </row>
    <row r="16" spans="1:17" x14ac:dyDescent="0.25">
      <c r="A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0</v>
      </c>
      <c r="P16" t="s">
        <v>50</v>
      </c>
      <c r="Q16" s="1"/>
    </row>
    <row r="17" spans="1:17" x14ac:dyDescent="0.25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Row],[2024.09.12]:[2024.12.12]])</f>
        <v>0</v>
      </c>
      <c r="P17" t="s">
        <v>52</v>
      </c>
      <c r="Q17" s="1"/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2</v>
      </c>
      <c r="P18" t="s">
        <v>54</v>
      </c>
      <c r="Q18" s="1"/>
    </row>
    <row r="19" spans="1:17" x14ac:dyDescent="0.25">
      <c r="A19" t="s">
        <v>55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1</v>
      </c>
      <c r="P19" t="s">
        <v>56</v>
      </c>
      <c r="Q19" s="1"/>
    </row>
    <row r="20" spans="1:17" x14ac:dyDescent="0.25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0</v>
      </c>
      <c r="P20" t="s">
        <v>58</v>
      </c>
      <c r="Q20" s="1"/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0</v>
      </c>
      <c r="P21" t="s">
        <v>60</v>
      </c>
      <c r="Q21" s="1"/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0</v>
      </c>
      <c r="P22" t="s">
        <v>62</v>
      </c>
      <c r="Q22" s="1"/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Row],[2024.09.12]:[2024.12.12]])</f>
        <v>0</v>
      </c>
      <c r="P23" t="s">
        <v>64</v>
      </c>
      <c r="Q23" s="1"/>
    </row>
    <row r="24" spans="1:17" x14ac:dyDescent="0.25">
      <c r="A24" t="s">
        <v>65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2</v>
      </c>
      <c r="P24" t="s">
        <v>66</v>
      </c>
      <c r="Q24" s="1"/>
    </row>
    <row r="25" spans="1:17" x14ac:dyDescent="0.25">
      <c r="A25" s="3" t="s">
        <v>7</v>
      </c>
      <c r="B25">
        <f>SUM(Táblázat3[2024.09.12])</f>
        <v>3</v>
      </c>
      <c r="C25">
        <f>SUM(Táblázat3[2024.09.19])</f>
        <v>2</v>
      </c>
      <c r="D25">
        <f>SUM(Táblázat3[2023.09.26])</f>
        <v>3</v>
      </c>
      <c r="E25">
        <f>SUM(Táblázat3[2024.10.03])</f>
        <v>2</v>
      </c>
      <c r="F25">
        <f>SUM(Táblázat3[2024.10.10])</f>
        <v>0</v>
      </c>
      <c r="G25">
        <f>SUM(Táblázat3[2024.10.17])</f>
        <v>0</v>
      </c>
      <c r="H25">
        <f>SUM(Táblázat3[2024.10.31])</f>
        <v>6</v>
      </c>
      <c r="I25">
        <f>SUM(Táblázat3[2024.11.07])</f>
        <v>0</v>
      </c>
      <c r="J25">
        <f>SUM(Táblázat3[2024.11.14])</f>
        <v>0</v>
      </c>
      <c r="K25">
        <f>SUM(Táblázat3[2024.11.21])</f>
        <v>0</v>
      </c>
      <c r="L25">
        <f>SUM(Táblázat3[2024.11.28])</f>
        <v>0</v>
      </c>
      <c r="M25">
        <f>SUM(Táblázat3[2024.12.05])</f>
        <v>0</v>
      </c>
      <c r="N25">
        <f>SUM(Táblázat3[2024.12.12])</f>
        <v>0</v>
      </c>
      <c r="O25">
        <f>SUM(Táblázat3[HIÁNYZÁS])</f>
        <v>16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2024-10-10T10:48:04Z</cp:lastPrinted>
  <dcterms:created xsi:type="dcterms:W3CDTF">2021-09-09T16:41:18Z</dcterms:created>
  <dcterms:modified xsi:type="dcterms:W3CDTF">2024-11-03T09:37:37Z</dcterms:modified>
</cp:coreProperties>
</file>