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E09DCB5D-AD42-4760-BE8D-968964FFC347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G25" i="5" s="1"/>
  <c r="O4" i="6"/>
  <c r="G4" i="5" s="1"/>
  <c r="O5" i="6"/>
  <c r="G5" i="5" s="1"/>
  <c r="O6" i="6"/>
  <c r="O3" i="6"/>
  <c r="G3" i="5" s="1"/>
  <c r="C26" i="6"/>
  <c r="D26" i="6"/>
  <c r="E26" i="6"/>
  <c r="F26" i="6"/>
  <c r="G26" i="6"/>
  <c r="H26" i="6"/>
  <c r="I26" i="6"/>
  <c r="J26" i="6"/>
  <c r="K26" i="6"/>
  <c r="L26" i="6"/>
  <c r="M26" i="6"/>
  <c r="N26" i="6"/>
  <c r="B26" i="6"/>
  <c r="E26" i="5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6" i="6"/>
</calcChain>
</file>

<file path=xl/sharedStrings.xml><?xml version="1.0" encoding="utf-8"?>
<sst xmlns="http://schemas.openxmlformats.org/spreadsheetml/2006/main" count="94" uniqueCount="70">
  <si>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</si>
  <si>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</si>
  <si>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</si>
  <si>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</si>
  <si>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</si>
  <si>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</si>
  <si>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</si>
  <si>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</si>
  <si>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</si>
  <si>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</si>
  <si>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</si>
  <si>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</si>
  <si>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</si>
  <si>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</si>
  <si>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</si>
  <si>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</si>
  <si>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</si>
  <si>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</si>
  <si>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</si>
  <si>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</si>
  <si>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</si>
  <si>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</si>
  <si>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</si>
  <si>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Baksay Csanád Bátor</t>
  </si>
  <si>
    <t>B6CZ5S</t>
  </si>
  <si>
    <t>Balogh András</t>
  </si>
  <si>
    <t>C2RUJH</t>
  </si>
  <si>
    <t>Balogh Levente</t>
  </si>
  <si>
    <t>EGXYOP</t>
  </si>
  <si>
    <t>Csendes Dávid</t>
  </si>
  <si>
    <t>C59W4X</t>
  </si>
  <si>
    <t>Erdős Csaba</t>
  </si>
  <si>
    <t>VUEFA3</t>
  </si>
  <si>
    <t>Fehér Sándor Simon</t>
  </si>
  <si>
    <t>JE17YA</t>
  </si>
  <si>
    <t>Fekete Domán Csaba</t>
  </si>
  <si>
    <t>OQ8YTR</t>
  </si>
  <si>
    <t>Ferenczi Benjámin Brúnó</t>
  </si>
  <si>
    <t>KI4TGB</t>
  </si>
  <si>
    <t>Kántor Kamilla</t>
  </si>
  <si>
    <t>ZHHD8M</t>
  </si>
  <si>
    <t>Katona Zoltán</t>
  </si>
  <si>
    <t>YBXJWC</t>
  </si>
  <si>
    <t>Kemecsei Márk</t>
  </si>
  <si>
    <t>K8SU9L</t>
  </si>
  <si>
    <t>Kondor Kristóf</t>
  </si>
  <si>
    <t>DA8QGX</t>
  </si>
  <si>
    <t>Kovács Gábor</t>
  </si>
  <si>
    <t>YBB0ZZ</t>
  </si>
  <si>
    <t>Magyar Zsófia</t>
  </si>
  <si>
    <t>H2FYYJ</t>
  </si>
  <si>
    <t>Mikula Martin</t>
  </si>
  <si>
    <t>BHO1LO</t>
  </si>
  <si>
    <t>Molnár Bálint</t>
  </si>
  <si>
    <t>JH9VOL</t>
  </si>
  <si>
    <t>Ónodi Dávid</t>
  </si>
  <si>
    <t>VWYH7P</t>
  </si>
  <si>
    <t>Pataki Dávid Ferenc</t>
  </si>
  <si>
    <t>JDS8WG</t>
  </si>
  <si>
    <t>Simion Ádám</t>
  </si>
  <si>
    <t>TBAN04</t>
  </si>
  <si>
    <t>Somogyi Boglárka</t>
  </si>
  <si>
    <t>W99JOO</t>
  </si>
  <si>
    <t>Szabo Zsombor</t>
  </si>
  <si>
    <t>Tóth Ádám</t>
  </si>
  <si>
    <t>Viski Máté Árpád</t>
  </si>
  <si>
    <t>VJEIVS</t>
  </si>
  <si>
    <t>C8TG5R</t>
  </si>
  <si>
    <t>B59SN2</t>
  </si>
  <si>
    <t>BEVEZETÉS A TERMÉSZETES NYELVŰ SZÖVEGFELOLGOZÁSBA
JELENLÉTI - 1416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</si>
</sst>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26" totalsRowCount="1" headerRowDxfId="3">
  <autoFilter ref="A2:P25" xr:uid="{05EC0C74-DD78-463D-AF64-866E115FCBD2}"/>
  <sortState xmlns:xlrd2="http://schemas.microsoft.com/office/spreadsheetml/2017/richdata2" ref="A3:P25">
    <sortCondition ref="A3:A25"/>
  </sortState>
  <tableColumns count="16">
    <tableColumn id="1" xr3:uid="{AC4A2E64-5B3A-4A78-8887-FB0803873F74}" name="Név" totalsRowLabel="CHEKSUM" dataDxfId="2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1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9"/>
  <sheetViews>
    <sheetView workbookViewId="0">
      <selection sqref="A1:G1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5" t="s">
        <v>69</v>
      </c>
      <c r="B1" s="15"/>
      <c r="C1" s="15"/>
      <c r="D1" s="15"/>
      <c r="E1" s="15"/>
      <c r="F1" s="15"/>
      <c r="G1" s="15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3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1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1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2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1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2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1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2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0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0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0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2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1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2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1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2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1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0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1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1</v>
      </c>
    </row>
    <row r="24" spans="1:7" ht="22.5" customHeight="1" x14ac:dyDescent="0.3">
      <c r="A24" s="10" t="s">
        <v>64</v>
      </c>
      <c r="B24" s="6"/>
      <c r="C24" s="5"/>
      <c r="D24" s="6"/>
      <c r="E24" s="5"/>
      <c r="F24" s="6"/>
      <c r="G24" s="9">
        <f>VLOOKUP(A24,Táblázat3[],15)</f>
        <v>0</v>
      </c>
    </row>
    <row r="25" spans="1:7" ht="22.5" customHeight="1" x14ac:dyDescent="0.3">
      <c r="A25" s="14" t="s">
        <v>65</v>
      </c>
      <c r="B25" s="6"/>
      <c r="C25" s="5"/>
      <c r="D25" s="6"/>
      <c r="E25" s="5"/>
      <c r="F25" s="6"/>
      <c r="G25" s="9">
        <f>VLOOKUP(A25,Táblázat3[],15)</f>
        <v>1</v>
      </c>
    </row>
    <row r="26" spans="1:7" ht="22.5" customHeight="1" x14ac:dyDescent="0.3">
      <c r="A26" s="11"/>
      <c r="B26" s="11"/>
      <c r="C26" s="12" t="s">
        <v>3</v>
      </c>
      <c r="D26" s="11"/>
      <c r="E26" s="16">
        <f ca="1">NOW()</f>
        <v>45614.413855208331</v>
      </c>
      <c r="F26" s="16"/>
      <c r="G26" s="16"/>
    </row>
    <row r="27" spans="1:7" ht="22.5" customHeight="1" x14ac:dyDescent="0.3">
      <c r="A27" s="11"/>
      <c r="B27" s="11"/>
      <c r="C27" s="12"/>
      <c r="D27" s="11"/>
      <c r="E27" s="13"/>
      <c r="F27" s="13"/>
      <c r="G27" s="11"/>
    </row>
    <row r="28" spans="1:7" ht="22.5" customHeight="1" x14ac:dyDescent="0.3">
      <c r="A28" s="11"/>
      <c r="B28" s="11"/>
      <c r="C28" s="12" t="s">
        <v>2</v>
      </c>
      <c r="D28" s="11"/>
      <c r="E28" s="17"/>
      <c r="F28" s="17"/>
      <c r="G28" s="17"/>
    </row>
    <row r="29" spans="1:7" ht="22.5" customHeight="1" x14ac:dyDescent="0.3">
      <c r="A29" s="11"/>
      <c r="B29" s="11"/>
      <c r="C29" s="11"/>
      <c r="D29" s="11"/>
      <c r="E29" s="18" t="s">
        <v>1</v>
      </c>
      <c r="F29" s="18"/>
      <c r="G29" s="18"/>
    </row>
  </sheetData>
  <mergeCells count="4">
    <mergeCell ref="A1:G1"/>
    <mergeCell ref="E26:G26"/>
    <mergeCell ref="E28:G28"/>
    <mergeCell ref="E29:G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19">
        <v>2024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</row>
    <row r="3" spans="1:17" x14ac:dyDescent="0.25">
      <c r="A3" t="s">
        <v>23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3</v>
      </c>
      <c r="P3" t="s">
        <v>24</v>
      </c>
      <c r="Q3" s="1"/>
    </row>
    <row r="4" spans="1:17" x14ac:dyDescent="0.25">
      <c r="A4" t="s">
        <v>25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1</v>
      </c>
      <c r="P4" t="s">
        <v>26</v>
      </c>
      <c r="Q4" s="1"/>
    </row>
    <row r="5" spans="1:17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Row],[2024.09.12]:[2024.12.12]])</f>
        <v>1</v>
      </c>
      <c r="P5" t="s">
        <v>28</v>
      </c>
      <c r="Q5" s="1"/>
    </row>
    <row r="6" spans="1:17" x14ac:dyDescent="0.25">
      <c r="A6" t="s">
        <v>29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2</v>
      </c>
      <c r="P6" t="s">
        <v>30</v>
      </c>
      <c r="Q6" s="1"/>
    </row>
    <row r="7" spans="1:17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1</v>
      </c>
      <c r="P7" t="s">
        <v>32</v>
      </c>
      <c r="Q7" s="1"/>
    </row>
    <row r="8" spans="1:17" x14ac:dyDescent="0.25">
      <c r="A8" t="s">
        <v>33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2</v>
      </c>
      <c r="P8" t="s">
        <v>34</v>
      </c>
      <c r="Q8" s="1"/>
    </row>
    <row r="9" spans="1:17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36</v>
      </c>
      <c r="Q9" s="1"/>
    </row>
    <row r="10" spans="1:17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1</v>
      </c>
      <c r="P10" t="s">
        <v>38</v>
      </c>
      <c r="Q10" s="1"/>
    </row>
    <row r="11" spans="1:17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2</v>
      </c>
      <c r="P11" t="s">
        <v>40</v>
      </c>
      <c r="Q11" s="1"/>
    </row>
    <row r="12" spans="1:17" x14ac:dyDescent="0.2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0</v>
      </c>
      <c r="P12" t="s">
        <v>42</v>
      </c>
      <c r="Q12" s="1"/>
    </row>
    <row r="13" spans="1:17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0</v>
      </c>
      <c r="P13" t="s">
        <v>44</v>
      </c>
      <c r="Q13" s="1"/>
    </row>
    <row r="14" spans="1:17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0</v>
      </c>
      <c r="P14" t="s">
        <v>46</v>
      </c>
      <c r="Q14" s="1"/>
    </row>
    <row r="15" spans="1:17" x14ac:dyDescent="0.25">
      <c r="A15" t="s">
        <v>47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2</v>
      </c>
      <c r="P15" t="s">
        <v>48</v>
      </c>
      <c r="Q15" s="1"/>
    </row>
    <row r="16" spans="1:17" x14ac:dyDescent="0.25">
      <c r="A16" t="s">
        <v>49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1</v>
      </c>
      <c r="P16" t="s">
        <v>50</v>
      </c>
      <c r="Q16" s="1"/>
    </row>
    <row r="17" spans="1:17" x14ac:dyDescent="0.25">
      <c r="A17" t="s">
        <v>51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Row],[2024.09.12]:[2024.12.12]])</f>
        <v>2</v>
      </c>
      <c r="P17" t="s">
        <v>52</v>
      </c>
      <c r="Q17" s="1"/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1</v>
      </c>
      <c r="P18" t="s">
        <v>54</v>
      </c>
      <c r="Q18" s="1"/>
    </row>
    <row r="19" spans="1:17" x14ac:dyDescent="0.25">
      <c r="A19" t="s">
        <v>55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2</v>
      </c>
      <c r="P19" t="s">
        <v>56</v>
      </c>
      <c r="Q19" s="1"/>
    </row>
    <row r="20" spans="1:17" x14ac:dyDescent="0.25">
      <c r="A20" t="s">
        <v>57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1</v>
      </c>
      <c r="P20" t="s">
        <v>58</v>
      </c>
      <c r="Q20" s="1"/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0</v>
      </c>
      <c r="P21" t="s">
        <v>60</v>
      </c>
      <c r="Q21" s="1"/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1</v>
      </c>
      <c r="P22" t="s">
        <v>62</v>
      </c>
      <c r="Q22" s="1"/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Row],[2024.09.12]:[2024.12.12]])</f>
        <v>1</v>
      </c>
      <c r="P23" t="s">
        <v>66</v>
      </c>
      <c r="Q23" s="1"/>
    </row>
    <row r="24" spans="1:17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0</v>
      </c>
      <c r="P24" t="s">
        <v>67</v>
      </c>
      <c r="Q24" s="1"/>
    </row>
    <row r="25" spans="1:17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f>SUM(Táblázat3[[#This Row],[2024.09.12]:[2024.12.12]])</f>
        <v>1</v>
      </c>
      <c r="P25" t="s">
        <v>68</v>
      </c>
      <c r="Q25" s="1"/>
    </row>
    <row r="26" spans="1:17" x14ac:dyDescent="0.25">
      <c r="A26" s="3" t="s">
        <v>7</v>
      </c>
      <c r="B26">
        <f>SUM(Táblázat3[2024.09.12])</f>
        <v>0</v>
      </c>
      <c r="C26">
        <f>SUM(Táblázat3[2024.09.19])</f>
        <v>2</v>
      </c>
      <c r="D26">
        <f>SUM(Táblázat3[2023.09.26])</f>
        <v>6</v>
      </c>
      <c r="E26">
        <f>SUM(Táblázat3[2024.10.03])</f>
        <v>4</v>
      </c>
      <c r="F26">
        <f>SUM(Táblázat3[2024.10.10])</f>
        <v>0</v>
      </c>
      <c r="G26">
        <f>SUM(Táblázat3[2024.10.17])</f>
        <v>0</v>
      </c>
      <c r="H26">
        <f>SUM(Táblázat3[2024.10.31])</f>
        <v>4</v>
      </c>
      <c r="I26">
        <f>SUM(Táblázat3[2024.11.07])</f>
        <v>4</v>
      </c>
      <c r="J26">
        <f>SUM(Táblázat3[2024.11.14])</f>
        <v>5</v>
      </c>
      <c r="K26">
        <f>SUM(Táblázat3[2024.11.21])</f>
        <v>0</v>
      </c>
      <c r="L26">
        <f>SUM(Táblázat3[2024.11.28])</f>
        <v>0</v>
      </c>
      <c r="M26">
        <f>SUM(Táblázat3[2024.12.05])</f>
        <v>0</v>
      </c>
      <c r="N26">
        <f>SUM(Táblázat3[2024.12.12])</f>
        <v>0</v>
      </c>
      <c r="O26">
        <f>SUM(Táblázat3[HIÁNYZÁS])</f>
        <v>25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2024-11-14T12:15:48Z</cp:lastPrinted>
  <dcterms:created xsi:type="dcterms:W3CDTF">2021-09-09T16:41:18Z</dcterms:created>
  <dcterms:modified xsi:type="dcterms:W3CDTF">2024-11-18T08:56:59Z</dcterms:modified>
</cp:coreProperties>
</file>