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NLP-A\jelenlet\"/>
    </mc:Choice>
  </mc:AlternateContent>
  <xr:revisionPtr revIDLastSave="0" documentId="13_ncr:1_{A2D84A9A-FFDC-4924-A035-02A3D68AE3F2}" xr6:coauthVersionLast="47" xr6:coauthVersionMax="47" xr10:uidLastSave="{00000000-0000-0000-0000-000000000000}"/>
  <bookViews>
    <workbookView xWindow="-28920" yWindow="5235" windowWidth="29040" windowHeight="15720" activeTab="1" xr2:uid="{07C5D06A-6ABB-4BE7-9F60-12023554FC87}"/>
  </bookViews>
  <sheets>
    <sheet name="Csütörtök_aláíró" sheetId="5" r:id="rId1"/>
    <sheet name="Csütörtöki Számoló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" i="6" l="1"/>
  <c r="O5" i="6"/>
  <c r="O6" i="6"/>
  <c r="G4" i="5" s="1"/>
  <c r="O7" i="6"/>
  <c r="O8" i="6"/>
  <c r="O9" i="6"/>
  <c r="O10" i="6"/>
  <c r="O11" i="6"/>
  <c r="O12" i="6"/>
  <c r="O13" i="6"/>
  <c r="G13" i="5" s="1"/>
  <c r="O3" i="6"/>
  <c r="G3" i="5" s="1"/>
  <c r="C14" i="6"/>
  <c r="D14" i="6"/>
  <c r="E14" i="6"/>
  <c r="F14" i="6"/>
  <c r="G14" i="6"/>
  <c r="H14" i="6"/>
  <c r="I14" i="6"/>
  <c r="J14" i="6"/>
  <c r="K14" i="6"/>
  <c r="L14" i="6"/>
  <c r="M14" i="6"/>
  <c r="N14" i="6"/>
  <c r="B14" i="6"/>
  <c r="E21" i="5"/>
  <c r="P14" i="6"/>
  <c r="G12" i="5" l="1"/>
  <c r="G11" i="5"/>
  <c r="G10" i="5"/>
  <c r="G9" i="5"/>
  <c r="G8" i="5"/>
  <c r="G7" i="5"/>
  <c r="G6" i="5"/>
  <c r="G5" i="5"/>
  <c r="O14" i="6"/>
</calcChain>
</file>

<file path=xl/sharedStrings.xml><?xml version="1.0" encoding="utf-8"?>
<sst xmlns="http://schemas.openxmlformats.org/spreadsheetml/2006/main" count="62" uniqueCount="50">
  <si>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</si>
  <si>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</si>
  <si>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</si>
  <si>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</si>
  <si>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</si>
  <si>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</si>
  <si>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</si>
  <si>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</si>
  <si>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ZH 1</t>
  </si>
  <si>
    <t>Összesen</t>
  </si>
  <si>
    <t>Összesen [%]</t>
  </si>
  <si>
    <t>NK</t>
  </si>
  <si>
    <t>CHEKSUM</t>
  </si>
  <si>
    <t>ZH 1+</t>
  </si>
  <si>
    <t>2024.02.22</t>
  </si>
  <si>
    <t>2024.02.29</t>
  </si>
  <si>
    <t>2023.03.07</t>
  </si>
  <si>
    <t>2024.03.14</t>
  </si>
  <si>
    <t>2024.03.21</t>
  </si>
  <si>
    <t>2024.03.28</t>
  </si>
  <si>
    <t>2024.04.04</t>
  </si>
  <si>
    <t>2024.04.11</t>
  </si>
  <si>
    <t>2024.04.18</t>
  </si>
  <si>
    <t>2024.04.25</t>
  </si>
  <si>
    <t>2024.05.02</t>
  </si>
  <si>
    <t>2024.05.09</t>
  </si>
  <si>
    <t>2024.05.16</t>
  </si>
  <si>
    <t>Ardai Zsolt</t>
  </si>
  <si>
    <t>Z4USY8</t>
  </si>
  <si>
    <t>Berzi András</t>
  </si>
  <si>
    <t>C8ODLV</t>
  </si>
  <si>
    <t>Bódi András</t>
  </si>
  <si>
    <t>UMH0FV</t>
  </si>
  <si>
    <t>Csóka Péter</t>
  </si>
  <si>
    <t>IALVNR</t>
  </si>
  <si>
    <t>Menyhárt Tamás</t>
  </si>
  <si>
    <t>PU2082</t>
  </si>
  <si>
    <t>Mócza-Muráncsik Erika Mária</t>
  </si>
  <si>
    <t>LZX33J</t>
  </si>
  <si>
    <t>Nagy Kristóf</t>
  </si>
  <si>
    <t>APXVCK</t>
  </si>
  <si>
    <t>Pócsi Tamás</t>
  </si>
  <si>
    <t>TE4DSR</t>
  </si>
  <si>
    <t>Póczos Patrik</t>
  </si>
  <si>
    <t>EAIIHI</t>
  </si>
  <si>
    <t>Róth Arnold</t>
  </si>
  <si>
    <t>T3HZKW</t>
  </si>
  <si>
    <t>Szabó Sándor</t>
  </si>
  <si>
    <t>GIQ96H</t>
  </si>
  <si>
    <t>Haladó természetes nyelvű feldolgozás
JELENLÉTI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</si>
</sst>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165" fontId="0" fillId="0" borderId="6" xfId="0" applyNumberFormat="1" applyBorder="1"/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9">
    <dxf>
      <numFmt numFmtId="165" formatCode="0.0"/>
    </dxf>
    <dxf>
      <numFmt numFmtId="165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numFmt numFmtId="0" formatCode="General"/>
    </dxf>
    <dxf>
      <numFmt numFmtId="0" formatCode="General"/>
    </dxf>
    <dxf>
      <numFmt numFmtId="165" formatCode="0.0"/>
    </dxf>
    <dxf>
      <numFmt numFmtId="0" formatCode="General"/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T14" totalsRowCount="1" headerRowDxfId="8">
  <autoFilter ref="A2:T13" xr:uid="{05EC0C74-DD78-463D-AF64-866E115FCBD2}"/>
  <tableColumns count="20">
    <tableColumn id="1" xr3:uid="{AC4A2E64-5B3A-4A78-8887-FB0803873F74}" name="Név" totalsRowLabel="CHEKSUM" dataDxfId="7" totalsRowDxfId="2"/>
    <tableColumn id="2" xr3:uid="{81CB4C41-FCE0-45F1-8D24-A54F241D9EBF}" name="2024.02.22" totalsRowFunction="custom">
      <totalsRowFormula>SUM(Táblázat3[2024.02.22])</totalsRowFormula>
    </tableColumn>
    <tableColumn id="3" xr3:uid="{3A6612DC-FC82-4779-9A6E-532E4B83EBD4}" name="2024.02.29" totalsRowFunction="custom">
      <totalsRowFormula>SUM(Táblázat3[2024.02.29])</totalsRowFormula>
    </tableColumn>
    <tableColumn id="4" xr3:uid="{23E76CE7-6556-47D4-A6DB-9D8F80BDD9BA}" name="2023.03.07" totalsRowFunction="custom">
      <totalsRowFormula>SUM(Táblázat3[2023.03.07])</totalsRowFormula>
    </tableColumn>
    <tableColumn id="5" xr3:uid="{EE5CE654-7047-4680-81DF-6BC1059D7F6D}" name="2024.03.14" totalsRowFunction="custom">
      <totalsRowFormula>SUM(Táblázat3[2024.03.14])</totalsRowFormula>
    </tableColumn>
    <tableColumn id="6" xr3:uid="{D70B0B94-FFB6-4C52-9C6B-6E5AB35F0FCB}" name="2024.03.21" totalsRowFunction="custom">
      <totalsRowFormula>SUM(Táblázat3[2024.03.21])</totalsRowFormula>
    </tableColumn>
    <tableColumn id="7" xr3:uid="{6CA0262A-BCD7-440C-B875-0C30E4993870}" name="2024.03.28" totalsRowFunction="custom">
      <totalsRowFormula>SUM(Táblázat3[2024.03.28])</totalsRowFormula>
    </tableColumn>
    <tableColumn id="8" xr3:uid="{2035CED7-0EA3-4FA6-B5C6-32155E7B3C3E}" name="2024.04.04" totalsRowFunction="custom">
      <totalsRowFormula>SUM(Táblázat3[2024.04.04])</totalsRowFormula>
    </tableColumn>
    <tableColumn id="9" xr3:uid="{A9FF1D7F-4610-4A50-8F58-7103AB62151F}" name="2024.04.11" totalsRowFunction="custom">
      <totalsRowFormula>SUM(Táblázat3[2024.04.11])</totalsRowFormula>
    </tableColumn>
    <tableColumn id="10" xr3:uid="{B12A8C05-106F-40EF-9684-7231177944A2}" name="2024.04.18" totalsRowFunction="custom">
      <totalsRowFormula>SUM(Táblázat3[2024.04.18])</totalsRowFormula>
    </tableColumn>
    <tableColumn id="11" xr3:uid="{7F4626E3-D879-4C0E-9875-3EC305C1E480}" name="2024.04.25" totalsRowFunction="custom">
      <totalsRowFormula>SUM(Táblázat3[2024.04.25])</totalsRowFormula>
    </tableColumn>
    <tableColumn id="12" xr3:uid="{79D1074D-A62F-4557-A9F3-B495A4A0C572}" name="2024.05.02" totalsRowFunction="custom">
      <totalsRowFormula>SUM(Táblázat3[2024.05.02])</totalsRowFormula>
    </tableColumn>
    <tableColumn id="13" xr3:uid="{031B93BC-38C5-483A-B04C-918980083F8A}" name="2024.05.09" totalsRowFunction="custom">
      <totalsRowFormula>SUM(Táblázat3[2024.05.09])</totalsRowFormula>
    </tableColumn>
    <tableColumn id="14" xr3:uid="{B988FA89-1E4E-4372-AD4F-C4E869C0989B}" name="2024.05.16" totalsRowFunction="custom">
      <totalsRowFormula>SUM(Táblázat3[2024.05.16])</totalsRowFormula>
    </tableColumn>
    <tableColumn id="19" xr3:uid="{4DFFAA07-C216-428D-BFF6-4165AD3A414A}" name="HIÁNYZÁS" totalsRowFunction="custom" dataDxfId="6">
      <calculatedColumnFormula>SUM(Táblázat3[[#This Row],[2024.02.22]:[2024.05.16]])</calculatedColumnFormula>
      <totalsRowFormula>SUM(Táblázat3[HIÁNYZÁS])</totalsRowFormula>
    </tableColumn>
    <tableColumn id="16" xr3:uid="{A64515D3-1A98-4C9E-A999-EB8283597F31}" name="ZH 1" totalsRowFunction="custom" dataDxfId="5" totalsRowDxfId="1">
      <totalsRowFormula>AVERAGE(Táblázat3[ZH 1])</totalsRowFormula>
    </tableColumn>
    <tableColumn id="18" xr3:uid="{165AEBBF-1789-43C7-BA9C-2F3A140C4EE6}" name="Összesen" dataDxfId="4" totalsRowDxfId="0"/>
    <tableColumn id="20" xr3:uid="{7151E899-82F5-4E45-A6E8-D3B0BDD66E8E}" name="Összesen [%]" dataDxfId="3">
      <calculatedColumnFormula>Táblázat3[[#This Row],[Összesen]]/20</calculatedColumnFormula>
    </tableColumn>
    <tableColumn id="26" xr3:uid="{0640C8A2-607C-4481-9DE1-516A04491227}" name="ZH 1+"/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workbookViewId="0">
      <selection activeCell="K3" sqref="K3"/>
    </sheetView>
  </sheetViews>
  <sheetFormatPr defaultRowHeight="15" x14ac:dyDescent="0.25"/>
  <cols>
    <col min="1" max="1" width="30.1406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2" t="s">
        <v>49</v>
      </c>
      <c r="B1" s="22"/>
      <c r="C1" s="22"/>
      <c r="D1" s="22"/>
      <c r="E1" s="22"/>
      <c r="F1" s="22"/>
      <c r="G1" s="22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27</v>
      </c>
      <c r="B3" s="1"/>
      <c r="C3" s="6"/>
      <c r="D3" s="4"/>
      <c r="E3" s="5"/>
      <c r="F3" s="4"/>
      <c r="G3" s="18">
        <f>VLOOKUP(A3,Táblázat3[],15)</f>
        <v>2</v>
      </c>
    </row>
    <row r="4" spans="1:7" ht="30" customHeight="1" x14ac:dyDescent="0.35">
      <c r="A4" s="11" t="s">
        <v>29</v>
      </c>
      <c r="B4" s="1"/>
      <c r="C4" s="6"/>
      <c r="D4" s="4"/>
      <c r="E4" s="6"/>
      <c r="F4" s="4"/>
      <c r="G4" s="18">
        <f>VLOOKUP(A4,Táblázat3[],15)</f>
        <v>1</v>
      </c>
    </row>
    <row r="5" spans="1:7" ht="30" customHeight="1" x14ac:dyDescent="0.35">
      <c r="A5" s="11" t="s">
        <v>31</v>
      </c>
      <c r="B5" s="1"/>
      <c r="C5" s="6"/>
      <c r="D5" s="4"/>
      <c r="E5" s="6"/>
      <c r="F5" s="4"/>
      <c r="G5" s="18">
        <f>VLOOKUP(A5,Táblázat3[],15)</f>
        <v>2</v>
      </c>
    </row>
    <row r="6" spans="1:7" ht="30" customHeight="1" x14ac:dyDescent="0.35">
      <c r="A6" s="11" t="s">
        <v>33</v>
      </c>
      <c r="B6" s="1"/>
      <c r="C6" s="5"/>
      <c r="D6" s="4"/>
      <c r="E6" s="6"/>
      <c r="F6" s="4"/>
      <c r="G6" s="18">
        <f>VLOOKUP(A6,Táblázat3[],15)</f>
        <v>2</v>
      </c>
    </row>
    <row r="7" spans="1:7" ht="30" customHeight="1" x14ac:dyDescent="0.35">
      <c r="A7" s="11" t="s">
        <v>35</v>
      </c>
      <c r="B7" s="1"/>
      <c r="C7" s="6"/>
      <c r="D7" s="4"/>
      <c r="E7" s="6"/>
      <c r="F7" s="4"/>
      <c r="G7" s="18">
        <f>VLOOKUP(A7,Táblázat3[],15)</f>
        <v>1</v>
      </c>
    </row>
    <row r="8" spans="1:7" ht="42" x14ac:dyDescent="0.35">
      <c r="A8" s="13" t="s">
        <v>37</v>
      </c>
      <c r="B8" s="1"/>
      <c r="C8" s="5"/>
      <c r="D8" s="4"/>
      <c r="E8" s="6"/>
      <c r="F8" s="4"/>
      <c r="G8" s="18">
        <f>VLOOKUP(A8,Táblázat3[],15)</f>
        <v>0</v>
      </c>
    </row>
    <row r="9" spans="1:7" ht="30" customHeight="1" x14ac:dyDescent="0.35">
      <c r="A9" s="11" t="s">
        <v>39</v>
      </c>
      <c r="B9" s="1"/>
      <c r="C9" s="6"/>
      <c r="D9" s="4"/>
      <c r="E9" s="6"/>
      <c r="F9" s="4"/>
      <c r="G9" s="18">
        <f>VLOOKUP(A9,Táblázat3[],15)</f>
        <v>0</v>
      </c>
    </row>
    <row r="10" spans="1:7" ht="30" customHeight="1" x14ac:dyDescent="0.35">
      <c r="A10" s="11" t="s">
        <v>41</v>
      </c>
      <c r="B10" s="1"/>
      <c r="C10" s="6"/>
      <c r="D10" s="4"/>
      <c r="E10" s="6"/>
      <c r="F10" s="4"/>
      <c r="G10" s="18">
        <f>VLOOKUP(A10,Táblázat3[],15)</f>
        <v>0</v>
      </c>
    </row>
    <row r="11" spans="1:7" ht="30" customHeight="1" x14ac:dyDescent="0.35">
      <c r="A11" s="11" t="s">
        <v>43</v>
      </c>
      <c r="B11" s="1"/>
      <c r="C11" s="6"/>
      <c r="D11" s="4"/>
      <c r="E11" s="6"/>
      <c r="F11" s="4"/>
      <c r="G11" s="18">
        <f>VLOOKUP(A11,Táblázat3[],15)</f>
        <v>0</v>
      </c>
    </row>
    <row r="12" spans="1:7" ht="30" customHeight="1" x14ac:dyDescent="0.35">
      <c r="A12" s="11" t="s">
        <v>45</v>
      </c>
      <c r="B12" s="1"/>
      <c r="C12" s="6"/>
      <c r="D12" s="4"/>
      <c r="E12" s="6"/>
      <c r="F12" s="4"/>
      <c r="G12" s="18">
        <f>VLOOKUP(A12,Táblázat3[],15)</f>
        <v>0</v>
      </c>
    </row>
    <row r="13" spans="1:7" ht="30" customHeight="1" x14ac:dyDescent="0.35">
      <c r="A13" s="11" t="s">
        <v>47</v>
      </c>
      <c r="B13" s="1"/>
      <c r="C13" s="9"/>
      <c r="D13" s="4"/>
      <c r="E13" s="9"/>
      <c r="F13" s="4"/>
      <c r="G13" s="18">
        <f>VLOOKUP(A13,Táblázat3[],15)</f>
        <v>0</v>
      </c>
    </row>
    <row r="14" spans="1:7" ht="30" customHeight="1" x14ac:dyDescent="0.35">
      <c r="A14" s="11"/>
      <c r="B14" s="1"/>
      <c r="C14" s="9"/>
      <c r="D14" s="4"/>
      <c r="E14" s="9"/>
      <c r="F14" s="4"/>
      <c r="G14" s="18"/>
    </row>
    <row r="15" spans="1:7" ht="30" customHeight="1" x14ac:dyDescent="0.35">
      <c r="A15" s="11"/>
      <c r="B15" s="1"/>
      <c r="C15" s="9"/>
      <c r="D15" s="4"/>
      <c r="E15" s="9"/>
      <c r="F15" s="4"/>
      <c r="G15" s="18"/>
    </row>
    <row r="16" spans="1:7" ht="30" customHeight="1" x14ac:dyDescent="0.35">
      <c r="A16" s="11"/>
      <c r="B16" s="1"/>
      <c r="C16" s="9"/>
      <c r="D16" s="4"/>
      <c r="E16" s="9"/>
      <c r="F16" s="4"/>
      <c r="G16" s="18"/>
    </row>
    <row r="17" spans="1:7" ht="30" customHeight="1" x14ac:dyDescent="0.35">
      <c r="A17" s="11"/>
      <c r="B17" s="1"/>
      <c r="C17" s="9"/>
      <c r="D17" s="4"/>
      <c r="E17" s="9"/>
      <c r="F17" s="4"/>
      <c r="G17" s="18"/>
    </row>
    <row r="18" spans="1:7" ht="30" customHeight="1" x14ac:dyDescent="0.35">
      <c r="A18" s="11"/>
      <c r="B18" s="1"/>
      <c r="C18" s="9"/>
      <c r="D18" s="4"/>
      <c r="E18" s="9"/>
      <c r="F18" s="4"/>
      <c r="G18" s="18"/>
    </row>
    <row r="19" spans="1:7" ht="30" customHeight="1" x14ac:dyDescent="0.35">
      <c r="A19" s="11"/>
      <c r="B19" s="1"/>
      <c r="C19" s="9"/>
      <c r="D19" s="4"/>
      <c r="E19" s="9"/>
      <c r="F19" s="4"/>
      <c r="G19" s="18"/>
    </row>
    <row r="20" spans="1:7" ht="30" customHeight="1" x14ac:dyDescent="0.35">
      <c r="A20" s="11"/>
      <c r="C20" s="10"/>
      <c r="E20" s="10"/>
      <c r="G20" s="18"/>
    </row>
    <row r="21" spans="1:7" ht="37.5" customHeight="1" x14ac:dyDescent="0.35">
      <c r="C21" s="2" t="s">
        <v>5</v>
      </c>
      <c r="D21" s="1"/>
      <c r="E21" s="23">
        <f ca="1">NOW()</f>
        <v>45414.392092592592</v>
      </c>
      <c r="F21" s="23"/>
      <c r="G21" s="23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4"/>
      <c r="F23" s="24"/>
      <c r="G23" s="24"/>
    </row>
    <row r="24" spans="1:7" ht="30" customHeight="1" x14ac:dyDescent="0.25">
      <c r="E24" s="25" t="s">
        <v>3</v>
      </c>
      <c r="F24" s="25"/>
      <c r="G24" s="25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U14"/>
  <sheetViews>
    <sheetView tabSelected="1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8" sqref="K8"/>
    </sheetView>
  </sheetViews>
  <sheetFormatPr defaultRowHeight="15" x14ac:dyDescent="0.25"/>
  <cols>
    <col min="1" max="1" width="30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  <col min="17" max="17" width="13.85546875" bestFit="1" customWidth="1"/>
    <col min="18" max="18" width="17.28515625" bestFit="1" customWidth="1"/>
    <col min="19" max="19" width="10.28515625" bestFit="1" customWidth="1"/>
  </cols>
  <sheetData>
    <row r="1" spans="1:21" x14ac:dyDescent="0.25">
      <c r="A1" s="26">
        <v>2024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</row>
    <row r="2" spans="1:21" x14ac:dyDescent="0.25">
      <c r="A2" t="s">
        <v>0</v>
      </c>
      <c r="B2" s="14" t="s">
        <v>14</v>
      </c>
      <c r="C2" s="14" t="s">
        <v>15</v>
      </c>
      <c r="D2" s="14" t="s">
        <v>16</v>
      </c>
      <c r="E2" s="14" t="s">
        <v>17</v>
      </c>
      <c r="F2" s="14" t="s">
        <v>18</v>
      </c>
      <c r="G2" s="14" t="s">
        <v>19</v>
      </c>
      <c r="H2" s="14" t="s">
        <v>20</v>
      </c>
      <c r="I2" s="14" t="s">
        <v>21</v>
      </c>
      <c r="J2" s="14" t="s">
        <v>22</v>
      </c>
      <c r="K2" s="14" t="s">
        <v>23</v>
      </c>
      <c r="L2" s="14" t="s">
        <v>24</v>
      </c>
      <c r="M2" s="14" t="s">
        <v>25</v>
      </c>
      <c r="N2" s="14" t="s">
        <v>26</v>
      </c>
      <c r="O2" s="14" t="s">
        <v>6</v>
      </c>
      <c r="P2" s="19" t="s">
        <v>8</v>
      </c>
      <c r="Q2" s="19" t="s">
        <v>9</v>
      </c>
      <c r="R2" s="19" t="s">
        <v>10</v>
      </c>
      <c r="S2" s="19" t="s">
        <v>13</v>
      </c>
      <c r="T2" s="19" t="s">
        <v>11</v>
      </c>
    </row>
    <row r="3" spans="1:21" x14ac:dyDescent="0.25">
      <c r="A3" s="16" t="s">
        <v>27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f>SUM(Táblázat3[[#This Row],[2024.02.22]:[2024.05.16]])</f>
        <v>2</v>
      </c>
      <c r="P3" s="20">
        <v>0</v>
      </c>
      <c r="T3" s="16" t="s">
        <v>28</v>
      </c>
      <c r="U3" s="4"/>
    </row>
    <row r="4" spans="1:21" x14ac:dyDescent="0.25">
      <c r="A4" s="16" t="s">
        <v>29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Row],[2024.02.22]:[2024.05.16]])</f>
        <v>1</v>
      </c>
      <c r="P4" s="20">
        <v>0</v>
      </c>
      <c r="T4" s="16" t="s">
        <v>30</v>
      </c>
      <c r="U4" s="4"/>
    </row>
    <row r="5" spans="1:21" x14ac:dyDescent="0.25">
      <c r="A5" s="16" t="s">
        <v>31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1</v>
      </c>
      <c r="J5">
        <v>1</v>
      </c>
      <c r="K5">
        <v>0</v>
      </c>
      <c r="L5">
        <v>0</v>
      </c>
      <c r="M5">
        <v>0</v>
      </c>
      <c r="N5">
        <v>0</v>
      </c>
      <c r="O5">
        <f>SUM(Táblázat3[[#This Row],[2024.02.22]:[2024.05.16]])</f>
        <v>2</v>
      </c>
      <c r="P5" s="21">
        <v>0</v>
      </c>
      <c r="T5" s="16" t="s">
        <v>32</v>
      </c>
      <c r="U5" s="4"/>
    </row>
    <row r="6" spans="1:21" x14ac:dyDescent="0.25">
      <c r="A6" s="16" t="s">
        <v>33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Row],[2024.02.22]:[2024.05.16]])</f>
        <v>2</v>
      </c>
      <c r="P6" s="20">
        <v>0</v>
      </c>
      <c r="T6" s="16" t="s">
        <v>34</v>
      </c>
      <c r="U6" s="4"/>
    </row>
    <row r="7" spans="1:21" x14ac:dyDescent="0.25">
      <c r="A7" s="16" t="s">
        <v>35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0</v>
      </c>
      <c r="O7">
        <f>SUM(Táblázat3[[#This Row],[2024.02.22]:[2024.05.16]])</f>
        <v>1</v>
      </c>
      <c r="P7" s="20">
        <v>0</v>
      </c>
      <c r="T7" s="16" t="s">
        <v>36</v>
      </c>
      <c r="U7" s="4"/>
    </row>
    <row r="8" spans="1:21" x14ac:dyDescent="0.25">
      <c r="A8" s="16" t="s">
        <v>37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Row],[2024.02.22]:[2024.05.16]])</f>
        <v>0</v>
      </c>
      <c r="P8" s="20">
        <v>0</v>
      </c>
      <c r="T8" s="16" t="s">
        <v>38</v>
      </c>
      <c r="U8" s="4"/>
    </row>
    <row r="9" spans="1:21" x14ac:dyDescent="0.25">
      <c r="A9" s="16" t="s">
        <v>39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Row],[2024.02.22]:[2024.05.16]])</f>
        <v>0</v>
      </c>
      <c r="P9" s="20">
        <v>0</v>
      </c>
      <c r="T9" s="16" t="s">
        <v>40</v>
      </c>
      <c r="U9" s="4"/>
    </row>
    <row r="10" spans="1:21" x14ac:dyDescent="0.25">
      <c r="A10" s="16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Row],[2024.02.22]:[2024.05.16]])</f>
        <v>1</v>
      </c>
      <c r="P10" s="20">
        <v>0</v>
      </c>
      <c r="T10" s="16" t="s">
        <v>42</v>
      </c>
      <c r="U10" s="4"/>
    </row>
    <row r="11" spans="1:21" x14ac:dyDescent="0.25">
      <c r="A11" s="16" t="s">
        <v>43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Row],[2024.02.22]:[2024.05.16]])</f>
        <v>0</v>
      </c>
      <c r="P11" s="20">
        <v>0</v>
      </c>
      <c r="T11" s="16" t="s">
        <v>44</v>
      </c>
      <c r="U11" s="4"/>
    </row>
    <row r="12" spans="1:21" x14ac:dyDescent="0.25">
      <c r="A12" s="16" t="s">
        <v>45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Row],[2024.02.22]:[2024.05.16]])</f>
        <v>0</v>
      </c>
      <c r="P12" s="20">
        <v>0</v>
      </c>
      <c r="T12" s="16" t="s">
        <v>46</v>
      </c>
      <c r="U12" s="4"/>
    </row>
    <row r="13" spans="1:21" x14ac:dyDescent="0.25">
      <c r="A13" s="16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Row],[2024.02.22]:[2024.05.16]])</f>
        <v>0</v>
      </c>
      <c r="P13" s="20">
        <v>0</v>
      </c>
      <c r="T13" s="16" t="s">
        <v>48</v>
      </c>
      <c r="U13" s="4"/>
    </row>
    <row r="14" spans="1:21" x14ac:dyDescent="0.25">
      <c r="A14" s="15" t="s">
        <v>12</v>
      </c>
      <c r="B14">
        <f>SUM(Táblázat3[2024.02.22])</f>
        <v>0</v>
      </c>
      <c r="C14">
        <f>SUM(Táblázat3[2024.02.29])</f>
        <v>0</v>
      </c>
      <c r="D14">
        <f>SUM(Táblázat3[2023.03.07])</f>
        <v>1</v>
      </c>
      <c r="E14">
        <f>SUM(Táblázat3[2024.03.14])</f>
        <v>1</v>
      </c>
      <c r="F14">
        <f>SUM(Táblázat3[2024.03.21])</f>
        <v>0</v>
      </c>
      <c r="G14">
        <f>SUM(Táblázat3[2024.03.28])</f>
        <v>1</v>
      </c>
      <c r="H14">
        <f>SUM(Táblázat3[2024.04.04])</f>
        <v>1</v>
      </c>
      <c r="I14">
        <f>SUM(Táblázat3[2024.04.11])</f>
        <v>2</v>
      </c>
      <c r="J14">
        <f>SUM(Táblázat3[2024.04.18])</f>
        <v>2</v>
      </c>
      <c r="K14">
        <f>SUM(Táblázat3[2024.04.25])</f>
        <v>1</v>
      </c>
      <c r="L14">
        <f>SUM(Táblázat3[2024.05.02])</f>
        <v>0</v>
      </c>
      <c r="M14">
        <f>SUM(Táblázat3[2024.05.09])</f>
        <v>0</v>
      </c>
      <c r="N14">
        <f>SUM(Táblázat3[2024.05.16])</f>
        <v>0</v>
      </c>
      <c r="O14">
        <f>SUM(Táblázat3[HIÁNYZÁS])</f>
        <v>9</v>
      </c>
      <c r="P14" s="20">
        <f>AVERAGE(Táblázat3[ZH 1])</f>
        <v>0</v>
      </c>
      <c r="Q14" s="20"/>
    </row>
  </sheetData>
  <mergeCells count="1">
    <mergeCell ref="A1:T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Csütörtök_aláíró</vt:lpstr>
      <vt:lpstr>Csütörtöki Számoló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2024-04-18T13:31:30Z</cp:lastPrinted>
  <dcterms:created xsi:type="dcterms:W3CDTF">2021-09-09T16:41:18Z</dcterms:created>
  <dcterms:modified xsi:type="dcterms:W3CDTF">2024-05-02T07:24:43Z</dcterms:modified>
</cp:coreProperties>
</file>