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B96AB8D3-35C2-49CF-9ADF-0F70BB480BAA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5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G25" i="5" s="1"/>
  <c r="O4" i="6"/>
  <c r="G4" i="5" s="1"/>
  <c r="O5" i="6"/>
  <c r="G5" i="5" s="1"/>
  <c r="O6" i="6"/>
  <c r="O3" i="6"/>
  <c r="G3" i="5" s="1"/>
  <c r="C26" i="6"/>
  <c r="D26" i="6"/>
  <c r="E26" i="6"/>
  <c r="F26" i="6"/>
  <c r="G26" i="6"/>
  <c r="H26" i="6"/>
  <c r="I26" i="6"/>
  <c r="J26" i="6"/>
  <c r="K26" i="6"/>
  <c r="L26" i="6"/>
  <c r="M26" i="6"/>
  <c r="N26" i="6"/>
  <c r="B26" i="6"/>
  <c r="G22" i="5" l="1"/>
  <c r="G21" i="5"/>
  <c r="G14" i="5"/>
  <c r="G24" i="5"/>
  <c r="G23" i="5"/>
  <c r="G20" i="5"/>
  <c r="G18" i="5"/>
  <c r="G17" i="5"/>
  <c r="G13" i="5"/>
  <c r="G12" i="5"/>
  <c r="G15" i="5"/>
  <c r="G11" i="5"/>
  <c r="G9" i="5"/>
  <c r="G8" i="5"/>
  <c r="G16" i="5"/>
  <c r="G7" i="5"/>
  <c r="G19" i="5"/>
  <c r="G10" i="5"/>
  <c r="G6" i="5"/>
  <c r="O26" i="6"/>
</calcChain>
</file>

<file path=xl/sharedStrings.xml><?xml version="1.0" encoding="utf-8"?>
<sst xmlns="http://schemas.openxmlformats.org/spreadsheetml/2006/main" count="95" uniqueCount="71">
  <si>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</si>
  <si>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</si>
  <si>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</si>
  <si>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</si>
  <si>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</si>
  <si>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</si>
  <si>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</si>
  <si>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</si>
  <si>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Neptun kód</t>
  </si>
  <si>
    <t>Aláírás</t>
  </si>
  <si>
    <t>2024.09.12</t>
  </si>
  <si>
    <t>2024.09.19</t>
  </si>
  <si>
    <t>2023.09.26</t>
  </si>
  <si>
    <t>2024.10.03</t>
  </si>
  <si>
    <t>2024.10.10</t>
  </si>
  <si>
    <t>2024.10.17</t>
  </si>
  <si>
    <t>2024.10.31</t>
  </si>
  <si>
    <t>2024.11.07</t>
  </si>
  <si>
    <t>2024.11.14</t>
  </si>
  <si>
    <t>2024.11.21</t>
  </si>
  <si>
    <t>2024.11.28</t>
  </si>
  <si>
    <t>2024.12.12</t>
  </si>
  <si>
    <t>2024.12.05</t>
  </si>
  <si>
    <t>Baksay Csanád Bátor</t>
  </si>
  <si>
    <t>B6CZ5S</t>
  </si>
  <si>
    <t>Balogh András</t>
  </si>
  <si>
    <t>C2RUJH</t>
  </si>
  <si>
    <t>Balogh Levente</t>
  </si>
  <si>
    <t>EGXYOP</t>
  </si>
  <si>
    <t>Csendes Dávid</t>
  </si>
  <si>
    <t>C59W4X</t>
  </si>
  <si>
    <t>Erdős Csaba</t>
  </si>
  <si>
    <t>VUEFA3</t>
  </si>
  <si>
    <t>Fehér Sándor Simon</t>
  </si>
  <si>
    <t>JE17YA</t>
  </si>
  <si>
    <t>Fekete Domán Csaba</t>
  </si>
  <si>
    <t>OQ8YTR</t>
  </si>
  <si>
    <t>Ferenczi Benjámin Brúnó</t>
  </si>
  <si>
    <t>KI4TGB</t>
  </si>
  <si>
    <t>Kántor Kamilla</t>
  </si>
  <si>
    <t>ZHHD8M</t>
  </si>
  <si>
    <t>Katona Zoltán</t>
  </si>
  <si>
    <t>YBXJWC</t>
  </si>
  <si>
    <t>Kemecsei Márk</t>
  </si>
  <si>
    <t>K8SU9L</t>
  </si>
  <si>
    <t>Kondor Kristóf</t>
  </si>
  <si>
    <t>DA8QGX</t>
  </si>
  <si>
    <t>Kovács Gábor</t>
  </si>
  <si>
    <t>YBB0ZZ</t>
  </si>
  <si>
    <t>Magyar Zsófia</t>
  </si>
  <si>
    <t>H2FYYJ</t>
  </si>
  <si>
    <t>Mikula Martin</t>
  </si>
  <si>
    <t>BHO1LO</t>
  </si>
  <si>
    <t>Molnár Bálint</t>
  </si>
  <si>
    <t>JH9VOL</t>
  </si>
  <si>
    <t>Ónodi Dávid</t>
  </si>
  <si>
    <t>VWYH7P</t>
  </si>
  <si>
    <t>Pataki Dávid Ferenc</t>
  </si>
  <si>
    <t>JDS8WG</t>
  </si>
  <si>
    <t>Simion Ádám</t>
  </si>
  <si>
    <t>TBAN04</t>
  </si>
  <si>
    <t>Somogyi Boglárka</t>
  </si>
  <si>
    <t>W99JOO</t>
  </si>
  <si>
    <t>Szabo Zsombor</t>
  </si>
  <si>
    <t>Tóth Ádám</t>
  </si>
  <si>
    <t>Viski Máté Árpád</t>
  </si>
  <si>
    <t>VJEIVS</t>
  </si>
  <si>
    <t>C8TG5R</t>
  </si>
  <si>
    <t>B59SN2</t>
  </si>
  <si>
    <t>BEVEZETÉS A TERMÉSZETES NYELVŰ SZÖVEGFELOLGOZÁSBA
JELENLÉTI - 1416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</si>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</sst>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alignment horizontal="general" vertical="center" textRotation="0" wrapText="0" indent="0" justifyLastLine="0" shrinkToFit="0" readingOrder="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Q26" totalsRowCount="1" headerRowDxfId="4">
  <autoFilter ref="A2:Q25" xr:uid="{05EC0C74-DD78-463D-AF64-866E115FCBD2}"/>
  <sortState xmlns:xlrd2="http://schemas.microsoft.com/office/spreadsheetml/2017/richdata2" ref="A3:P25">
    <sortCondition ref="A3:A25"/>
  </sortState>
  <tableColumns count="17">
    <tableColumn id="1" xr3:uid="{AC4A2E64-5B3A-4A78-8887-FB0803873F74}" name="Név" totalsRowLabel="CHEKSUM" dataDxfId="3" totalsRowDxfId="0"/>
    <tableColumn id="2" xr3:uid="{81CB4C41-FCE0-45F1-8D24-A54F241D9EBF}" name="2024.09.12" totalsRowFunction="custom">
      <totalsRowFormula>SUM(Táblázat3[2024.09.12])</totalsRowFormula>
    </tableColumn>
    <tableColumn id="3" xr3:uid="{3A6612DC-FC82-4779-9A6E-532E4B83EBD4}" name="2024.09.19" totalsRowFunction="custom">
      <totalsRowFormula>SUM(Táblázat3[2024.09.19])</totalsRowFormula>
    </tableColumn>
    <tableColumn id="4" xr3:uid="{23E76CE7-6556-47D4-A6DB-9D8F80BDD9BA}" name="2023.09.26" totalsRowFunction="custom">
      <totalsRowFormula>SUM(Táblázat3[2023.09.26])</totalsRowFormula>
    </tableColumn>
    <tableColumn id="5" xr3:uid="{EE5CE654-7047-4680-81DF-6BC1059D7F6D}" name="2024.10.03" totalsRowFunction="custom">
      <totalsRowFormula>SUM(Táblázat3[2024.10.03])</totalsRowFormula>
    </tableColumn>
    <tableColumn id="6" xr3:uid="{D70B0B94-FFB6-4C52-9C6B-6E5AB35F0FCB}" name="2024.10.10" totalsRowFunction="custom">
      <totalsRowFormula>SUM(Táblázat3[2024.10.10])</totalsRowFormula>
    </tableColumn>
    <tableColumn id="7" xr3:uid="{6CA0262A-BCD7-440C-B875-0C30E4993870}" name="2024.10.17" totalsRowFunction="custom">
      <totalsRowFormula>SUM(Táblázat3[2024.10.17])</totalsRowFormula>
    </tableColumn>
    <tableColumn id="8" xr3:uid="{2035CED7-0EA3-4FA6-B5C6-32155E7B3C3E}" name="2024.10.31" totalsRowFunction="custom">
      <totalsRowFormula>SUM(Táblázat3[2024.10.31])</totalsRowFormula>
    </tableColumn>
    <tableColumn id="9" xr3:uid="{A9FF1D7F-4610-4A50-8F58-7103AB62151F}" name="2024.11.07" totalsRowFunction="custom">
      <totalsRowFormula>SUM(Táblázat3[2024.11.07])</totalsRowFormula>
    </tableColumn>
    <tableColumn id="10" xr3:uid="{B12A8C05-106F-40EF-9684-7231177944A2}" name="2024.11.14" totalsRowFunction="custom">
      <totalsRowFormula>SUM(Táblázat3[2024.11.14])</totalsRowFormula>
    </tableColumn>
    <tableColumn id="11" xr3:uid="{7F4626E3-D879-4C0E-9875-3EC305C1E480}" name="2024.11.21" totalsRowFunction="custom">
      <totalsRowFormula>SUM(Táblázat3[2024.11.21])</totalsRowFormula>
    </tableColumn>
    <tableColumn id="12" xr3:uid="{79D1074D-A62F-4557-A9F3-B495A4A0C572}" name="2024.11.28" totalsRowFunction="custom">
      <totalsRowFormula>SUM(Táblázat3[2024.11.28])</totalsRowFormula>
    </tableColumn>
    <tableColumn id="13" xr3:uid="{031B93BC-38C5-483A-B04C-918980083F8A}" name="2024.12.05" totalsRowFunction="custom">
      <totalsRowFormula>SUM(Táblázat3[2024.12.05])</totalsRowFormula>
    </tableColumn>
    <tableColumn id="14" xr3:uid="{B988FA89-1E4E-4372-AD4F-C4E869C0989B}" name="2024.12.12" totalsRowFunction="custom">
      <totalsRowFormula>SUM(Táblázat3[2024.12.12])</totalsRowFormula>
    </tableColumn>
    <tableColumn id="19" xr3:uid="{4DFFAA07-C216-428D-BFF6-4165AD3A414A}" name="HIÁNYZÁS" totalsRowFunction="custom" dataDxfId="2">
      <calculatedColumnFormula>SUM(Táblázat3[[#This Row],[2024.09.12]:[2024.12.12]])</calculatedColumnFormula>
      <totalsRowFormula>SUM(Táblázat3[HIÁNYZÁS])</totalsRowFormula>
    </tableColumn>
    <tableColumn id="21" xr3:uid="{99355BC7-039B-4FC4-9826-FB67580683F4}" name="NK"/>
    <tableColumn id="15" xr3:uid="{1099E380-9253-45DB-B0BC-11EEE3C5DEDA}" name="Mark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9"/>
  <sheetViews>
    <sheetView tabSelected="1" workbookViewId="0">
      <selection activeCell="E27" sqref="E27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3.7109375" customWidth="1"/>
    <col min="6" max="6" width="1.140625" customWidth="1"/>
    <col min="7" max="7" width="6.85546875" bestFit="1" customWidth="1"/>
  </cols>
  <sheetData>
    <row r="1" spans="1:7" ht="36.75" customHeight="1" x14ac:dyDescent="0.25">
      <c r="A1" s="15" t="s">
        <v>69</v>
      </c>
      <c r="B1" s="15"/>
      <c r="C1" s="15"/>
      <c r="D1" s="15"/>
      <c r="E1" s="15"/>
      <c r="F1" s="15"/>
      <c r="G1" s="15"/>
    </row>
    <row r="2" spans="1:7" ht="22.5" customHeight="1" x14ac:dyDescent="0.25">
      <c r="A2" s="5" t="s">
        <v>0</v>
      </c>
      <c r="B2" s="6"/>
      <c r="C2" s="5" t="s">
        <v>8</v>
      </c>
      <c r="D2" s="6"/>
      <c r="E2" s="5" t="s">
        <v>9</v>
      </c>
      <c r="F2" s="6"/>
      <c r="G2" s="7" t="s">
        <v>5</v>
      </c>
    </row>
    <row r="3" spans="1:7" ht="22.5" customHeight="1" x14ac:dyDescent="0.3">
      <c r="A3" s="8" t="s">
        <v>23</v>
      </c>
      <c r="B3" s="6"/>
      <c r="C3" s="5"/>
      <c r="D3" s="6"/>
      <c r="E3" s="5"/>
      <c r="F3" s="6"/>
      <c r="G3" s="9">
        <f>VLOOKUP(A3,Táblázat3[],15)</f>
        <v>3</v>
      </c>
    </row>
    <row r="4" spans="1:7" ht="22.5" customHeight="1" x14ac:dyDescent="0.3">
      <c r="A4" s="10" t="s">
        <v>25</v>
      </c>
      <c r="B4" s="6"/>
      <c r="C4" s="5"/>
      <c r="D4" s="6"/>
      <c r="E4" s="5"/>
      <c r="F4" s="6"/>
      <c r="G4" s="9">
        <f>VLOOKUP(A4,Táblázat3[],15)</f>
        <v>1</v>
      </c>
    </row>
    <row r="5" spans="1:7" ht="22.5" customHeight="1" x14ac:dyDescent="0.3">
      <c r="A5" s="10" t="s">
        <v>27</v>
      </c>
      <c r="B5" s="6"/>
      <c r="C5" s="5"/>
      <c r="D5" s="6"/>
      <c r="E5" s="5"/>
      <c r="F5" s="6"/>
      <c r="G5" s="9">
        <f>VLOOKUP(A5,Táblázat3[],15)</f>
        <v>2</v>
      </c>
    </row>
    <row r="6" spans="1:7" ht="22.5" customHeight="1" x14ac:dyDescent="0.3">
      <c r="A6" s="10" t="s">
        <v>29</v>
      </c>
      <c r="B6" s="6"/>
      <c r="C6" s="5"/>
      <c r="D6" s="6"/>
      <c r="E6" s="5"/>
      <c r="F6" s="6"/>
      <c r="G6" s="9">
        <f>VLOOKUP(A6,Táblázat3[],15)</f>
        <v>2</v>
      </c>
    </row>
    <row r="7" spans="1:7" ht="22.5" customHeight="1" x14ac:dyDescent="0.3">
      <c r="A7" s="10" t="s">
        <v>31</v>
      </c>
      <c r="B7" s="6"/>
      <c r="C7" s="5"/>
      <c r="D7" s="6"/>
      <c r="E7" s="5"/>
      <c r="F7" s="6"/>
      <c r="G7" s="9">
        <f>VLOOKUP(A7,Táblázat3[],15)</f>
        <v>1</v>
      </c>
    </row>
    <row r="8" spans="1:7" ht="22.5" customHeight="1" x14ac:dyDescent="0.3">
      <c r="A8" s="10" t="s">
        <v>33</v>
      </c>
      <c r="B8" s="6"/>
      <c r="C8" s="5"/>
      <c r="D8" s="6"/>
      <c r="E8" s="5"/>
      <c r="F8" s="6"/>
      <c r="G8" s="9">
        <f>VLOOKUP(A8,Táblázat3[],15)</f>
        <v>2</v>
      </c>
    </row>
    <row r="9" spans="1:7" ht="22.5" customHeight="1" x14ac:dyDescent="0.3">
      <c r="A9" s="10" t="s">
        <v>35</v>
      </c>
      <c r="B9" s="6"/>
      <c r="C9" s="5"/>
      <c r="D9" s="6"/>
      <c r="E9" s="5"/>
      <c r="F9" s="6"/>
      <c r="G9" s="9">
        <f>VLOOKUP(A9,Táblázat3[],15)</f>
        <v>0</v>
      </c>
    </row>
    <row r="10" spans="1:7" ht="22.5" customHeight="1" x14ac:dyDescent="0.3">
      <c r="A10" s="10" t="s">
        <v>37</v>
      </c>
      <c r="B10" s="6"/>
      <c r="C10" s="5"/>
      <c r="D10" s="6"/>
      <c r="E10" s="5"/>
      <c r="F10" s="6"/>
      <c r="G10" s="9">
        <f>VLOOKUP(A10,Táblázat3[],15)</f>
        <v>1</v>
      </c>
    </row>
    <row r="11" spans="1:7" ht="22.5" customHeight="1" x14ac:dyDescent="0.3">
      <c r="A11" s="10" t="s">
        <v>39</v>
      </c>
      <c r="B11" s="6"/>
      <c r="C11" s="5"/>
      <c r="D11" s="6"/>
      <c r="E11" s="5"/>
      <c r="F11" s="6"/>
      <c r="G11" s="9">
        <f>VLOOKUP(A11,Táblázat3[],15)</f>
        <v>3</v>
      </c>
    </row>
    <row r="12" spans="1:7" ht="22.5" customHeight="1" x14ac:dyDescent="0.3">
      <c r="A12" s="10" t="s">
        <v>41</v>
      </c>
      <c r="B12" s="6"/>
      <c r="C12" s="5"/>
      <c r="D12" s="6"/>
      <c r="E12" s="5"/>
      <c r="F12" s="6"/>
      <c r="G12" s="9">
        <f>VLOOKUP(A12,Táblázat3[],15)</f>
        <v>0</v>
      </c>
    </row>
    <row r="13" spans="1:7" ht="22.5" customHeight="1" x14ac:dyDescent="0.3">
      <c r="A13" s="10" t="s">
        <v>43</v>
      </c>
      <c r="B13" s="6"/>
      <c r="C13" s="5"/>
      <c r="D13" s="6"/>
      <c r="E13" s="5"/>
      <c r="F13" s="6"/>
      <c r="G13" s="9">
        <f>VLOOKUP(A13,Táblázat3[],15)</f>
        <v>0</v>
      </c>
    </row>
    <row r="14" spans="1:7" ht="22.5" customHeight="1" x14ac:dyDescent="0.3">
      <c r="A14" s="10" t="s">
        <v>45</v>
      </c>
      <c r="B14" s="6"/>
      <c r="C14" s="5"/>
      <c r="D14" s="6"/>
      <c r="E14" s="5"/>
      <c r="F14" s="6"/>
      <c r="G14" s="9">
        <f>VLOOKUP(A14,Táblázat3[],15)</f>
        <v>0</v>
      </c>
    </row>
    <row r="15" spans="1:7" ht="22.5" customHeight="1" x14ac:dyDescent="0.3">
      <c r="A15" s="10" t="s">
        <v>47</v>
      </c>
      <c r="B15" s="6"/>
      <c r="C15" s="5"/>
      <c r="D15" s="6"/>
      <c r="E15" s="5"/>
      <c r="F15" s="6"/>
      <c r="G15" s="9">
        <f>VLOOKUP(A15,Táblázat3[],15)</f>
        <v>2</v>
      </c>
    </row>
    <row r="16" spans="1:7" ht="22.5" customHeight="1" x14ac:dyDescent="0.3">
      <c r="A16" s="10" t="s">
        <v>49</v>
      </c>
      <c r="B16" s="6"/>
      <c r="C16" s="5"/>
      <c r="D16" s="6"/>
      <c r="E16" s="5"/>
      <c r="F16" s="6"/>
      <c r="G16" s="9">
        <f>VLOOKUP(A16,Táblázat3[],15)</f>
        <v>1</v>
      </c>
    </row>
    <row r="17" spans="1:7" ht="22.5" customHeight="1" x14ac:dyDescent="0.3">
      <c r="A17" s="10" t="s">
        <v>51</v>
      </c>
      <c r="B17" s="6"/>
      <c r="C17" s="5"/>
      <c r="D17" s="6"/>
      <c r="E17" s="5"/>
      <c r="F17" s="6"/>
      <c r="G17" s="9">
        <f>VLOOKUP(A17,Táblázat3[],15)</f>
        <v>3</v>
      </c>
    </row>
    <row r="18" spans="1:7" ht="22.5" customHeight="1" x14ac:dyDescent="0.3">
      <c r="A18" s="10" t="s">
        <v>53</v>
      </c>
      <c r="B18" s="6"/>
      <c r="C18" s="5"/>
      <c r="D18" s="6"/>
      <c r="E18" s="5"/>
      <c r="F18" s="6"/>
      <c r="G18" s="9">
        <f>VLOOKUP(A18,Táblázat3[],15)</f>
        <v>1</v>
      </c>
    </row>
    <row r="19" spans="1:7" ht="22.5" customHeight="1" x14ac:dyDescent="0.3">
      <c r="A19" s="10" t="s">
        <v>55</v>
      </c>
      <c r="B19" s="6"/>
      <c r="C19" s="5"/>
      <c r="D19" s="6"/>
      <c r="E19" s="5"/>
      <c r="F19" s="6"/>
      <c r="G19" s="9">
        <f>VLOOKUP(A19,Táblázat3[],15)</f>
        <v>2</v>
      </c>
    </row>
    <row r="20" spans="1:7" ht="22.5" customHeight="1" x14ac:dyDescent="0.3">
      <c r="A20" s="10" t="s">
        <v>57</v>
      </c>
      <c r="B20" s="6"/>
      <c r="C20" s="5"/>
      <c r="D20" s="6"/>
      <c r="E20" s="5"/>
      <c r="F20" s="6"/>
      <c r="G20" s="9">
        <f>VLOOKUP(A20,Táblázat3[],15)</f>
        <v>1</v>
      </c>
    </row>
    <row r="21" spans="1:7" ht="22.5" customHeight="1" x14ac:dyDescent="0.3">
      <c r="A21" s="10" t="s">
        <v>59</v>
      </c>
      <c r="B21" s="6"/>
      <c r="C21" s="5"/>
      <c r="D21" s="6"/>
      <c r="E21" s="5"/>
      <c r="F21" s="6"/>
      <c r="G21" s="9">
        <f>VLOOKUP(A21,Táblázat3[],15)</f>
        <v>0</v>
      </c>
    </row>
    <row r="22" spans="1:7" ht="22.5" customHeight="1" x14ac:dyDescent="0.3">
      <c r="A22" s="10" t="s">
        <v>61</v>
      </c>
      <c r="B22" s="6"/>
      <c r="C22" s="5"/>
      <c r="D22" s="6"/>
      <c r="E22" s="5"/>
      <c r="F22" s="6"/>
      <c r="G22" s="9">
        <f>VLOOKUP(A22,Táblázat3[],15)</f>
        <v>1</v>
      </c>
    </row>
    <row r="23" spans="1:7" ht="22.5" customHeight="1" x14ac:dyDescent="0.3">
      <c r="A23" s="10" t="s">
        <v>63</v>
      </c>
      <c r="B23" s="6"/>
      <c r="C23" s="5"/>
      <c r="D23" s="6"/>
      <c r="E23" s="5"/>
      <c r="F23" s="6"/>
      <c r="G23" s="9">
        <f>VLOOKUP(A23,Táblázat3[],15)</f>
        <v>2</v>
      </c>
    </row>
    <row r="24" spans="1:7" ht="22.5" customHeight="1" x14ac:dyDescent="0.3">
      <c r="A24" s="10" t="s">
        <v>64</v>
      </c>
      <c r="B24" s="6"/>
      <c r="C24" s="5"/>
      <c r="D24" s="6"/>
      <c r="E24" s="5"/>
      <c r="F24" s="6"/>
      <c r="G24" s="9">
        <f>VLOOKUP(A24,Táblázat3[],15)</f>
        <v>0</v>
      </c>
    </row>
    <row r="25" spans="1:7" ht="22.5" customHeight="1" x14ac:dyDescent="0.3">
      <c r="A25" s="14" t="s">
        <v>65</v>
      </c>
      <c r="B25" s="6"/>
      <c r="C25" s="5"/>
      <c r="D25" s="6"/>
      <c r="E25" s="5"/>
      <c r="F25" s="6"/>
      <c r="G25" s="9">
        <f>VLOOKUP(A25,Táblázat3[],15)</f>
        <v>1</v>
      </c>
    </row>
    <row r="26" spans="1:7" ht="22.5" customHeight="1" x14ac:dyDescent="0.3">
      <c r="A26" s="11"/>
      <c r="B26" s="11"/>
      <c r="C26" s="12" t="s">
        <v>3</v>
      </c>
      <c r="D26" s="11"/>
      <c r="E26" s="16">
        <f ca="1">NOW()</f>
        <v>45620.362682291663</v>
      </c>
      <c r="F26" s="16"/>
      <c r="G26" s="16"/>
    </row>
    <row r="27" spans="1:7" ht="22.5" customHeight="1" x14ac:dyDescent="0.3">
      <c r="A27" s="11"/>
      <c r="B27" s="11"/>
      <c r="C27" s="12"/>
      <c r="D27" s="11"/>
      <c r="E27" s="13"/>
      <c r="F27" s="13"/>
      <c r="G27" s="11"/>
    </row>
    <row r="28" spans="1:7" ht="22.5" customHeight="1" x14ac:dyDescent="0.3">
      <c r="A28" s="11"/>
      <c r="B28" s="11"/>
      <c r="C28" s="12" t="s">
        <v>2</v>
      </c>
      <c r="D28" s="11"/>
      <c r="E28" s="17"/>
      <c r="F28" s="17"/>
      <c r="G28" s="17"/>
    </row>
    <row r="29" spans="1:7" ht="22.5" customHeight="1" x14ac:dyDescent="0.3">
      <c r="A29" s="11"/>
      <c r="B29" s="11"/>
      <c r="C29" s="11"/>
      <c r="D29" s="11"/>
      <c r="E29" s="18" t="s">
        <v>1</v>
      </c>
      <c r="F29" s="18"/>
      <c r="G29" s="18"/>
    </row>
  </sheetData>
  <mergeCells count="4">
    <mergeCell ref="A1:G1"/>
    <mergeCell ref="E26:G26"/>
    <mergeCell ref="E28:G28"/>
    <mergeCell ref="E29:G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5" sqref="K15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7" max="17" width="10.140625" bestFit="1" customWidth="1"/>
  </cols>
  <sheetData>
    <row r="1" spans="1:17" x14ac:dyDescent="0.25">
      <c r="A1" s="19">
        <v>2024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5">
      <c r="A2" t="s">
        <v>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22</v>
      </c>
      <c r="N2" s="2" t="s">
        <v>21</v>
      </c>
      <c r="O2" s="2" t="s">
        <v>4</v>
      </c>
      <c r="P2" s="4" t="s">
        <v>6</v>
      </c>
      <c r="Q2" s="4" t="s">
        <v>70</v>
      </c>
    </row>
    <row r="3" spans="1:17" x14ac:dyDescent="0.25">
      <c r="A3" t="s">
        <v>23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f>SUM(Táblázat3[[#This Row],[2024.09.12]:[2024.12.12]])</f>
        <v>3</v>
      </c>
      <c r="P3" t="s">
        <v>24</v>
      </c>
      <c r="Q3" s="1"/>
    </row>
    <row r="4" spans="1:17" x14ac:dyDescent="0.25">
      <c r="A4" t="s">
        <v>25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Row],[2024.09.12]:[2024.12.12]])</f>
        <v>1</v>
      </c>
      <c r="P4" t="s">
        <v>26</v>
      </c>
      <c r="Q4" s="1"/>
    </row>
    <row r="5" spans="1:17" x14ac:dyDescent="0.25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f>SUM(Táblázat3[[#This Row],[2024.09.12]:[2024.12.12]])</f>
        <v>2</v>
      </c>
      <c r="P5" t="s">
        <v>28</v>
      </c>
      <c r="Q5" s="1"/>
    </row>
    <row r="6" spans="1:17" x14ac:dyDescent="0.25">
      <c r="A6" t="s">
        <v>29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Row],[2024.09.12]:[2024.12.12]])</f>
        <v>2</v>
      </c>
      <c r="P6" t="s">
        <v>30</v>
      </c>
      <c r="Q6" s="1"/>
    </row>
    <row r="7" spans="1:17" x14ac:dyDescent="0.25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f>SUM(Táblázat3[[#This Row],[2024.09.12]:[2024.12.12]])</f>
        <v>1</v>
      </c>
      <c r="P7" t="s">
        <v>32</v>
      </c>
      <c r="Q7" s="1"/>
    </row>
    <row r="8" spans="1:17" x14ac:dyDescent="0.25">
      <c r="A8" t="s">
        <v>33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Row],[2024.09.12]:[2024.12.12]])</f>
        <v>2</v>
      </c>
      <c r="P8" t="s">
        <v>34</v>
      </c>
      <c r="Q8" s="1"/>
    </row>
    <row r="9" spans="1:17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Row],[2024.09.12]:[2024.12.12]])</f>
        <v>0</v>
      </c>
      <c r="P9" t="s">
        <v>36</v>
      </c>
      <c r="Q9" s="1"/>
    </row>
    <row r="10" spans="1:17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Row],[2024.09.12]:[2024.12.12]])</f>
        <v>1</v>
      </c>
      <c r="P10" t="s">
        <v>38</v>
      </c>
      <c r="Q10" s="1"/>
    </row>
    <row r="11" spans="1:17" x14ac:dyDescent="0.25">
      <c r="A1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f>SUM(Táblázat3[[#This Row],[2024.09.12]:[2024.12.12]])</f>
        <v>3</v>
      </c>
      <c r="P11" t="s">
        <v>40</v>
      </c>
      <c r="Q11" s="1"/>
    </row>
    <row r="12" spans="1:17" x14ac:dyDescent="0.25">
      <c r="A12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Row],[2024.09.12]:[2024.12.12]])</f>
        <v>0</v>
      </c>
      <c r="P12" t="s">
        <v>42</v>
      </c>
      <c r="Q12" s="1"/>
    </row>
    <row r="13" spans="1:17" x14ac:dyDescent="0.25">
      <c r="A13" t="s">
        <v>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Row],[2024.09.12]:[2024.12.12]])</f>
        <v>0</v>
      </c>
      <c r="P13" t="s">
        <v>44</v>
      </c>
      <c r="Q13" s="1"/>
    </row>
    <row r="14" spans="1:17" x14ac:dyDescent="0.25">
      <c r="A14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Row],[2024.09.12]:[2024.12.12]])</f>
        <v>0</v>
      </c>
      <c r="P14" t="s">
        <v>46</v>
      </c>
      <c r="Q14" s="1"/>
    </row>
    <row r="15" spans="1:17" x14ac:dyDescent="0.25">
      <c r="A15" t="s">
        <v>47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f>SUM(Táblázat3[[#This Row],[2024.09.12]:[2024.12.12]])</f>
        <v>2</v>
      </c>
      <c r="P15" t="s">
        <v>48</v>
      </c>
      <c r="Q15" s="1"/>
    </row>
    <row r="16" spans="1:17" x14ac:dyDescent="0.25">
      <c r="A16" t="s">
        <v>49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Row],[2024.09.12]:[2024.12.12]])</f>
        <v>1</v>
      </c>
      <c r="P16" t="s">
        <v>50</v>
      </c>
      <c r="Q16" s="1"/>
    </row>
    <row r="17" spans="1:17" x14ac:dyDescent="0.25">
      <c r="A17" t="s">
        <v>51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f>SUM(Táblázat3[[#This Row],[2024.09.12]:[2024.12.12]])</f>
        <v>3</v>
      </c>
      <c r="P17" t="s">
        <v>52</v>
      </c>
      <c r="Q17" s="1"/>
    </row>
    <row r="18" spans="1:17" x14ac:dyDescent="0.25">
      <c r="A18" t="s">
        <v>53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Row],[2024.09.12]:[2024.12.12]])</f>
        <v>1</v>
      </c>
      <c r="P18" t="s">
        <v>54</v>
      </c>
      <c r="Q18" s="1"/>
    </row>
    <row r="19" spans="1:17" x14ac:dyDescent="0.25">
      <c r="A19" t="s">
        <v>55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Row],[2024.09.12]:[2024.12.12]])</f>
        <v>2</v>
      </c>
      <c r="P19" t="s">
        <v>56</v>
      </c>
      <c r="Q19" s="1"/>
    </row>
    <row r="20" spans="1:17" x14ac:dyDescent="0.25">
      <c r="A20" t="s">
        <v>57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Row],[2024.09.12]:[2024.12.12]])</f>
        <v>1</v>
      </c>
      <c r="P20" t="s">
        <v>58</v>
      </c>
      <c r="Q20" s="1"/>
    </row>
    <row r="21" spans="1:17" x14ac:dyDescent="0.25">
      <c r="A21" t="s">
        <v>59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>SUM(Táblázat3[[#This Row],[2024.09.12]:[2024.12.12]])</f>
        <v>0</v>
      </c>
      <c r="P21" t="s">
        <v>60</v>
      </c>
      <c r="Q21" s="1"/>
    </row>
    <row r="22" spans="1:17" x14ac:dyDescent="0.25">
      <c r="A22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Row],[2024.09.12]:[2024.12.12]])</f>
        <v>1</v>
      </c>
      <c r="P22" t="s">
        <v>62</v>
      </c>
      <c r="Q22" s="1"/>
    </row>
    <row r="23" spans="1:17" x14ac:dyDescent="0.25">
      <c r="A23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f>SUM(Táblázat3[[#This Row],[2024.09.12]:[2024.12.12]])</f>
        <v>2</v>
      </c>
      <c r="P23" t="s">
        <v>66</v>
      </c>
      <c r="Q23" s="1"/>
    </row>
    <row r="24" spans="1:17" x14ac:dyDescent="0.25">
      <c r="A24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Row],[2024.09.12]:[2024.12.12]])</f>
        <v>0</v>
      </c>
      <c r="P24" t="s">
        <v>67</v>
      </c>
      <c r="Q24" s="1"/>
    </row>
    <row r="25" spans="1:17" x14ac:dyDescent="0.25">
      <c r="A25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f>SUM(Táblázat3[[#This Row],[2024.09.12]:[2024.12.12]])</f>
        <v>1</v>
      </c>
      <c r="P25" t="s">
        <v>68</v>
      </c>
      <c r="Q25" s="1"/>
    </row>
    <row r="26" spans="1:17" x14ac:dyDescent="0.25">
      <c r="A26" s="3" t="s">
        <v>7</v>
      </c>
      <c r="B26">
        <f>SUM(Táblázat3[2024.09.12])</f>
        <v>0</v>
      </c>
      <c r="C26">
        <f>SUM(Táblázat3[2024.09.19])</f>
        <v>2</v>
      </c>
      <c r="D26">
        <f>SUM(Táblázat3[2023.09.26])</f>
        <v>6</v>
      </c>
      <c r="E26">
        <f>SUM(Táblázat3[2024.10.03])</f>
        <v>4</v>
      </c>
      <c r="F26">
        <f>SUM(Táblázat3[2024.10.10])</f>
        <v>0</v>
      </c>
      <c r="G26">
        <f>SUM(Táblázat3[2024.10.17])</f>
        <v>0</v>
      </c>
      <c r="H26">
        <f>SUM(Táblázat3[2024.10.31])</f>
        <v>4</v>
      </c>
      <c r="I26">
        <f>SUM(Táblázat3[2024.11.07])</f>
        <v>4</v>
      </c>
      <c r="J26">
        <f>SUM(Táblázat3[2024.11.14])</f>
        <v>5</v>
      </c>
      <c r="K26">
        <f>SUM(Táblázat3[2024.11.21])</f>
        <v>4</v>
      </c>
      <c r="L26">
        <f>SUM(Táblázat3[2024.11.28])</f>
        <v>0</v>
      </c>
      <c r="M26">
        <f>SUM(Táblázat3[2024.12.05])</f>
        <v>0</v>
      </c>
      <c r="N26">
        <f>SUM(Táblázat3[2024.12.12])</f>
        <v>0</v>
      </c>
      <c r="O26">
        <f>SUM(Táblázat3[HIÁNYZÁS])</f>
        <v>29</v>
      </c>
    </row>
  </sheetData>
  <mergeCells count="1">
    <mergeCell ref="A1:Q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2024-11-24T07:41:50Z</cp:lastPrinted>
  <dcterms:created xsi:type="dcterms:W3CDTF">2021-09-09T16:41:18Z</dcterms:created>
  <dcterms:modified xsi:type="dcterms:W3CDTF">2024-11-24T07:42:17Z</dcterms:modified>
</cp:coreProperties>
</file>