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e Cicchini\Desktop\"/>
    </mc:Choice>
  </mc:AlternateContent>
  <workbookProtection workbookAlgorithmName="SHA-512" workbookHashValue="zatc0zTaB7Jcm9xmj1LLTusSF/jr33a3f7QE8Sw13UeyNWKLDav3B2KP22who8OtQKjCx5odPXJZSs8lcrtLIg==" workbookSaltValue="Y6MRwUS8zkCpy///tQB3Rg==" workbookSpinCount="100000" revisionsAlgorithmName="SHA-512" revisionsHashValue="uq5fWG3eGsS7h1MyAfvaZ+3O4juo/m8xRThRsVLwfNmvbXXTV4BJ072j4HEwsCt7FB2fqQYXMtFThGcq5Ldvzw==" revisionsSaltValue="tReZVr2b7YJ3cTGnsVLiYw==" revisionsSpinCount="100000" lockStructure="1" lockRevision="1"/>
  <bookViews>
    <workbookView xWindow="0" yWindow="0" windowWidth="28800" windowHeight="11835" tabRatio="720"/>
  </bookViews>
  <sheets>
    <sheet name="ISTRUZIONI" sheetId="1" r:id="rId1"/>
    <sheet name="ANALISI STATICA LINEARE" sheetId="2" r:id="rId2"/>
    <sheet name="SPETTRO DI PROGETTO ORIZZONTALE" sheetId="3" r:id="rId3"/>
    <sheet name="ANALISI ATTENDIBILE SE,,," sheetId="4" r:id="rId4"/>
    <sheet name="Foglio deposito" sheetId="5" state="hidden" r:id="rId5"/>
  </sheets>
  <definedNames>
    <definedName name="pian">'Foglio deposito'!$R$3:$R$12</definedName>
    <definedName name="ss">'Foglio deposito'!$O$3:$O$7</definedName>
    <definedName name="str">'Foglio deposito'!$J$3:$J$5</definedName>
    <definedName name="TOP">'Foglio deposito'!$P$3:$P$6</definedName>
  </definedNames>
  <calcPr calcId="152511"/>
  <customWorkbookViews>
    <customWorkbookView name="Davide Cicchini - Visualizzazione personale" guid="{3ACF5872-54A9-414C-9086-7CB40200D0A0}" mergeInterval="0" personalView="1" maximized="1" xWindow="-8" yWindow="-8" windowWidth="1382" windowHeight="744" tabRatio="72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9" i="2"/>
  <c r="D18" i="2"/>
  <c r="D17" i="2"/>
  <c r="D16" i="2"/>
  <c r="D15" i="2"/>
  <c r="D14" i="2"/>
  <c r="D13" i="2"/>
  <c r="D12" i="2"/>
  <c r="D10" i="2"/>
  <c r="F10" i="2" s="1"/>
  <c r="T17" i="5"/>
  <c r="H150" i="2" l="1"/>
  <c r="H149" i="2"/>
  <c r="H38" i="2" l="1"/>
  <c r="B163" i="2" l="1"/>
  <c r="B96" i="2"/>
  <c r="B162" i="2"/>
  <c r="B95" i="2"/>
  <c r="B161" i="2"/>
  <c r="B94" i="2"/>
  <c r="C19" i="5" l="1"/>
  <c r="C20" i="5"/>
  <c r="C21" i="5"/>
  <c r="C22" i="5"/>
  <c r="C23" i="5"/>
  <c r="C24" i="5"/>
  <c r="C25" i="5"/>
  <c r="C26" i="5"/>
  <c r="C27" i="5"/>
  <c r="C28" i="5"/>
  <c r="E19" i="5"/>
  <c r="E20" i="5"/>
  <c r="E21" i="5"/>
  <c r="E22" i="5"/>
  <c r="E23" i="5"/>
  <c r="E24" i="5"/>
  <c r="E25" i="5"/>
  <c r="E26" i="5"/>
  <c r="E27" i="5"/>
  <c r="E28" i="5"/>
  <c r="G46" i="5"/>
  <c r="G43" i="5"/>
  <c r="C46" i="5"/>
  <c r="C43" i="5"/>
  <c r="G40" i="5"/>
  <c r="C40" i="5"/>
  <c r="G37" i="5"/>
  <c r="G34" i="5"/>
  <c r="C37" i="5"/>
  <c r="C34" i="5"/>
  <c r="C18" i="5"/>
  <c r="G47" i="5"/>
  <c r="G44" i="5"/>
  <c r="G41" i="5"/>
  <c r="G38" i="5"/>
  <c r="G35" i="5"/>
  <c r="C47" i="5"/>
  <c r="C44" i="5"/>
  <c r="C41" i="5"/>
  <c r="C38" i="5"/>
  <c r="C35" i="5"/>
  <c r="E18" i="5"/>
  <c r="F18" i="5"/>
  <c r="D28" i="5"/>
  <c r="H47" i="5" s="1"/>
  <c r="D27" i="5"/>
  <c r="D26" i="5"/>
  <c r="H41" i="5" s="1"/>
  <c r="D25" i="5"/>
  <c r="H38" i="5" s="1"/>
  <c r="D24" i="5"/>
  <c r="H35" i="5" s="1"/>
  <c r="D23" i="5"/>
  <c r="F23" i="5" s="1"/>
  <c r="D22" i="5"/>
  <c r="F22" i="5" s="1"/>
  <c r="D21" i="5"/>
  <c r="D20" i="5"/>
  <c r="D37" i="5" s="1"/>
  <c r="D19" i="5"/>
  <c r="F19" i="5" s="1"/>
  <c r="B20" i="5"/>
  <c r="B21" i="5" s="1"/>
  <c r="B22" i="5" s="1"/>
  <c r="B23" i="5" s="1"/>
  <c r="B24" i="5" s="1"/>
  <c r="B25" i="5" s="1"/>
  <c r="B26" i="5" s="1"/>
  <c r="B27" i="5" s="1"/>
  <c r="B28" i="5" s="1"/>
  <c r="B19" i="5"/>
  <c r="B160" i="2"/>
  <c r="B159" i="2"/>
  <c r="B158" i="2"/>
  <c r="B157" i="2"/>
  <c r="B156" i="2"/>
  <c r="B155" i="2"/>
  <c r="E87" i="2"/>
  <c r="D87" i="2"/>
  <c r="B11" i="2"/>
  <c r="F11" i="2" s="1"/>
  <c r="B19" i="2"/>
  <c r="F19" i="2" s="1"/>
  <c r="B18" i="2"/>
  <c r="F18" i="2" s="1"/>
  <c r="B17" i="2"/>
  <c r="F17" i="2" s="1"/>
  <c r="B16" i="2"/>
  <c r="F16" i="2" s="1"/>
  <c r="B15" i="2"/>
  <c r="F15" i="2" s="1"/>
  <c r="B14" i="2"/>
  <c r="F14" i="2" s="1"/>
  <c r="B13" i="2"/>
  <c r="F13" i="2" s="1"/>
  <c r="B12" i="2"/>
  <c r="F12" i="2" s="1"/>
  <c r="D95" i="2"/>
  <c r="B93" i="2"/>
  <c r="B92" i="2"/>
  <c r="D92" i="2" s="1"/>
  <c r="B91" i="2"/>
  <c r="D91" i="2" s="1"/>
  <c r="B90" i="2"/>
  <c r="B89" i="2"/>
  <c r="B88" i="2"/>
  <c r="R5" i="5"/>
  <c r="R6" i="5" s="1"/>
  <c r="R7" i="5" s="1"/>
  <c r="R8" i="5" s="1"/>
  <c r="R9" i="5" s="1"/>
  <c r="R10" i="5" s="1"/>
  <c r="R11" i="5" s="1"/>
  <c r="R12" i="5" s="1"/>
  <c r="R4" i="5"/>
  <c r="H34" i="5" l="1"/>
  <c r="D44" i="5"/>
  <c r="F27" i="5"/>
  <c r="F25" i="5"/>
  <c r="F21" i="5"/>
  <c r="D38" i="5"/>
  <c r="F28" i="5"/>
  <c r="F24" i="5"/>
  <c r="F20" i="5"/>
  <c r="F26" i="5"/>
  <c r="D40" i="5"/>
  <c r="D46" i="5"/>
  <c r="D34" i="5"/>
  <c r="D35" i="5" s="1"/>
  <c r="D41" i="5"/>
  <c r="D47" i="5"/>
  <c r="D43" i="5"/>
  <c r="H37" i="5"/>
  <c r="H43" i="5"/>
  <c r="H46" i="5"/>
  <c r="H44" i="5"/>
  <c r="H40" i="5"/>
  <c r="E90" i="2"/>
  <c r="D88" i="2"/>
  <c r="D96" i="2"/>
  <c r="E93" i="2"/>
  <c r="E89" i="2"/>
  <c r="E94" i="2"/>
  <c r="D89" i="2"/>
  <c r="D93" i="2"/>
  <c r="E96" i="2"/>
  <c r="E92" i="2"/>
  <c r="F92" i="2" s="1"/>
  <c r="E88" i="2"/>
  <c r="D90" i="2"/>
  <c r="D94" i="2"/>
  <c r="E95" i="2"/>
  <c r="F95" i="2" s="1"/>
  <c r="E91" i="2"/>
  <c r="F91" i="2" s="1"/>
  <c r="F87" i="2"/>
  <c r="F88" i="2" l="1"/>
  <c r="F29" i="5"/>
  <c r="F96" i="2"/>
  <c r="F94" i="2"/>
  <c r="F93" i="2"/>
  <c r="F90" i="2"/>
  <c r="F89" i="2"/>
  <c r="F30" i="5" l="1"/>
  <c r="F31" i="5"/>
  <c r="E97" i="2"/>
  <c r="T18" i="5" s="1"/>
  <c r="H36" i="2"/>
  <c r="H70" i="2" s="1"/>
  <c r="B12" i="3" l="1"/>
  <c r="B13" i="3" s="1"/>
  <c r="H47" i="2"/>
  <c r="B14" i="3" l="1"/>
  <c r="B15" i="3" l="1"/>
  <c r="B16" i="3" l="1"/>
  <c r="B17" i="3" l="1"/>
  <c r="B18" i="3" l="1"/>
  <c r="B19" i="3" l="1"/>
  <c r="B20" i="3" l="1"/>
  <c r="B21" i="3" l="1"/>
  <c r="B22" i="3" l="1"/>
  <c r="B23" i="3" l="1"/>
  <c r="B24" i="3" l="1"/>
  <c r="B25" i="3" l="1"/>
  <c r="B26" i="3" l="1"/>
  <c r="B27" i="3" l="1"/>
  <c r="B28" i="3" l="1"/>
  <c r="B29" i="3" l="1"/>
  <c r="B30" i="3" l="1"/>
  <c r="B31" i="3" l="1"/>
  <c r="B32" i="3" l="1"/>
  <c r="B33" i="3" l="1"/>
  <c r="B34" i="3" l="1"/>
  <c r="B35" i="3" l="1"/>
  <c r="B36" i="3" l="1"/>
  <c r="B37" i="3" l="1"/>
  <c r="B38" i="3" l="1"/>
  <c r="B39" i="3" l="1"/>
  <c r="B40" i="3" l="1"/>
  <c r="B41" i="3" l="1"/>
  <c r="B42" i="3" l="1"/>
  <c r="B43" i="3" l="1"/>
  <c r="B44" i="3" l="1"/>
  <c r="B45" i="3" l="1"/>
  <c r="B46" i="3" l="1"/>
  <c r="B47" i="3" l="1"/>
  <c r="B48" i="3" l="1"/>
  <c r="B49" i="3" l="1"/>
  <c r="B50" i="3" l="1"/>
  <c r="B51" i="3" l="1"/>
  <c r="B52" i="3" l="1"/>
  <c r="B53" i="3" l="1"/>
  <c r="B54" i="3" l="1"/>
  <c r="B55" i="3" l="1"/>
  <c r="B56" i="3" l="1"/>
  <c r="B57" i="3" l="1"/>
  <c r="B58" i="3" l="1"/>
  <c r="B59" i="3" l="1"/>
  <c r="B60" i="3" l="1"/>
  <c r="B61" i="3" l="1"/>
  <c r="B62" i="3" l="1"/>
  <c r="B63" i="3" l="1"/>
  <c r="B64" i="3" l="1"/>
  <c r="B65" i="3" l="1"/>
  <c r="B66" i="3" l="1"/>
  <c r="B67" i="3" l="1"/>
  <c r="B68" i="3" l="1"/>
  <c r="B69" i="3" l="1"/>
  <c r="B70" i="3" l="1"/>
  <c r="B71" i="3" l="1"/>
  <c r="B72" i="3" l="1"/>
  <c r="B73" i="3" l="1"/>
  <c r="B74" i="3" l="1"/>
  <c r="B75" i="3" l="1"/>
  <c r="B76" i="3" l="1"/>
  <c r="B77" i="3" l="1"/>
  <c r="B78" i="3" l="1"/>
  <c r="B79" i="3" l="1"/>
  <c r="B80" i="3" l="1"/>
  <c r="B81" i="3" l="1"/>
  <c r="B82" i="3" l="1"/>
  <c r="B83" i="3" l="1"/>
  <c r="B84" i="3" l="1"/>
  <c r="B85" i="3" l="1"/>
  <c r="B86" i="3" l="1"/>
  <c r="B87" i="3" l="1"/>
  <c r="B88" i="3" l="1"/>
  <c r="B89" i="3" l="1"/>
  <c r="B90" i="3" l="1"/>
  <c r="B91" i="3" l="1"/>
  <c r="B92" i="3" l="1"/>
  <c r="B93" i="3" l="1"/>
  <c r="B94" i="3" l="1"/>
  <c r="B95" i="3" l="1"/>
  <c r="B96" i="3" l="1"/>
  <c r="B97" i="3" l="1"/>
  <c r="B98" i="3" l="1"/>
  <c r="B99" i="3" l="1"/>
  <c r="B100" i="3" l="1"/>
  <c r="B101" i="3" l="1"/>
  <c r="B102" i="3" l="1"/>
  <c r="B103" i="3" l="1"/>
  <c r="B104" i="3" l="1"/>
  <c r="B105" i="3" l="1"/>
  <c r="B106" i="3" l="1"/>
  <c r="B107" i="3" l="1"/>
  <c r="B108" i="3" l="1"/>
  <c r="B109" i="3" l="1"/>
  <c r="B110" i="3" l="1"/>
  <c r="B111" i="3" l="1"/>
  <c r="B112" i="3" l="1"/>
  <c r="B113" i="3" l="1"/>
  <c r="B114" i="3" l="1"/>
  <c r="B115" i="3" l="1"/>
  <c r="B116" i="3" l="1"/>
  <c r="B117" i="3" l="1"/>
  <c r="B118" i="3" l="1"/>
  <c r="B119" i="3" l="1"/>
  <c r="B120" i="3" l="1"/>
  <c r="B121" i="3" l="1"/>
  <c r="B122" i="3" l="1"/>
  <c r="B123" i="3" l="1"/>
  <c r="B124" i="3" l="1"/>
  <c r="B125" i="3" l="1"/>
  <c r="B126" i="3" l="1"/>
  <c r="B127" i="3" l="1"/>
  <c r="B128" i="3" l="1"/>
  <c r="B129" i="3" l="1"/>
  <c r="B130" i="3" l="1"/>
  <c r="B131" i="3" l="1"/>
  <c r="B132" i="3" l="1"/>
  <c r="B133" i="3" l="1"/>
  <c r="B134" i="3" l="1"/>
  <c r="B135" i="3" l="1"/>
  <c r="B136" i="3" l="1"/>
  <c r="B137" i="3" l="1"/>
  <c r="B138" i="3" l="1"/>
  <c r="B139" i="3" l="1"/>
  <c r="B140" i="3" l="1"/>
  <c r="B141" i="3" l="1"/>
  <c r="B142" i="3" l="1"/>
  <c r="B143" i="3" l="1"/>
  <c r="B144" i="3" l="1"/>
  <c r="B145" i="3" l="1"/>
  <c r="B146" i="3" l="1"/>
  <c r="B147" i="3" l="1"/>
  <c r="B148" i="3" l="1"/>
  <c r="B149" i="3" l="1"/>
  <c r="B150" i="3" l="1"/>
  <c r="B151" i="3" l="1"/>
  <c r="B152" i="3" l="1"/>
  <c r="B153" i="3" l="1"/>
  <c r="B154" i="3" l="1"/>
  <c r="B155" i="3" l="1"/>
  <c r="B156" i="3" l="1"/>
  <c r="B157" i="3" l="1"/>
  <c r="B158" i="3" l="1"/>
  <c r="B159" i="3" l="1"/>
  <c r="B160" i="3" l="1"/>
  <c r="B161" i="3" l="1"/>
  <c r="B162" i="3" l="1"/>
  <c r="B163" i="3" l="1"/>
  <c r="B164" i="3" l="1"/>
  <c r="B165" i="3" l="1"/>
  <c r="B166" i="3" l="1"/>
  <c r="B167" i="3" l="1"/>
  <c r="B168" i="3" l="1"/>
  <c r="B169" i="3" l="1"/>
  <c r="B170" i="3" l="1"/>
  <c r="B171" i="3" l="1"/>
  <c r="B172" i="3" l="1"/>
  <c r="B173" i="3" l="1"/>
  <c r="B174" i="3" l="1"/>
  <c r="B175" i="3" l="1"/>
  <c r="B176" i="3" l="1"/>
  <c r="B177" i="3" l="1"/>
  <c r="B178" i="3" l="1"/>
  <c r="B179" i="3" l="1"/>
  <c r="B180" i="3" l="1"/>
  <c r="B181" i="3" l="1"/>
  <c r="B182" i="3" l="1"/>
  <c r="B183" i="3" l="1"/>
  <c r="B184" i="3" l="1"/>
  <c r="B185" i="3" l="1"/>
  <c r="B186" i="3" l="1"/>
  <c r="B187" i="3" l="1"/>
  <c r="B188" i="3" l="1"/>
  <c r="B189" i="3" l="1"/>
  <c r="B190" i="3" l="1"/>
  <c r="B191" i="3" l="1"/>
  <c r="B192" i="3" l="1"/>
  <c r="B193" i="3" l="1"/>
  <c r="B194" i="3" l="1"/>
  <c r="B195" i="3" l="1"/>
  <c r="B196" i="3" l="1"/>
  <c r="B197" i="3" l="1"/>
  <c r="B198" i="3" l="1"/>
  <c r="B199" i="3" l="1"/>
  <c r="B200" i="3" l="1"/>
  <c r="B201" i="3" l="1"/>
  <c r="B202" i="3" l="1"/>
  <c r="B203" i="3" l="1"/>
  <c r="B204" i="3" l="1"/>
  <c r="B205" i="3" l="1"/>
  <c r="B206" i="3" l="1"/>
  <c r="B207" i="3" l="1"/>
  <c r="B208" i="3" l="1"/>
  <c r="B209" i="3" l="1"/>
  <c r="B210" i="3" l="1"/>
  <c r="B211" i="3" l="1"/>
  <c r="B212" i="3" l="1"/>
  <c r="B213" i="3" l="1"/>
  <c r="B214" i="3" l="1"/>
  <c r="B215" i="3" l="1"/>
  <c r="B216" i="3" l="1"/>
  <c r="B217" i="3" l="1"/>
  <c r="B218" i="3" l="1"/>
  <c r="B219" i="3" l="1"/>
  <c r="B220" i="3" l="1"/>
  <c r="B221" i="3" l="1"/>
  <c r="B222" i="3" l="1"/>
  <c r="B223" i="3" l="1"/>
  <c r="B224" i="3" l="1"/>
  <c r="B225" i="3" l="1"/>
  <c r="B226" i="3" l="1"/>
  <c r="B227" i="3" l="1"/>
  <c r="B228" i="3" l="1"/>
  <c r="B229" i="3" l="1"/>
  <c r="B230" i="3" l="1"/>
  <c r="B231" i="3" l="1"/>
  <c r="B232" i="3" l="1"/>
  <c r="B233" i="3" l="1"/>
  <c r="B234" i="3" l="1"/>
  <c r="B235" i="3" l="1"/>
  <c r="B236" i="3" l="1"/>
  <c r="B237" i="3" l="1"/>
  <c r="B238" i="3" l="1"/>
  <c r="B239" i="3" l="1"/>
  <c r="B240" i="3" l="1"/>
  <c r="B241" i="3" l="1"/>
  <c r="B242" i="3" l="1"/>
  <c r="B243" i="3" l="1"/>
  <c r="B244" i="3" l="1"/>
  <c r="B245" i="3" l="1"/>
  <c r="B246" i="3" l="1"/>
  <c r="B247" i="3" l="1"/>
  <c r="B248" i="3" l="1"/>
  <c r="B249" i="3" l="1"/>
  <c r="B250" i="3" l="1"/>
  <c r="B251" i="3" l="1"/>
  <c r="B252" i="3" l="1"/>
  <c r="B253" i="3" l="1"/>
  <c r="B254" i="3" l="1"/>
  <c r="B255" i="3" l="1"/>
  <c r="B256" i="3" l="1"/>
  <c r="B257" i="3" l="1"/>
  <c r="B258" i="3" l="1"/>
  <c r="B259" i="3" l="1"/>
  <c r="B260" i="3" l="1"/>
  <c r="B261" i="3" l="1"/>
  <c r="B262" i="3" l="1"/>
  <c r="B263" i="3" l="1"/>
  <c r="B264" i="3" l="1"/>
  <c r="B265" i="3" l="1"/>
  <c r="B266" i="3" l="1"/>
  <c r="B267" i="3" l="1"/>
  <c r="B268" i="3" l="1"/>
  <c r="B269" i="3" l="1"/>
  <c r="B270" i="3" l="1"/>
  <c r="B271" i="3" l="1"/>
  <c r="B272" i="3" l="1"/>
  <c r="B273" i="3" l="1"/>
  <c r="B274" i="3" l="1"/>
  <c r="B275" i="3" l="1"/>
  <c r="B276" i="3" l="1"/>
  <c r="B277" i="3" l="1"/>
  <c r="B278" i="3" l="1"/>
  <c r="B279" i="3" l="1"/>
  <c r="B280" i="3" l="1"/>
  <c r="B281" i="3" l="1"/>
  <c r="B282" i="3" l="1"/>
  <c r="B283" i="3" l="1"/>
  <c r="B284" i="3" l="1"/>
  <c r="B285" i="3" l="1"/>
  <c r="B286" i="3" l="1"/>
  <c r="B287" i="3" l="1"/>
  <c r="B288" i="3" l="1"/>
  <c r="B289" i="3" l="1"/>
  <c r="B290" i="3" l="1"/>
  <c r="B291" i="3" l="1"/>
  <c r="B292" i="3" l="1"/>
  <c r="B293" i="3" l="1"/>
  <c r="H45" i="2"/>
  <c r="H48" i="2"/>
  <c r="H39" i="2"/>
  <c r="B294" i="3" l="1"/>
  <c r="C6" i="3"/>
  <c r="B295" i="3" l="1"/>
  <c r="D7" i="5"/>
  <c r="C7" i="5"/>
  <c r="D6" i="5"/>
  <c r="C6" i="5"/>
  <c r="D5" i="5"/>
  <c r="C5" i="5"/>
  <c r="D4" i="5"/>
  <c r="H42" i="2" s="1"/>
  <c r="C4" i="5"/>
  <c r="H40" i="2" l="1"/>
  <c r="H41" i="2" s="1"/>
  <c r="B296" i="3"/>
  <c r="H44" i="2"/>
  <c r="H49" i="2" s="1"/>
  <c r="H43" i="2" l="1"/>
  <c r="H6" i="3" s="1"/>
  <c r="I70" i="2"/>
  <c r="C5" i="3"/>
  <c r="M5" i="3" s="1"/>
  <c r="H3" i="3"/>
  <c r="M6" i="3"/>
  <c r="M3" i="3"/>
  <c r="D11" i="3"/>
  <c r="C11" i="3"/>
  <c r="C12" i="3"/>
  <c r="D12" i="3"/>
  <c r="C13" i="3"/>
  <c r="D13" i="3"/>
  <c r="D14" i="3"/>
  <c r="C14" i="3"/>
  <c r="D15" i="3"/>
  <c r="C15" i="3"/>
  <c r="D16" i="3"/>
  <c r="C16" i="3"/>
  <c r="C17" i="3"/>
  <c r="D17" i="3"/>
  <c r="D18" i="3"/>
  <c r="C18" i="3"/>
  <c r="C19" i="3"/>
  <c r="D19" i="3"/>
  <c r="D20" i="3"/>
  <c r="C20" i="3"/>
  <c r="C21" i="3"/>
  <c r="D21" i="3"/>
  <c r="D22" i="3"/>
  <c r="C22" i="3"/>
  <c r="C23" i="3"/>
  <c r="D23" i="3"/>
  <c r="D24" i="3"/>
  <c r="C24" i="3"/>
  <c r="C25" i="3"/>
  <c r="D25" i="3"/>
  <c r="D26" i="3"/>
  <c r="C26" i="3"/>
  <c r="C27" i="3"/>
  <c r="D27" i="3"/>
  <c r="C28" i="3"/>
  <c r="D28" i="3"/>
  <c r="C29" i="3"/>
  <c r="D29" i="3"/>
  <c r="D30" i="3"/>
  <c r="C30" i="3"/>
  <c r="C31" i="3"/>
  <c r="D31" i="3"/>
  <c r="C32" i="3"/>
  <c r="D32" i="3"/>
  <c r="C33" i="3"/>
  <c r="D33" i="3"/>
  <c r="D34" i="3"/>
  <c r="C34" i="3"/>
  <c r="D35" i="3"/>
  <c r="C35" i="3"/>
  <c r="C36" i="3"/>
  <c r="D36" i="3"/>
  <c r="C37" i="3"/>
  <c r="D37" i="3"/>
  <c r="D38" i="3"/>
  <c r="C38" i="3"/>
  <c r="D39" i="3"/>
  <c r="C39" i="3"/>
  <c r="C40" i="3"/>
  <c r="D40" i="3"/>
  <c r="C41" i="3"/>
  <c r="D41" i="3"/>
  <c r="D42" i="3"/>
  <c r="C42" i="3"/>
  <c r="D43" i="3"/>
  <c r="C43" i="3"/>
  <c r="D44" i="3"/>
  <c r="C44" i="3"/>
  <c r="C45" i="3"/>
  <c r="D45" i="3"/>
  <c r="D46" i="3"/>
  <c r="C46" i="3"/>
  <c r="D47" i="3"/>
  <c r="C47" i="3"/>
  <c r="D48" i="3"/>
  <c r="C48" i="3"/>
  <c r="C49" i="3"/>
  <c r="D49" i="3"/>
  <c r="D50" i="3"/>
  <c r="C50" i="3"/>
  <c r="D51" i="3"/>
  <c r="C51" i="3"/>
  <c r="C52" i="3"/>
  <c r="D52" i="3"/>
  <c r="C53" i="3"/>
  <c r="D53" i="3"/>
  <c r="D54" i="3"/>
  <c r="C54" i="3"/>
  <c r="C55" i="3"/>
  <c r="D55" i="3"/>
  <c r="C56" i="3"/>
  <c r="D56" i="3"/>
  <c r="C57" i="3"/>
  <c r="D57" i="3"/>
  <c r="D58" i="3"/>
  <c r="C58" i="3"/>
  <c r="D59" i="3"/>
  <c r="C59" i="3"/>
  <c r="D60" i="3"/>
  <c r="C60" i="3"/>
  <c r="C61" i="3"/>
  <c r="D61" i="3"/>
  <c r="D62" i="3"/>
  <c r="C62" i="3"/>
  <c r="C63" i="3"/>
  <c r="D63" i="3"/>
  <c r="D64" i="3"/>
  <c r="C64" i="3"/>
  <c r="C65" i="3"/>
  <c r="D65" i="3"/>
  <c r="D66" i="3"/>
  <c r="C66" i="3"/>
  <c r="D67" i="3"/>
  <c r="C67" i="3"/>
  <c r="C68" i="3"/>
  <c r="D68" i="3"/>
  <c r="C69" i="3"/>
  <c r="D69" i="3"/>
  <c r="D70" i="3"/>
  <c r="C70" i="3"/>
  <c r="D71" i="3"/>
  <c r="C71" i="3"/>
  <c r="D72" i="3"/>
  <c r="C72" i="3"/>
  <c r="C73" i="3"/>
  <c r="D73" i="3"/>
  <c r="D74" i="3"/>
  <c r="C74" i="3"/>
  <c r="D75" i="3"/>
  <c r="C75" i="3"/>
  <c r="D76" i="3"/>
  <c r="C76" i="3"/>
  <c r="C77" i="3"/>
  <c r="D77" i="3"/>
  <c r="D78" i="3"/>
  <c r="C78" i="3"/>
  <c r="D79" i="3"/>
  <c r="C79" i="3"/>
  <c r="D80" i="3"/>
  <c r="C80" i="3"/>
  <c r="C81" i="3"/>
  <c r="D81" i="3"/>
  <c r="D82" i="3"/>
  <c r="C82" i="3"/>
  <c r="D83" i="3"/>
  <c r="C83" i="3"/>
  <c r="D84" i="3"/>
  <c r="C84" i="3"/>
  <c r="C85" i="3"/>
  <c r="D85" i="3"/>
  <c r="D86" i="3"/>
  <c r="C86" i="3"/>
  <c r="D87" i="3"/>
  <c r="C87" i="3"/>
  <c r="D88" i="3"/>
  <c r="C88" i="3"/>
  <c r="C89" i="3"/>
  <c r="D89" i="3"/>
  <c r="D90" i="3"/>
  <c r="C90" i="3"/>
  <c r="D91" i="3"/>
  <c r="C91" i="3"/>
  <c r="D92" i="3"/>
  <c r="C92" i="3"/>
  <c r="C93" i="3"/>
  <c r="D93" i="3"/>
  <c r="D94" i="3"/>
  <c r="C94" i="3"/>
  <c r="D95" i="3"/>
  <c r="C95" i="3"/>
  <c r="D96" i="3"/>
  <c r="C96" i="3"/>
  <c r="C97" i="3"/>
  <c r="D97" i="3"/>
  <c r="D98" i="3"/>
  <c r="C98" i="3"/>
  <c r="D99" i="3"/>
  <c r="C99" i="3"/>
  <c r="D100" i="3"/>
  <c r="C100" i="3"/>
  <c r="C101" i="3"/>
  <c r="D101" i="3"/>
  <c r="D102" i="3"/>
  <c r="C102" i="3"/>
  <c r="D103" i="3"/>
  <c r="C103" i="3"/>
  <c r="D104" i="3"/>
  <c r="C104" i="3"/>
  <c r="C105" i="3"/>
  <c r="D105" i="3"/>
  <c r="D106" i="3"/>
  <c r="C106" i="3"/>
  <c r="D107" i="3"/>
  <c r="C107" i="3"/>
  <c r="D108" i="3"/>
  <c r="C108" i="3"/>
  <c r="C109" i="3"/>
  <c r="D109" i="3"/>
  <c r="D110" i="3"/>
  <c r="C110" i="3"/>
  <c r="C111" i="3"/>
  <c r="D111" i="3"/>
  <c r="C112" i="3"/>
  <c r="D112" i="3"/>
  <c r="C113" i="3"/>
  <c r="D113" i="3"/>
  <c r="D114" i="3"/>
  <c r="C114" i="3"/>
  <c r="C115" i="3"/>
  <c r="D115" i="3"/>
  <c r="C116" i="3"/>
  <c r="D116" i="3"/>
  <c r="C117" i="3"/>
  <c r="D117" i="3"/>
  <c r="D118" i="3"/>
  <c r="C118" i="3"/>
  <c r="C119" i="3"/>
  <c r="D119" i="3"/>
  <c r="C120" i="3"/>
  <c r="D120" i="3"/>
  <c r="C121" i="3"/>
  <c r="D121" i="3"/>
  <c r="D122" i="3"/>
  <c r="C122" i="3"/>
  <c r="C123" i="3"/>
  <c r="D123" i="3"/>
  <c r="C124" i="3"/>
  <c r="D124" i="3"/>
  <c r="C125" i="3"/>
  <c r="D125" i="3"/>
  <c r="D126" i="3"/>
  <c r="C126" i="3"/>
  <c r="C127" i="3"/>
  <c r="D127" i="3"/>
  <c r="C128" i="3"/>
  <c r="D128" i="3"/>
  <c r="C129" i="3"/>
  <c r="D129" i="3"/>
  <c r="D130" i="3"/>
  <c r="C130" i="3"/>
  <c r="C131" i="3"/>
  <c r="D131" i="3"/>
  <c r="C132" i="3"/>
  <c r="D132" i="3"/>
  <c r="C133" i="3"/>
  <c r="D133" i="3"/>
  <c r="D134" i="3"/>
  <c r="C134" i="3"/>
  <c r="D135" i="3"/>
  <c r="C135" i="3"/>
  <c r="C136" i="3"/>
  <c r="D136" i="3"/>
  <c r="C137" i="3"/>
  <c r="D137" i="3"/>
  <c r="D138" i="3"/>
  <c r="C138" i="3"/>
  <c r="C139" i="3"/>
  <c r="D139" i="3"/>
  <c r="D140" i="3"/>
  <c r="C140" i="3"/>
  <c r="C141" i="3"/>
  <c r="D141" i="3"/>
  <c r="D142" i="3"/>
  <c r="C142" i="3"/>
  <c r="D143" i="3"/>
  <c r="C143" i="3"/>
  <c r="C144" i="3"/>
  <c r="D144" i="3"/>
  <c r="C145" i="3"/>
  <c r="D145" i="3"/>
  <c r="D146" i="3"/>
  <c r="C146" i="3"/>
  <c r="C147" i="3"/>
  <c r="D147" i="3"/>
  <c r="C148" i="3"/>
  <c r="D148" i="3"/>
  <c r="C149" i="3"/>
  <c r="D149" i="3"/>
  <c r="D150" i="3"/>
  <c r="C150" i="3"/>
  <c r="C151" i="3"/>
  <c r="D151" i="3"/>
  <c r="C152" i="3"/>
  <c r="D152" i="3"/>
  <c r="C153" i="3"/>
  <c r="D153" i="3"/>
  <c r="D154" i="3"/>
  <c r="C154" i="3"/>
  <c r="D155" i="3"/>
  <c r="C155" i="3"/>
  <c r="D156" i="3"/>
  <c r="C156" i="3"/>
  <c r="C157" i="3"/>
  <c r="D157" i="3"/>
  <c r="D158" i="3"/>
  <c r="C158" i="3"/>
  <c r="C159" i="3"/>
  <c r="D159" i="3"/>
  <c r="C160" i="3"/>
  <c r="D160" i="3"/>
  <c r="C161" i="3"/>
  <c r="D161" i="3"/>
  <c r="D162" i="3"/>
  <c r="C162" i="3"/>
  <c r="D163" i="3"/>
  <c r="C163" i="3"/>
  <c r="D164" i="3"/>
  <c r="C164" i="3"/>
  <c r="C165" i="3"/>
  <c r="D165" i="3"/>
  <c r="D166" i="3"/>
  <c r="C166" i="3"/>
  <c r="D167" i="3"/>
  <c r="C167" i="3"/>
  <c r="D168" i="3"/>
  <c r="C168" i="3"/>
  <c r="D169" i="3"/>
  <c r="C169" i="3"/>
  <c r="C170" i="3"/>
  <c r="D170" i="3"/>
  <c r="D171" i="3"/>
  <c r="C171" i="3"/>
  <c r="C172" i="3"/>
  <c r="D172" i="3"/>
  <c r="D173" i="3"/>
  <c r="C173" i="3"/>
  <c r="C174" i="3"/>
  <c r="D174" i="3"/>
  <c r="C175" i="3"/>
  <c r="D175" i="3"/>
  <c r="C176" i="3"/>
  <c r="D176" i="3"/>
  <c r="D177" i="3"/>
  <c r="C177" i="3"/>
  <c r="C178" i="3"/>
  <c r="D178" i="3"/>
  <c r="C179" i="3"/>
  <c r="D179" i="3"/>
  <c r="C180" i="3"/>
  <c r="D180" i="3"/>
  <c r="D181" i="3"/>
  <c r="C181" i="3"/>
  <c r="C182" i="3"/>
  <c r="D182" i="3"/>
  <c r="C183" i="3"/>
  <c r="D183" i="3"/>
  <c r="C184" i="3"/>
  <c r="D184" i="3"/>
  <c r="D185" i="3"/>
  <c r="C185" i="3"/>
  <c r="D186" i="3"/>
  <c r="C186" i="3"/>
  <c r="D187" i="3"/>
  <c r="C187" i="3"/>
  <c r="C188" i="3"/>
  <c r="D188" i="3"/>
  <c r="D189" i="3"/>
  <c r="C189" i="3"/>
  <c r="D190" i="3"/>
  <c r="C190" i="3"/>
  <c r="D191" i="3"/>
  <c r="C191" i="3"/>
  <c r="C192" i="3"/>
  <c r="D192" i="3"/>
  <c r="D193" i="3"/>
  <c r="C193" i="3"/>
  <c r="C194" i="3"/>
  <c r="D194" i="3"/>
  <c r="D195" i="3"/>
  <c r="C195" i="3"/>
  <c r="C196" i="3"/>
  <c r="D196" i="3"/>
  <c r="D197" i="3"/>
  <c r="C197" i="3"/>
  <c r="D198" i="3"/>
  <c r="C198" i="3"/>
  <c r="D199" i="3"/>
  <c r="C199" i="3"/>
  <c r="C200" i="3"/>
  <c r="D200" i="3"/>
  <c r="D201" i="3"/>
  <c r="C201" i="3"/>
  <c r="D202" i="3"/>
  <c r="C202" i="3"/>
  <c r="D203" i="3"/>
  <c r="C203" i="3"/>
  <c r="C204" i="3"/>
  <c r="D204" i="3"/>
  <c r="D205" i="3"/>
  <c r="C205" i="3"/>
  <c r="C206" i="3"/>
  <c r="D206" i="3"/>
  <c r="D207" i="3"/>
  <c r="C207" i="3"/>
  <c r="C208" i="3"/>
  <c r="D208" i="3"/>
  <c r="D209" i="3"/>
  <c r="C209" i="3"/>
  <c r="D210" i="3"/>
  <c r="C210" i="3"/>
  <c r="C211" i="3"/>
  <c r="D211" i="3"/>
  <c r="C212" i="3"/>
  <c r="D212" i="3"/>
  <c r="D213" i="3"/>
  <c r="C213" i="3"/>
  <c r="D214" i="3"/>
  <c r="C214" i="3"/>
  <c r="C215" i="3"/>
  <c r="D215" i="3"/>
  <c r="C216" i="3"/>
  <c r="D216" i="3"/>
  <c r="D217" i="3"/>
  <c r="C217" i="3"/>
  <c r="D218" i="3"/>
  <c r="C218" i="3"/>
  <c r="D219" i="3"/>
  <c r="C219" i="3"/>
  <c r="C220" i="3"/>
  <c r="D220" i="3"/>
  <c r="D221" i="3"/>
  <c r="C221" i="3"/>
  <c r="D222" i="3"/>
  <c r="C222" i="3"/>
  <c r="D223" i="3"/>
  <c r="C223" i="3"/>
  <c r="C224" i="3"/>
  <c r="D224" i="3"/>
  <c r="D225" i="3"/>
  <c r="C225" i="3"/>
  <c r="C226" i="3"/>
  <c r="D226" i="3"/>
  <c r="D227" i="3"/>
  <c r="C227" i="3"/>
  <c r="C228" i="3"/>
  <c r="D228" i="3"/>
  <c r="D229" i="3"/>
  <c r="C229" i="3"/>
  <c r="C230" i="3"/>
  <c r="D230" i="3"/>
  <c r="C231" i="3"/>
  <c r="D231" i="3"/>
  <c r="C232" i="3"/>
  <c r="D232" i="3"/>
  <c r="D233" i="3"/>
  <c r="C233" i="3"/>
  <c r="D234" i="3"/>
  <c r="C234" i="3"/>
  <c r="D235" i="3"/>
  <c r="C235" i="3"/>
  <c r="C236" i="3"/>
  <c r="D236" i="3"/>
  <c r="D237" i="3"/>
  <c r="C237" i="3"/>
  <c r="D238" i="3"/>
  <c r="C238" i="3"/>
  <c r="C239" i="3"/>
  <c r="D239" i="3"/>
  <c r="C240" i="3"/>
  <c r="D240" i="3"/>
  <c r="D241" i="3"/>
  <c r="C241" i="3"/>
  <c r="C242" i="3"/>
  <c r="D242" i="3"/>
  <c r="D243" i="3"/>
  <c r="C243" i="3"/>
  <c r="C244" i="3"/>
  <c r="D244" i="3"/>
  <c r="D245" i="3"/>
  <c r="C245" i="3"/>
  <c r="C246" i="3"/>
  <c r="D246" i="3"/>
  <c r="D247" i="3"/>
  <c r="C247" i="3"/>
  <c r="C248" i="3"/>
  <c r="D248" i="3"/>
  <c r="D249" i="3"/>
  <c r="C249" i="3"/>
  <c r="D250" i="3"/>
  <c r="C250" i="3"/>
  <c r="D251" i="3"/>
  <c r="C251" i="3"/>
  <c r="C252" i="3"/>
  <c r="D252" i="3"/>
  <c r="D253" i="3"/>
  <c r="C253" i="3"/>
  <c r="D254" i="3"/>
  <c r="C254" i="3"/>
  <c r="D255" i="3"/>
  <c r="C255" i="3"/>
  <c r="C256" i="3"/>
  <c r="D256" i="3"/>
  <c r="D257" i="3"/>
  <c r="C257" i="3"/>
  <c r="C258" i="3"/>
  <c r="D258" i="3"/>
  <c r="C259" i="3"/>
  <c r="D259" i="3"/>
  <c r="C260" i="3"/>
  <c r="D260" i="3"/>
  <c r="D261" i="3"/>
  <c r="C261" i="3"/>
  <c r="D262" i="3"/>
  <c r="C262" i="3"/>
  <c r="D263" i="3"/>
  <c r="C263" i="3"/>
  <c r="C264" i="3"/>
  <c r="D264" i="3"/>
  <c r="D265" i="3"/>
  <c r="C265" i="3"/>
  <c r="D266" i="3"/>
  <c r="C266" i="3"/>
  <c r="D267" i="3"/>
  <c r="C267" i="3"/>
  <c r="C268" i="3"/>
  <c r="D268" i="3"/>
  <c r="D269" i="3"/>
  <c r="C269" i="3"/>
  <c r="D270" i="3"/>
  <c r="C270" i="3"/>
  <c r="C271" i="3"/>
  <c r="D271" i="3"/>
  <c r="C272" i="3"/>
  <c r="D272" i="3"/>
  <c r="D273" i="3"/>
  <c r="C273" i="3"/>
  <c r="C274" i="3"/>
  <c r="D274" i="3"/>
  <c r="D275" i="3"/>
  <c r="C275" i="3"/>
  <c r="C276" i="3"/>
  <c r="D276" i="3"/>
  <c r="D277" i="3"/>
  <c r="C277" i="3"/>
  <c r="D278" i="3"/>
  <c r="C278" i="3"/>
  <c r="D279" i="3"/>
  <c r="C279" i="3"/>
  <c r="C280" i="3"/>
  <c r="D280" i="3"/>
  <c r="D281" i="3"/>
  <c r="C281" i="3"/>
  <c r="C282" i="3"/>
  <c r="D282" i="3"/>
  <c r="C283" i="3"/>
  <c r="D283" i="3"/>
  <c r="C284" i="3"/>
  <c r="D284" i="3"/>
  <c r="D285" i="3"/>
  <c r="C285" i="3"/>
  <c r="C286" i="3"/>
  <c r="D286" i="3"/>
  <c r="D287" i="3"/>
  <c r="C287" i="3"/>
  <c r="D288" i="3"/>
  <c r="C288" i="3"/>
  <c r="D289" i="3"/>
  <c r="C289" i="3"/>
  <c r="C290" i="3"/>
  <c r="D290" i="3"/>
  <c r="D291" i="3"/>
  <c r="C291" i="3"/>
  <c r="D292" i="3"/>
  <c r="C292" i="3"/>
  <c r="C293" i="3"/>
  <c r="D293" i="3"/>
  <c r="C294" i="3"/>
  <c r="D294" i="3"/>
  <c r="B297" i="3"/>
  <c r="D296" i="3"/>
  <c r="C296" i="3"/>
  <c r="C295" i="3"/>
  <c r="D295" i="3"/>
  <c r="G54" i="2"/>
  <c r="H54" i="2" s="1"/>
  <c r="G55" i="2"/>
  <c r="C4" i="3"/>
  <c r="H55" i="2" l="1"/>
  <c r="H71" i="2"/>
  <c r="H5" i="3"/>
  <c r="H4" i="3"/>
  <c r="M4" i="3"/>
  <c r="B298" i="3"/>
  <c r="D297" i="3"/>
  <c r="C297" i="3"/>
  <c r="C298" i="3" l="1"/>
  <c r="B299" i="3"/>
  <c r="D298" i="3"/>
  <c r="F97" i="2"/>
  <c r="G89" i="2" s="1"/>
  <c r="G21" i="5" s="1"/>
  <c r="G90" i="2" l="1"/>
  <c r="G22" i="5" s="1"/>
  <c r="E156" i="2"/>
  <c r="D156" i="2"/>
  <c r="G87" i="2"/>
  <c r="G88" i="2"/>
  <c r="G20" i="5" s="1"/>
  <c r="G91" i="2"/>
  <c r="G23" i="5" s="1"/>
  <c r="G93" i="2"/>
  <c r="G25" i="5" s="1"/>
  <c r="G94" i="2"/>
  <c r="G26" i="5" s="1"/>
  <c r="G95" i="2"/>
  <c r="G27" i="5" s="1"/>
  <c r="G96" i="2"/>
  <c r="G28" i="5" s="1"/>
  <c r="G92" i="2"/>
  <c r="G24" i="5" s="1"/>
  <c r="D299" i="3"/>
  <c r="C299" i="3"/>
  <c r="B300" i="3"/>
  <c r="G19" i="5" l="1"/>
  <c r="G30" i="5" s="1"/>
  <c r="D154" i="2"/>
  <c r="D155" i="2"/>
  <c r="E155" i="2"/>
  <c r="E154" i="2"/>
  <c r="E159" i="2"/>
  <c r="D159" i="2"/>
  <c r="E161" i="2"/>
  <c r="D161" i="2"/>
  <c r="E157" i="2"/>
  <c r="D157" i="2"/>
  <c r="D160" i="2"/>
  <c r="E160" i="2"/>
  <c r="D163" i="2"/>
  <c r="E163" i="2"/>
  <c r="E158" i="2"/>
  <c r="D158" i="2"/>
  <c r="E162" i="2"/>
  <c r="D162" i="2"/>
  <c r="B301" i="3"/>
  <c r="D300" i="3"/>
  <c r="C300" i="3"/>
  <c r="G97" i="2"/>
  <c r="B302" i="3" l="1"/>
  <c r="D301" i="3"/>
  <c r="C301" i="3"/>
  <c r="C302" i="3" l="1"/>
  <c r="B303" i="3"/>
  <c r="D302" i="3"/>
  <c r="D303" i="3" l="1"/>
  <c r="C303" i="3"/>
  <c r="B304" i="3"/>
  <c r="B305" i="3" l="1"/>
  <c r="D304" i="3"/>
  <c r="C304" i="3"/>
  <c r="B306" i="3" l="1"/>
  <c r="D305" i="3"/>
  <c r="C305" i="3"/>
  <c r="C306" i="3" l="1"/>
  <c r="B307" i="3"/>
  <c r="D306" i="3"/>
  <c r="D307" i="3" l="1"/>
  <c r="C307" i="3"/>
  <c r="B308" i="3"/>
  <c r="B309" i="3" l="1"/>
  <c r="D308" i="3"/>
  <c r="C308" i="3"/>
  <c r="B310" i="3" l="1"/>
  <c r="D309" i="3"/>
  <c r="C309" i="3"/>
  <c r="C310" i="3" l="1"/>
  <c r="B311" i="3"/>
  <c r="D310" i="3"/>
  <c r="D311" i="3" l="1"/>
  <c r="C311" i="3"/>
  <c r="B312" i="3"/>
  <c r="B313" i="3" l="1"/>
  <c r="D312" i="3"/>
  <c r="C312" i="3"/>
  <c r="B314" i="3" l="1"/>
  <c r="D313" i="3"/>
  <c r="C313" i="3"/>
  <c r="C314" i="3" l="1"/>
  <c r="B315" i="3"/>
  <c r="D314" i="3"/>
  <c r="D315" i="3" l="1"/>
  <c r="C315" i="3"/>
  <c r="B316" i="3"/>
  <c r="B317" i="3" l="1"/>
  <c r="D316" i="3"/>
  <c r="C316" i="3"/>
  <c r="B318" i="3" l="1"/>
  <c r="D317" i="3"/>
  <c r="C317" i="3"/>
  <c r="C318" i="3" l="1"/>
  <c r="B319" i="3"/>
  <c r="D318" i="3"/>
  <c r="D319" i="3" l="1"/>
  <c r="C319" i="3"/>
  <c r="B320" i="3"/>
  <c r="B321" i="3" l="1"/>
  <c r="D320" i="3"/>
  <c r="C320" i="3"/>
  <c r="B322" i="3" l="1"/>
  <c r="D321" i="3"/>
  <c r="C321" i="3"/>
  <c r="C322" i="3" l="1"/>
  <c r="B323" i="3"/>
  <c r="D322" i="3"/>
  <c r="D323" i="3" l="1"/>
  <c r="C323" i="3"/>
  <c r="B324" i="3"/>
  <c r="B325" i="3" l="1"/>
  <c r="D324" i="3"/>
  <c r="C324" i="3"/>
  <c r="B326" i="3" l="1"/>
  <c r="D325" i="3"/>
  <c r="C325" i="3"/>
  <c r="C326" i="3" l="1"/>
  <c r="B327" i="3"/>
  <c r="D326" i="3"/>
  <c r="D327" i="3" l="1"/>
  <c r="C327" i="3"/>
  <c r="B328" i="3"/>
  <c r="B329" i="3" l="1"/>
  <c r="D328" i="3"/>
  <c r="C328" i="3"/>
  <c r="B330" i="3" l="1"/>
  <c r="D329" i="3"/>
  <c r="C329" i="3"/>
  <c r="C330" i="3" l="1"/>
  <c r="B331" i="3"/>
  <c r="D330" i="3"/>
  <c r="D331" i="3" l="1"/>
  <c r="C331" i="3"/>
  <c r="B332" i="3"/>
  <c r="B333" i="3" l="1"/>
  <c r="D332" i="3"/>
  <c r="C332" i="3"/>
  <c r="B334" i="3" l="1"/>
  <c r="D333" i="3"/>
  <c r="C333" i="3"/>
  <c r="C334" i="3" l="1"/>
  <c r="B335" i="3"/>
  <c r="D334" i="3"/>
  <c r="D335" i="3" l="1"/>
  <c r="C335" i="3"/>
  <c r="B336" i="3"/>
  <c r="B337" i="3" l="1"/>
  <c r="D336" i="3"/>
  <c r="C336" i="3"/>
  <c r="B338" i="3" l="1"/>
  <c r="D337" i="3"/>
  <c r="C337" i="3"/>
  <c r="C338" i="3" l="1"/>
  <c r="B339" i="3"/>
  <c r="D338" i="3"/>
  <c r="D339" i="3" l="1"/>
  <c r="C339" i="3"/>
  <c r="B340" i="3"/>
  <c r="B341" i="3" l="1"/>
  <c r="D340" i="3"/>
  <c r="C340" i="3"/>
  <c r="B342" i="3" l="1"/>
  <c r="D341" i="3"/>
  <c r="C341" i="3"/>
  <c r="C342" i="3" l="1"/>
  <c r="B343" i="3"/>
  <c r="D342" i="3"/>
  <c r="D343" i="3" l="1"/>
  <c r="C343" i="3"/>
  <c r="B344" i="3"/>
  <c r="B345" i="3" l="1"/>
  <c r="D344" i="3"/>
  <c r="C344" i="3"/>
  <c r="B346" i="3" l="1"/>
  <c r="D345" i="3"/>
  <c r="C345" i="3"/>
  <c r="C346" i="3" l="1"/>
  <c r="B347" i="3"/>
  <c r="D346" i="3"/>
  <c r="D347" i="3" l="1"/>
  <c r="C347" i="3"/>
  <c r="B348" i="3"/>
  <c r="B349" i="3" l="1"/>
  <c r="D348" i="3"/>
  <c r="C348" i="3"/>
  <c r="B350" i="3" l="1"/>
  <c r="D349" i="3"/>
  <c r="C349" i="3"/>
  <c r="C350" i="3" l="1"/>
  <c r="B351" i="3"/>
  <c r="D350" i="3"/>
  <c r="D351" i="3" l="1"/>
  <c r="C351" i="3"/>
  <c r="B352" i="3"/>
  <c r="B353" i="3" l="1"/>
  <c r="D352" i="3"/>
  <c r="C352" i="3"/>
  <c r="B354" i="3" l="1"/>
  <c r="D353" i="3"/>
  <c r="C353" i="3"/>
  <c r="C354" i="3" l="1"/>
  <c r="B355" i="3"/>
  <c r="D354" i="3"/>
  <c r="D355" i="3" l="1"/>
  <c r="C355" i="3"/>
  <c r="B356" i="3"/>
  <c r="B357" i="3" l="1"/>
  <c r="D356" i="3"/>
  <c r="C356" i="3"/>
  <c r="B358" i="3" l="1"/>
  <c r="D357" i="3"/>
  <c r="C357" i="3"/>
  <c r="C358" i="3" l="1"/>
  <c r="B359" i="3"/>
  <c r="D358" i="3"/>
  <c r="D359" i="3" l="1"/>
  <c r="C359" i="3"/>
  <c r="B360" i="3"/>
  <c r="B361" i="3" l="1"/>
  <c r="D360" i="3"/>
  <c r="C360" i="3"/>
  <c r="B362" i="3" l="1"/>
  <c r="D361" i="3"/>
  <c r="C361" i="3"/>
  <c r="C362" i="3" l="1"/>
  <c r="B363" i="3"/>
  <c r="D362" i="3"/>
  <c r="D363" i="3" l="1"/>
  <c r="C363" i="3"/>
  <c r="B364" i="3"/>
  <c r="B365" i="3" l="1"/>
  <c r="D364" i="3"/>
  <c r="C364" i="3"/>
  <c r="B366" i="3" l="1"/>
  <c r="D365" i="3"/>
  <c r="C365" i="3"/>
  <c r="C366" i="3" l="1"/>
  <c r="B367" i="3"/>
  <c r="D366" i="3"/>
  <c r="D367" i="3" l="1"/>
  <c r="C367" i="3"/>
  <c r="B368" i="3"/>
  <c r="B369" i="3" l="1"/>
  <c r="D368" i="3"/>
  <c r="C368" i="3"/>
  <c r="B370" i="3" l="1"/>
  <c r="D369" i="3"/>
  <c r="C369" i="3"/>
  <c r="C370" i="3" l="1"/>
  <c r="B371" i="3"/>
  <c r="D370" i="3"/>
  <c r="D371" i="3" l="1"/>
  <c r="C371" i="3"/>
  <c r="B372" i="3"/>
  <c r="B373" i="3" l="1"/>
  <c r="D372" i="3"/>
  <c r="C372" i="3"/>
  <c r="B374" i="3" l="1"/>
  <c r="D373" i="3"/>
  <c r="C373" i="3"/>
  <c r="C374" i="3" l="1"/>
  <c r="B375" i="3"/>
  <c r="D374" i="3"/>
  <c r="D375" i="3" l="1"/>
  <c r="C375" i="3"/>
  <c r="B376" i="3"/>
  <c r="B377" i="3" l="1"/>
  <c r="D376" i="3"/>
  <c r="C376" i="3"/>
  <c r="B378" i="3" l="1"/>
  <c r="D377" i="3"/>
  <c r="C377" i="3"/>
  <c r="C378" i="3" l="1"/>
  <c r="B379" i="3"/>
  <c r="D378" i="3"/>
  <c r="D379" i="3" l="1"/>
  <c r="C379" i="3"/>
  <c r="B380" i="3"/>
  <c r="B381" i="3" l="1"/>
  <c r="D380" i="3"/>
  <c r="C380" i="3"/>
  <c r="B382" i="3" l="1"/>
  <c r="D381" i="3"/>
  <c r="C381" i="3"/>
  <c r="C382" i="3" l="1"/>
  <c r="B383" i="3"/>
  <c r="D382" i="3"/>
  <c r="D383" i="3" l="1"/>
  <c r="C383" i="3"/>
  <c r="B384" i="3"/>
  <c r="B385" i="3" l="1"/>
  <c r="D384" i="3"/>
  <c r="C384" i="3"/>
  <c r="B386" i="3" l="1"/>
  <c r="D385" i="3"/>
  <c r="C385" i="3"/>
  <c r="C386" i="3" l="1"/>
  <c r="B387" i="3"/>
  <c r="D386" i="3"/>
  <c r="D387" i="3" l="1"/>
  <c r="C387" i="3"/>
  <c r="B388" i="3"/>
  <c r="B389" i="3" l="1"/>
  <c r="D388" i="3"/>
  <c r="C388" i="3"/>
  <c r="B390" i="3" l="1"/>
  <c r="D389" i="3"/>
  <c r="C389" i="3"/>
  <c r="C390" i="3" l="1"/>
  <c r="B391" i="3"/>
  <c r="D390" i="3"/>
  <c r="D391" i="3" l="1"/>
  <c r="C391" i="3"/>
  <c r="B392" i="3"/>
  <c r="B393" i="3" l="1"/>
  <c r="D392" i="3"/>
  <c r="C392" i="3"/>
  <c r="B394" i="3" l="1"/>
  <c r="D393" i="3"/>
  <c r="C393" i="3"/>
  <c r="C394" i="3" l="1"/>
  <c r="B395" i="3"/>
  <c r="D394" i="3"/>
  <c r="D395" i="3" l="1"/>
  <c r="C395" i="3"/>
  <c r="B396" i="3"/>
  <c r="B397" i="3" l="1"/>
  <c r="D396" i="3"/>
  <c r="C396" i="3"/>
  <c r="B398" i="3" l="1"/>
  <c r="D397" i="3"/>
  <c r="C397" i="3"/>
  <c r="B399" i="3" l="1"/>
  <c r="D398" i="3"/>
  <c r="C398" i="3"/>
  <c r="D399" i="3" l="1"/>
  <c r="C399" i="3"/>
  <c r="B400" i="3"/>
  <c r="B401" i="3" l="1"/>
  <c r="D400" i="3"/>
  <c r="C400" i="3"/>
  <c r="B402" i="3" l="1"/>
  <c r="D401" i="3"/>
  <c r="C401" i="3"/>
  <c r="C402" i="3" l="1"/>
  <c r="B403" i="3"/>
  <c r="D402" i="3"/>
  <c r="D403" i="3" l="1"/>
  <c r="C403" i="3"/>
  <c r="B404" i="3"/>
  <c r="B405" i="3" l="1"/>
  <c r="D404" i="3"/>
  <c r="C404" i="3"/>
  <c r="B406" i="3" l="1"/>
  <c r="D405" i="3"/>
  <c r="C405" i="3"/>
  <c r="C406" i="3" l="1"/>
  <c r="B407" i="3"/>
  <c r="D406" i="3"/>
  <c r="D407" i="3" l="1"/>
  <c r="C407" i="3"/>
  <c r="B408" i="3"/>
  <c r="B409" i="3" l="1"/>
  <c r="D408" i="3"/>
  <c r="C408" i="3"/>
  <c r="B410" i="3" l="1"/>
  <c r="D409" i="3"/>
  <c r="C409" i="3"/>
  <c r="C410" i="3" l="1"/>
  <c r="B411" i="3"/>
  <c r="D410" i="3"/>
  <c r="D411" i="3" l="1"/>
  <c r="C411" i="3"/>
  <c r="B412" i="3"/>
  <c r="B413" i="3" l="1"/>
  <c r="D412" i="3"/>
  <c r="C412" i="3"/>
  <c r="B414" i="3" l="1"/>
  <c r="D413" i="3"/>
  <c r="C413" i="3"/>
  <c r="C414" i="3" l="1"/>
  <c r="B415" i="3"/>
  <c r="D414" i="3"/>
  <c r="D415" i="3" l="1"/>
  <c r="C415" i="3"/>
  <c r="B416" i="3"/>
  <c r="B417" i="3" l="1"/>
  <c r="D416" i="3"/>
  <c r="C416" i="3"/>
  <c r="B418" i="3" l="1"/>
  <c r="D417" i="3"/>
  <c r="C417" i="3"/>
  <c r="C418" i="3" l="1"/>
  <c r="B419" i="3"/>
  <c r="D418" i="3"/>
  <c r="D419" i="3" l="1"/>
  <c r="C419" i="3"/>
  <c r="B420" i="3"/>
  <c r="B421" i="3" l="1"/>
  <c r="D420" i="3"/>
  <c r="C420" i="3"/>
  <c r="B422" i="3" l="1"/>
  <c r="D421" i="3"/>
  <c r="C421" i="3"/>
  <c r="C422" i="3" l="1"/>
  <c r="B423" i="3"/>
  <c r="D422" i="3"/>
  <c r="D423" i="3" l="1"/>
  <c r="C423" i="3"/>
  <c r="B424" i="3"/>
  <c r="B425" i="3" l="1"/>
  <c r="D424" i="3"/>
  <c r="C424" i="3"/>
  <c r="B426" i="3" l="1"/>
  <c r="D425" i="3"/>
  <c r="C425" i="3"/>
  <c r="C426" i="3" l="1"/>
  <c r="B427" i="3"/>
  <c r="D426" i="3"/>
  <c r="D427" i="3" l="1"/>
  <c r="C427" i="3"/>
  <c r="B428" i="3"/>
  <c r="B429" i="3" l="1"/>
  <c r="D428" i="3"/>
  <c r="C428" i="3"/>
  <c r="B430" i="3" l="1"/>
  <c r="D429" i="3"/>
  <c r="C429" i="3"/>
  <c r="C430" i="3" l="1"/>
  <c r="B431" i="3"/>
  <c r="D430" i="3"/>
  <c r="D431" i="3" l="1"/>
  <c r="C431" i="3"/>
  <c r="B432" i="3"/>
  <c r="B433" i="3" l="1"/>
  <c r="D432" i="3"/>
  <c r="C432" i="3"/>
  <c r="B434" i="3" l="1"/>
  <c r="D433" i="3"/>
  <c r="C433" i="3"/>
  <c r="C434" i="3" l="1"/>
  <c r="B435" i="3"/>
  <c r="D434" i="3"/>
  <c r="D435" i="3" l="1"/>
  <c r="C435" i="3"/>
  <c r="B436" i="3"/>
  <c r="B437" i="3" l="1"/>
  <c r="D436" i="3"/>
  <c r="C436" i="3"/>
  <c r="B438" i="3" l="1"/>
  <c r="D437" i="3"/>
  <c r="C437" i="3"/>
  <c r="C438" i="3" l="1"/>
  <c r="B439" i="3"/>
  <c r="D438" i="3"/>
  <c r="D439" i="3" l="1"/>
  <c r="C439" i="3"/>
  <c r="B440" i="3"/>
  <c r="B441" i="3" l="1"/>
  <c r="D440" i="3"/>
  <c r="C440" i="3"/>
  <c r="B442" i="3" l="1"/>
  <c r="D441" i="3"/>
  <c r="C441" i="3"/>
  <c r="C442" i="3" l="1"/>
  <c r="B443" i="3"/>
  <c r="D442" i="3"/>
  <c r="D443" i="3" l="1"/>
  <c r="C443" i="3"/>
  <c r="B444" i="3"/>
  <c r="B445" i="3" l="1"/>
  <c r="D444" i="3"/>
  <c r="C444" i="3"/>
  <c r="B446" i="3" l="1"/>
  <c r="D445" i="3"/>
  <c r="C445" i="3"/>
  <c r="C446" i="3" l="1"/>
  <c r="B447" i="3"/>
  <c r="D446" i="3"/>
  <c r="D447" i="3" l="1"/>
  <c r="C447" i="3"/>
  <c r="B448" i="3"/>
  <c r="B449" i="3" l="1"/>
  <c r="D448" i="3"/>
  <c r="C448" i="3"/>
  <c r="B450" i="3" l="1"/>
  <c r="D449" i="3"/>
  <c r="C449" i="3"/>
  <c r="C450" i="3" l="1"/>
  <c r="B451" i="3"/>
  <c r="D450" i="3"/>
  <c r="D451" i="3" l="1"/>
  <c r="C451" i="3"/>
  <c r="B452" i="3"/>
  <c r="B453" i="3" l="1"/>
  <c r="D452" i="3"/>
  <c r="C452" i="3"/>
  <c r="B454" i="3" l="1"/>
  <c r="D453" i="3"/>
  <c r="C453" i="3"/>
  <c r="C454" i="3" l="1"/>
  <c r="B455" i="3"/>
  <c r="D454" i="3"/>
  <c r="D455" i="3" l="1"/>
  <c r="C455" i="3"/>
  <c r="B456" i="3"/>
  <c r="B457" i="3" l="1"/>
  <c r="D456" i="3"/>
  <c r="C456" i="3"/>
  <c r="B458" i="3" l="1"/>
  <c r="D457" i="3"/>
  <c r="C457" i="3"/>
  <c r="C458" i="3" l="1"/>
  <c r="B459" i="3"/>
  <c r="D458" i="3"/>
  <c r="D459" i="3" l="1"/>
  <c r="C459" i="3"/>
  <c r="B460" i="3"/>
  <c r="B461" i="3" l="1"/>
  <c r="D460" i="3"/>
  <c r="C460" i="3"/>
  <c r="B462" i="3" l="1"/>
  <c r="D461" i="3"/>
  <c r="C461" i="3"/>
  <c r="C462" i="3" l="1"/>
  <c r="B463" i="3"/>
  <c r="D462" i="3"/>
  <c r="D463" i="3" l="1"/>
  <c r="C463" i="3"/>
  <c r="B464" i="3"/>
  <c r="B465" i="3" l="1"/>
  <c r="D464" i="3"/>
  <c r="C464" i="3"/>
  <c r="B466" i="3" l="1"/>
  <c r="D465" i="3"/>
  <c r="C465" i="3"/>
  <c r="C466" i="3" l="1"/>
  <c r="B467" i="3"/>
  <c r="D466" i="3"/>
  <c r="D467" i="3" l="1"/>
  <c r="C467" i="3"/>
  <c r="B468" i="3"/>
  <c r="B469" i="3" l="1"/>
  <c r="D468" i="3"/>
  <c r="C468" i="3"/>
  <c r="B470" i="3" l="1"/>
  <c r="D469" i="3"/>
  <c r="C469" i="3"/>
  <c r="C470" i="3" l="1"/>
  <c r="B471" i="3"/>
  <c r="D470" i="3"/>
  <c r="D471" i="3" l="1"/>
  <c r="C471" i="3"/>
  <c r="B472" i="3"/>
  <c r="B473" i="3" l="1"/>
  <c r="D472" i="3"/>
  <c r="C472" i="3"/>
  <c r="B474" i="3" l="1"/>
  <c r="D473" i="3"/>
  <c r="C473" i="3"/>
  <c r="C474" i="3" l="1"/>
  <c r="B475" i="3"/>
  <c r="D474" i="3"/>
  <c r="D475" i="3" l="1"/>
  <c r="C475" i="3"/>
  <c r="B476" i="3"/>
  <c r="B477" i="3" l="1"/>
  <c r="D476" i="3"/>
  <c r="C476" i="3"/>
  <c r="B478" i="3" l="1"/>
  <c r="D477" i="3"/>
  <c r="C477" i="3"/>
  <c r="C478" i="3" l="1"/>
  <c r="B479" i="3"/>
  <c r="D478" i="3"/>
  <c r="D479" i="3" l="1"/>
  <c r="C479" i="3"/>
  <c r="B480" i="3"/>
  <c r="B481" i="3" l="1"/>
  <c r="D480" i="3"/>
  <c r="C480" i="3"/>
  <c r="B482" i="3" l="1"/>
  <c r="D481" i="3"/>
  <c r="C481" i="3"/>
  <c r="C482" i="3" l="1"/>
  <c r="B483" i="3"/>
  <c r="D482" i="3"/>
  <c r="D483" i="3" l="1"/>
  <c r="C483" i="3"/>
  <c r="B484" i="3"/>
  <c r="B485" i="3" l="1"/>
  <c r="D484" i="3"/>
  <c r="C484" i="3"/>
  <c r="B486" i="3" l="1"/>
  <c r="D485" i="3"/>
  <c r="C485" i="3"/>
  <c r="C486" i="3" l="1"/>
  <c r="B487" i="3"/>
  <c r="D486" i="3"/>
  <c r="D487" i="3" l="1"/>
  <c r="C487" i="3"/>
  <c r="B488" i="3"/>
  <c r="B489" i="3" l="1"/>
  <c r="D488" i="3"/>
  <c r="C488" i="3"/>
  <c r="B490" i="3" l="1"/>
  <c r="D489" i="3"/>
  <c r="C489" i="3"/>
  <c r="C490" i="3" l="1"/>
  <c r="B491" i="3"/>
  <c r="D490" i="3"/>
  <c r="D491" i="3" l="1"/>
  <c r="C491" i="3"/>
  <c r="B492" i="3"/>
  <c r="B493" i="3" l="1"/>
  <c r="D492" i="3"/>
  <c r="C492" i="3"/>
  <c r="B494" i="3" l="1"/>
  <c r="D493" i="3"/>
  <c r="C493" i="3"/>
  <c r="C494" i="3" l="1"/>
  <c r="B495" i="3"/>
  <c r="D494" i="3"/>
  <c r="D495" i="3" l="1"/>
  <c r="C495" i="3"/>
  <c r="B496" i="3"/>
  <c r="B497" i="3" l="1"/>
  <c r="D496" i="3"/>
  <c r="C496" i="3"/>
  <c r="B498" i="3" l="1"/>
  <c r="D497" i="3"/>
  <c r="C497" i="3"/>
  <c r="C498" i="3" l="1"/>
  <c r="B499" i="3"/>
  <c r="D498" i="3"/>
  <c r="D499" i="3" l="1"/>
  <c r="C499" i="3"/>
  <c r="B500" i="3"/>
  <c r="B501" i="3" l="1"/>
  <c r="D500" i="3"/>
  <c r="C500" i="3"/>
  <c r="B502" i="3" l="1"/>
  <c r="D501" i="3"/>
  <c r="C501" i="3"/>
  <c r="C502" i="3" l="1"/>
  <c r="B503" i="3"/>
  <c r="D502" i="3"/>
  <c r="D503" i="3" l="1"/>
  <c r="C503" i="3"/>
  <c r="B504" i="3"/>
  <c r="B505" i="3" l="1"/>
  <c r="D504" i="3"/>
  <c r="C504" i="3"/>
  <c r="B506" i="3" l="1"/>
  <c r="D505" i="3"/>
  <c r="C505" i="3"/>
  <c r="C506" i="3" l="1"/>
  <c r="B507" i="3"/>
  <c r="D506" i="3"/>
  <c r="D507" i="3" l="1"/>
  <c r="C507" i="3"/>
  <c r="B508" i="3"/>
  <c r="B509" i="3" l="1"/>
  <c r="D508" i="3"/>
  <c r="C508" i="3"/>
  <c r="B510" i="3" l="1"/>
  <c r="D509" i="3"/>
  <c r="C509" i="3"/>
  <c r="C510" i="3" l="1"/>
  <c r="B511" i="3"/>
  <c r="D510" i="3"/>
  <c r="D511" i="3" l="1"/>
  <c r="C511" i="3"/>
</calcChain>
</file>

<file path=xl/comments1.xml><?xml version="1.0" encoding="utf-8"?>
<comments xmlns="http://schemas.openxmlformats.org/spreadsheetml/2006/main">
  <authors>
    <author>Davide Cicchini</author>
    <author>DELL1</author>
  </authors>
  <commentList>
    <comment ref="E9" authorId="0" guid="{A8395342-3A65-4A6E-AF06-745FD7C3B07E}" shapeId="0">
      <text>
        <r>
          <rPr>
            <b/>
            <sz val="9"/>
            <color indexed="81"/>
            <rFont val="Tahoma"/>
            <family val="2"/>
          </rPr>
          <t>Davide Cicchini:</t>
        </r>
        <r>
          <rPr>
            <sz val="9"/>
            <color indexed="81"/>
            <rFont val="Tahoma"/>
            <family val="2"/>
          </rPr>
          <t xml:space="preserve">
Inserire il Peso sismico di ogni piano.</t>
        </r>
      </text>
    </comment>
    <comment ref="H49" authorId="1" guid="{1741E072-D106-4E1E-9FC5-69FFA1CE7356}" shapeId="0">
      <text>
        <r>
          <rPr>
            <b/>
            <sz val="9"/>
            <color indexed="81"/>
            <rFont val="Tahoma"/>
            <family val="2"/>
          </rPr>
          <t>Davide Cicchini:</t>
        </r>
        <r>
          <rPr>
            <sz val="9"/>
            <color indexed="81"/>
            <rFont val="Tahoma"/>
            <family val="2"/>
          </rPr>
          <t xml:space="preserve">
λ è un coefficiente pari a 0,85 se la costruzione ha almeno tre orizzontamenti e se T1 &lt; 2TC, pari a 1,0 in tutti gli altri casi;</t>
        </r>
      </text>
    </comment>
  </commentList>
</comments>
</file>

<file path=xl/sharedStrings.xml><?xml version="1.0" encoding="utf-8"?>
<sst xmlns="http://schemas.openxmlformats.org/spreadsheetml/2006/main" count="174" uniqueCount="143">
  <si>
    <t>H</t>
  </si>
  <si>
    <t>1/q</t>
  </si>
  <si>
    <t>h</t>
  </si>
  <si>
    <t>x</t>
  </si>
  <si>
    <t>TOT.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</si>
  <si>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(kN)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</si>
  <si>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Arial"/>
        <family val="2"/>
      </rPr>
      <t>·z</t>
    </r>
    <r>
      <rPr>
        <vertAlign val="subscript"/>
        <sz val="11"/>
        <color theme="1"/>
        <rFont val="Arial"/>
        <family val="2"/>
      </rPr>
      <t>i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</si>
  <si>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</si>
  <si>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(m)</t>
    </r>
  </si>
  <si>
    <t>LIVELLO</t>
  </si>
  <si>
    <t>λ</t>
  </si>
  <si>
    <t>g</t>
  </si>
  <si>
    <t>W</t>
  </si>
  <si>
    <r>
      <t>L</t>
    </r>
    <r>
      <rPr>
        <vertAlign val="subscript"/>
        <sz val="11"/>
        <color indexed="8"/>
        <rFont val="Arial"/>
        <family val="2"/>
      </rPr>
      <t>x</t>
    </r>
  </si>
  <si>
    <r>
      <t>L</t>
    </r>
    <r>
      <rPr>
        <vertAlign val="subscript"/>
        <sz val="11"/>
        <color indexed="8"/>
        <rFont val="Arial"/>
        <family val="2"/>
      </rPr>
      <t>y</t>
    </r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</si>
  <si>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t,x </t>
    </r>
    <r>
      <rPr>
        <sz val="11"/>
        <color theme="1"/>
        <rFont val="Calibri"/>
        <family val="2"/>
        <scheme val="minor"/>
      </rPr>
      <t>(kNm)</t>
    </r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</si>
  <si>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t,y </t>
    </r>
    <r>
      <rPr>
        <sz val="11"/>
        <color theme="1"/>
        <rFont val="Calibri"/>
        <family val="2"/>
        <scheme val="minor"/>
      </rPr>
      <t>(kNm)</t>
    </r>
  </si>
  <si>
    <t>C1 vale 0,085 per costruzioni con struttura a telaio in acciaio, 0,075 per costruzioni con struttura a telaio in calcestruzzo armato e 0,050 per costruzioni con qualsiasi altro tipo di struttura.</t>
  </si>
  <si>
    <t>Piano primo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</si>
  <si>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</si>
  <si>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</si>
  <si>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</si>
  <si>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</si>
  <si>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</si>
  <si>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</si>
  <si>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m/s</t>
    </r>
    <r>
      <rPr>
        <sz val="11"/>
        <color theme="1"/>
        <rFont val="Times New Roman"/>
        <family val="1"/>
      </rPr>
      <t>²</t>
    </r>
  </si>
  <si>
    <t>s</t>
  </si>
  <si>
    <t>A</t>
  </si>
  <si>
    <t>B</t>
  </si>
  <si>
    <t>C</t>
  </si>
  <si>
    <t>D</t>
  </si>
  <si>
    <t>E</t>
  </si>
  <si>
    <t>ST</t>
  </si>
  <si>
    <t>CC</t>
  </si>
  <si>
    <t>T1</t>
  </si>
  <si>
    <t>SS</t>
  </si>
  <si>
    <r>
      <t>F</t>
    </r>
    <r>
      <rPr>
        <b/>
        <vertAlign val="subscript"/>
        <sz val="12"/>
        <color theme="1"/>
        <rFont val="Calibri"/>
        <family val="2"/>
        <scheme val="minor"/>
      </rPr>
      <t>h</t>
    </r>
  </si>
  <si>
    <t>Il foglio di calcolo esegue l'analisi statica lineare, nonché il calcolo delle</t>
  </si>
  <si>
    <t>eccentricità accidentali.</t>
  </si>
  <si>
    <t>Ing. Davide Cicchini</t>
  </si>
  <si>
    <t>www.davidecicchini.it</t>
  </si>
  <si>
    <r>
      <rPr>
        <sz val="11"/>
        <color indexed="8"/>
        <rFont val="Calibri"/>
        <family val="2"/>
      </rPr>
      <t>±</t>
    </r>
    <r>
      <rPr>
        <sz val="11"/>
        <color indexed="8"/>
        <rFont val="Arial"/>
        <family val="2"/>
      </rPr>
      <t>e</t>
    </r>
    <r>
      <rPr>
        <vertAlign val="subscript"/>
        <sz val="11"/>
        <color indexed="8"/>
        <rFont val="Arial"/>
        <family val="2"/>
      </rPr>
      <t>x</t>
    </r>
  </si>
  <si>
    <r>
      <rPr>
        <sz val="11"/>
        <color indexed="8"/>
        <rFont val="Calibri"/>
        <family val="2"/>
      </rPr>
      <t>±</t>
    </r>
    <r>
      <rPr>
        <sz val="11"/>
        <color indexed="8"/>
        <rFont val="Arial"/>
        <family val="2"/>
      </rPr>
      <t>e</t>
    </r>
    <r>
      <rPr>
        <vertAlign val="subscript"/>
        <sz val="11"/>
        <color indexed="8"/>
        <rFont val="Arial"/>
        <family val="2"/>
      </rPr>
      <t>y</t>
    </r>
  </si>
  <si>
    <t>TROVA I PARAMETRI SISMICI</t>
  </si>
  <si>
    <t>2.PARAMETRI SISMICI DEL SITO</t>
  </si>
  <si>
    <t>3.ANALISI STATICA LINEARE</t>
  </si>
  <si>
    <t>4.RIPARTIZIONE DELLE FORZE , CALCOLO DELLE ECCENTRICITA' ACCIDENTALI E DEI TORCENTI DI PIANO</t>
  </si>
  <si>
    <t>S</t>
  </si>
  <si>
    <t>T</t>
  </si>
  <si>
    <r>
      <t>a</t>
    </r>
    <r>
      <rPr>
        <b/>
        <sz val="8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>/g</t>
    </r>
  </si>
  <si>
    <t xml:space="preserve">Sd(T) </t>
  </si>
  <si>
    <t xml:space="preserve">Se(T) </t>
  </si>
  <si>
    <r>
      <t>Se (T</t>
    </r>
    <r>
      <rPr>
        <sz val="8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) </t>
    </r>
  </si>
  <si>
    <r>
      <t>Se (T</t>
    </r>
    <r>
      <rPr>
        <sz val="8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) </t>
    </r>
  </si>
  <si>
    <r>
      <t>Se (T</t>
    </r>
    <r>
      <rPr>
        <sz val="8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) </t>
    </r>
  </si>
  <si>
    <t xml:space="preserve">Se (0) </t>
  </si>
  <si>
    <t xml:space="preserve">Sd (0) </t>
  </si>
  <si>
    <r>
      <t>Sd (T</t>
    </r>
    <r>
      <rPr>
        <sz val="8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) </t>
    </r>
  </si>
  <si>
    <r>
      <t>Sd (T</t>
    </r>
    <r>
      <rPr>
        <sz val="8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) </t>
    </r>
  </si>
  <si>
    <r>
      <t>Sd (T</t>
    </r>
    <r>
      <rPr>
        <sz val="8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) 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</si>
  <si>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</si>
  <si>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Periodi fondamentali</t>
  </si>
  <si>
    <t>Acc. Spettro orizzontale elastico</t>
  </si>
  <si>
    <t>Acc. Spettro orizzontale di progetto</t>
  </si>
  <si>
    <t>Coordiante Spettro</t>
  </si>
  <si>
    <t xml:space="preserve">Queste eccentricità dovute ai carichi accidentali prese per ogni verso </t>
  </si>
  <si>
    <t xml:space="preserve">nelle due direzioni  definisco le 4 posizioni del centro di massa su cui </t>
  </si>
  <si>
    <t>applicare i torcenti  di piano.</t>
  </si>
  <si>
    <t>Taglio alla base della struttura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</si>
  <si>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</si>
  <si>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</si>
  <si>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vertAlign val="superscript"/>
        <sz val="11"/>
        <color theme="1"/>
        <rFont val="Calibri"/>
        <family val="2"/>
        <scheme val="minor"/>
      </rPr>
      <t>*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</si>
  <si>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</si>
  <si>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T2</t>
  </si>
  <si>
    <t>T3</t>
  </si>
  <si>
    <t>T4</t>
  </si>
  <si>
    <t>q</t>
  </si>
  <si>
    <t>Ss</t>
  </si>
  <si>
    <t>St</t>
  </si>
  <si>
    <t>Coefficiente per la definizione del periodo fondamentale</t>
  </si>
  <si>
    <t>Accelerazione di gravità</t>
  </si>
  <si>
    <t>Acc. orizzontale  riferita al suolo rigido, adimensionalizzata</t>
  </si>
  <si>
    <t>Coefficiente di amplificazione topografica</t>
  </si>
  <si>
    <t>Coefficiente di amplificazione stratigrafica</t>
  </si>
  <si>
    <r>
      <t>Prodotto S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*S</t>
    </r>
    <r>
      <rPr>
        <sz val="8"/>
        <color theme="1"/>
        <rFont val="Calibri"/>
        <family val="2"/>
        <scheme val="minor"/>
      </rPr>
      <t>T</t>
    </r>
  </si>
  <si>
    <t>Coefficiente funzione della categoria di sottosuolo</t>
  </si>
  <si>
    <t>Periodo del tratto ad accelerazione costante</t>
  </si>
  <si>
    <t>Periodo del tratto a velocità costante</t>
  </si>
  <si>
    <t>Periodo del tratto a spostamento costante</t>
  </si>
  <si>
    <t>Coefficiente di smorzamento viscoso</t>
  </si>
  <si>
    <t>Coefficiente di correzione per smorzamento viscoso diverso dal 5%</t>
  </si>
  <si>
    <t>Inverso del fattore di struttura</t>
  </si>
  <si>
    <t>Struttura a telaio in acciaio</t>
  </si>
  <si>
    <t>C1</t>
  </si>
  <si>
    <t>Struttura a telaio in calcestruzzo</t>
  </si>
  <si>
    <t>Qualsiasi altro tipo di struttura</t>
  </si>
  <si>
    <t>Periodo fondamentale della struttura</t>
  </si>
  <si>
    <t>Pseudoaccelerazione</t>
  </si>
  <si>
    <t>Accelerazione di progetto</t>
  </si>
  <si>
    <t>Risultati Analisi statica lineare: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</si>
  <si>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</si>
  <si>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1"/>
        <color theme="1"/>
        <rFont val="Calibri"/>
        <family val="2"/>
      </rPr>
      <t>e</t>
    </r>
    <r>
      <rPr>
        <b/>
        <sz val="11"/>
        <color theme="1"/>
        <rFont val="Calibri"/>
        <family val="2"/>
      </rPr>
      <t>(T</t>
    </r>
    <r>
      <rPr>
        <b/>
        <vertAlign val="subscript"/>
        <sz val="11"/>
        <color theme="1"/>
        <rFont val="Calibri"/>
        <family val="2"/>
      </rPr>
      <t>1</t>
    </r>
    <r>
      <rPr>
        <b/>
        <sz val="11"/>
        <color theme="1"/>
        <rFont val="Calibri"/>
        <family val="2"/>
      </rPr>
      <t>)</t>
    </r>
  </si>
  <si>
    <r>
      <t>S</t>
    </r>
    <r>
      <rPr>
        <b/>
        <vertAlign val="subscript"/>
        <sz val="11"/>
        <color theme="1"/>
        <rFont val="Calibri"/>
        <family val="2"/>
      </rPr>
      <t>d</t>
    </r>
    <r>
      <rPr>
        <b/>
        <sz val="11"/>
        <color theme="1"/>
        <rFont val="Calibri"/>
        <family val="2"/>
      </rPr>
      <t>(T</t>
    </r>
    <r>
      <rPr>
        <b/>
        <vertAlign val="subscript"/>
        <sz val="11"/>
        <color theme="1"/>
        <rFont val="Calibri"/>
        <family val="2"/>
      </rPr>
      <t>1</t>
    </r>
    <r>
      <rPr>
        <b/>
        <sz val="11"/>
        <color theme="1"/>
        <rFont val="Calibri"/>
        <family val="2"/>
      </rPr>
      <t>)</t>
    </r>
  </si>
  <si>
    <t>Numero di Piani</t>
  </si>
  <si>
    <t>Altezza in pianta dell'impalcato</t>
  </si>
  <si>
    <t>Lunghezza in pianta dell'impalcato</t>
  </si>
  <si>
    <t>n</t>
  </si>
  <si>
    <t>Peso totale della struttura</t>
  </si>
  <si>
    <t>Altezza del fabbricato</t>
  </si>
  <si>
    <t>1.CARATTERISTICHE DEL FABBRICATO</t>
  </si>
  <si>
    <t xml:space="preserve">Oppure si procede al calcolo delle eccentricità accidentali e al calcolo dei momenti torcenti da </t>
  </si>
  <si>
    <t>applicare nei baricentri di massa di ogni impalcato.</t>
  </si>
  <si>
    <t xml:space="preserve">Per i soli edifici ed in assenza di più accurate determinazioni l'eccentricità accidentale in ogni </t>
  </si>
  <si>
    <t>direzione non può essere inferiore a 0.05 volte la dimensione dell'edificio misurata</t>
  </si>
  <si>
    <t xml:space="preserve"> perpendicolarmente alla direzione di applicazione dell'azione sismica. Dettà eccentricità è </t>
  </si>
  <si>
    <t>assunta costante, per entità e direzione, su tutti gli orizzontamenti.</t>
  </si>
  <si>
    <r>
      <t>Eccentricità riferita alla dimensione L</t>
    </r>
    <r>
      <rPr>
        <sz val="8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in pianta</t>
    </r>
  </si>
  <si>
    <r>
      <t>Eccentricità riferita alla dimensione L</t>
    </r>
    <r>
      <rPr>
        <sz val="8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>in pianta</t>
    </r>
  </si>
  <si>
    <t>Si possono riempire solo le caselle con il bordo doppio.</t>
  </si>
  <si>
    <t>step</t>
  </si>
  <si>
    <t>Z</t>
  </si>
  <si>
    <t>X1</t>
  </si>
  <si>
    <t>x2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</si>
  <si>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</si>
  <si>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</si>
  <si>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</si>
  <si>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</si>
  <si>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</si>
  <si>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</si>
  <si>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</si>
  <si>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</si>
  <si>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</si>
  <si>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</si>
  <si>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</t>
  </si>
  <si>
    <t>Aliquota della massa partecipante al primo modo</t>
  </si>
  <si>
    <t>Accelerazione su suolo rigido</t>
  </si>
  <si>
    <t>Coefficiente di amplificazione spettrale</t>
  </si>
  <si>
    <t>Periodo di inizio tratto a velocità costante</t>
  </si>
  <si>
    <t>Tipo Costruzione</t>
  </si>
  <si>
    <t xml:space="preserve">Fattore di Struttura   "q" </t>
  </si>
  <si>
    <t>Categoria di Sottosuolo</t>
  </si>
  <si>
    <t>Categoria topografica</t>
  </si>
  <si>
    <t>versione 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</si>
</sst>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"/>
    <numFmt numFmtId="166" formatCode="0.00&quot; m/s²&quot;"/>
    <numFmt numFmtId="167" formatCode="0.000&quot; s&quot;"/>
    <numFmt numFmtId="168" formatCode="0.000&quot; (g)&quot;"/>
    <numFmt numFmtId="169" formatCode="0.00&quot; m&quot;"/>
    <numFmt numFmtId="170" formatCode="0&quot; kN&quot;"/>
    <numFmt numFmtId="171" formatCode="0&quot; kNm&quot;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sz val="11"/>
      <color theme="1"/>
      <name val="Symbol"/>
      <family val="1"/>
      <charset val="2"/>
    </font>
    <font>
      <sz val="12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sz val="11"/>
      <color theme="1"/>
      <name val="Aril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8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3" fillId="0" borderId="0" xfId="0" applyFont="1"/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/>
    </xf>
    <xf numFmtId="0" fontId="0" fillId="0" borderId="0" xfId="0" applyProtection="1">
      <protection hidden="1"/>
    </xf>
    <xf numFmtId="2" fontId="0" fillId="0" borderId="0" xfId="0" applyNumberForma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0" fillId="0" borderId="0" xfId="0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0" fillId="0" borderId="2" xfId="0" applyNumberForma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164" fontId="0" fillId="0" borderId="2" xfId="0" applyNumberForma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164" fontId="0" fillId="0" borderId="0" xfId="0" applyNumberFormat="1" applyBorder="1" applyAlignment="1" applyProtection="1">
      <alignment horizontal="center" vertical="center"/>
      <protection hidden="1"/>
    </xf>
    <xf numFmtId="0" fontId="24" fillId="0" borderId="0" xfId="0" applyFont="1" applyBorder="1" applyAlignment="1" applyProtection="1">
      <protection hidden="1"/>
    </xf>
    <xf numFmtId="0" fontId="0" fillId="0" borderId="0" xfId="0" applyBorder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/>
      <protection hidden="1"/>
    </xf>
    <xf numFmtId="164" fontId="9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167" fontId="9" fillId="0" borderId="11" xfId="0" applyNumberFormat="1" applyFont="1" applyFill="1" applyBorder="1" applyAlignment="1" applyProtection="1">
      <alignment horizontal="center" vertical="center"/>
      <protection locked="0"/>
    </xf>
    <xf numFmtId="169" fontId="0" fillId="0" borderId="1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Protection="1">
      <protection hidden="1"/>
    </xf>
    <xf numFmtId="0" fontId="0" fillId="0" borderId="2" xfId="0" applyFill="1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alignment horizontal="center"/>
      <protection hidden="1"/>
    </xf>
    <xf numFmtId="0" fontId="0" fillId="0" borderId="0" xfId="0" applyFont="1" applyAlignment="1" applyProtection="1">
      <alignment horizontal="left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28" fillId="0" borderId="1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70" fontId="0" fillId="0" borderId="0" xfId="0" quotePrefix="1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70" fontId="0" fillId="0" borderId="1" xfId="0" quotePrefix="1" applyNumberFormat="1" applyFont="1" applyFill="1" applyBorder="1" applyAlignment="1" applyProtection="1">
      <alignment horizontal="center"/>
      <protection locked="0"/>
    </xf>
    <xf numFmtId="169" fontId="0" fillId="0" borderId="0" xfId="0" applyNumberFormat="1" applyFill="1" applyBorder="1" applyAlignment="1" applyProtection="1">
      <alignment horizontal="center"/>
      <protection hidden="1"/>
    </xf>
    <xf numFmtId="170" fontId="0" fillId="0" borderId="0" xfId="0" quotePrefix="1" applyNumberFormat="1" applyFill="1" applyBorder="1" applyAlignment="1" applyProtection="1">
      <alignment horizontal="center"/>
      <protection hidden="1"/>
    </xf>
    <xf numFmtId="171" fontId="0" fillId="0" borderId="0" xfId="0" applyNumberFormat="1" applyFill="1" applyBorder="1" applyAlignment="1" applyProtection="1">
      <alignment horizontal="center"/>
      <protection hidden="1"/>
    </xf>
    <xf numFmtId="170" fontId="0" fillId="0" borderId="2" xfId="0" quotePrefix="1" applyNumberFormat="1" applyFill="1" applyBorder="1" applyAlignment="1" applyProtection="1">
      <alignment horizontal="center"/>
      <protection hidden="1"/>
    </xf>
    <xf numFmtId="171" fontId="0" fillId="0" borderId="2" xfId="0" applyNumberFormat="1" applyFill="1" applyBorder="1" applyAlignment="1" applyProtection="1">
      <alignment horizontal="center"/>
      <protection hidden="1"/>
    </xf>
    <xf numFmtId="170" fontId="0" fillId="0" borderId="0" xfId="0" quotePrefix="1" applyNumberFormat="1" applyFont="1" applyFill="1" applyBorder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Border="1" applyProtection="1">
      <protection hidden="1"/>
    </xf>
    <xf numFmtId="168" fontId="0" fillId="0" borderId="2" xfId="0" applyNumberFormat="1" applyBorder="1" applyAlignment="1" applyProtection="1">
      <alignment horizontal="center" vertical="center"/>
      <protection hidden="1"/>
    </xf>
    <xf numFmtId="164" fontId="9" fillId="0" borderId="2" xfId="0" applyNumberFormat="1" applyFont="1" applyFill="1" applyBorder="1" applyAlignment="1" applyProtection="1">
      <alignment horizontal="center" vertical="center"/>
      <protection hidden="1"/>
    </xf>
    <xf numFmtId="167" fontId="9" fillId="0" borderId="2" xfId="0" applyNumberFormat="1" applyFont="1" applyFill="1" applyBorder="1" applyAlignment="1" applyProtection="1">
      <alignment horizontal="center" vertical="center"/>
      <protection hidden="1"/>
    </xf>
    <xf numFmtId="0" fontId="12" fillId="0" borderId="10" xfId="0" applyFont="1" applyBorder="1" applyAlignment="1" applyProtection="1">
      <alignment horizontal="center" vertical="center"/>
      <protection hidden="1"/>
    </xf>
    <xf numFmtId="166" fontId="9" fillId="0" borderId="2" xfId="0" applyNumberFormat="1" applyFont="1" applyFill="1" applyBorder="1" applyAlignment="1" applyProtection="1">
      <alignment horizontal="center" vertic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170" fontId="0" fillId="0" borderId="2" xfId="0" quotePrefix="1" applyNumberFormat="1" applyFont="1" applyFill="1" applyBorder="1" applyAlignment="1" applyProtection="1">
      <alignment horizontal="center"/>
      <protection hidden="1"/>
    </xf>
    <xf numFmtId="0" fontId="31" fillId="0" borderId="0" xfId="0" applyFont="1" applyProtection="1">
      <protection hidden="1"/>
    </xf>
    <xf numFmtId="169" fontId="0" fillId="0" borderId="2" xfId="0" applyNumberFormat="1" applyFont="1" applyBorder="1" applyAlignment="1" applyProtection="1">
      <alignment horizontal="center" vertical="center"/>
      <protection hidden="1"/>
    </xf>
    <xf numFmtId="169" fontId="0" fillId="0" borderId="0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14" fillId="0" borderId="0" xfId="0" applyFont="1" applyProtection="1">
      <protection hidden="1"/>
    </xf>
    <xf numFmtId="0" fontId="0" fillId="0" borderId="0" xfId="0" applyFont="1" applyFill="1" applyProtection="1"/>
    <xf numFmtId="168" fontId="0" fillId="0" borderId="1" xfId="0" applyNumberFormat="1" applyBorder="1" applyAlignment="1" applyProtection="1">
      <alignment horizontal="center" vertical="center"/>
      <protection locked="0"/>
    </xf>
    <xf numFmtId="166" fontId="9" fillId="0" borderId="12" xfId="0" applyNumberFormat="1" applyFont="1" applyFill="1" applyBorder="1" applyAlignment="1" applyProtection="1">
      <alignment horizontal="center" vertical="center"/>
      <protection hidden="1"/>
    </xf>
    <xf numFmtId="164" fontId="9" fillId="0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/>
    <xf numFmtId="0" fontId="1" fillId="0" borderId="0" xfId="0" applyFont="1" applyAlignment="1">
      <alignment horizontal="center"/>
    </xf>
    <xf numFmtId="0" fontId="18" fillId="0" borderId="0" xfId="2" applyAlignment="1" applyProtection="1">
      <alignment horizontal="center"/>
      <protection locked="0"/>
    </xf>
    <xf numFmtId="0" fontId="18" fillId="0" borderId="0" xfId="2" applyAlignment="1" applyProtection="1">
      <alignment horizontal="center"/>
      <protection hidden="1"/>
    </xf>
    <xf numFmtId="0" fontId="24" fillId="3" borderId="0" xfId="0" applyFont="1" applyFill="1" applyAlignment="1">
      <alignment horizontal="center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left"/>
      <protection hidden="1"/>
    </xf>
    <xf numFmtId="0" fontId="18" fillId="2" borderId="6" xfId="2" applyFill="1" applyBorder="1" applyAlignment="1" applyProtection="1">
      <alignment horizontal="center"/>
      <protection locked="0"/>
    </xf>
    <xf numFmtId="0" fontId="18" fillId="2" borderId="7" xfId="2" applyFill="1" applyBorder="1" applyAlignment="1" applyProtection="1">
      <alignment horizontal="center"/>
      <protection locked="0"/>
    </xf>
    <xf numFmtId="0" fontId="18" fillId="2" borderId="8" xfId="2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 wrapText="1"/>
      <protection hidden="1"/>
    </xf>
  </cellXfs>
  <cellStyles count="3">
    <cellStyle name="Collegamento ipertestuale" xfId="2" builtinId="8"/>
    <cellStyle name="Normale" xfId="0" builtinId="0"/>
    <cellStyle name="Normale 2" xfId="1"/>
  </cellStyles>
  <dxfs count="7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-0.24994659260841701"/>
      </font>
      <fill>
        <patternFill>
          <bgColor theme="9" tint="0.5999633777886288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Ripartizione delle</a:t>
            </a:r>
            <a:r>
              <a:rPr lang="it-IT" baseline="0"/>
              <a:t> forze sismiche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814669286182054"/>
          <c:y val="0.11633234370293877"/>
          <c:w val="0.6831996787020419"/>
          <c:h val="0.81311669033174128"/>
        </c:manualLayout>
      </c:layout>
      <c:scatterChart>
        <c:scatterStyle val="lineMarker"/>
        <c:varyColors val="0"/>
        <c:ser>
          <c:idx val="0"/>
          <c:order val="0"/>
          <c:tx>
            <c:v>pil1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deposito'!$C$18:$C$28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'Foglio deposito'!$D$18:$D$28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pil2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deposito'!$E$18:$E$28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xVal>
          <c:yVal>
            <c:numRef>
              <c:f>'Foglio deposito'!$F$18:$F$28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t1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deposito'!$C$34:$C$35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deposito'!$D$34:$D$35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v>t2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deposito'!$C$37:$C$38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deposito'!$D$37:$D$38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ser>
          <c:idx val="4"/>
          <c:order val="4"/>
          <c:tx>
            <c:v>t3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deposito'!$C$40:$C$41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deposito'!$D$40:$D$41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v>t4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deposito'!$C$43:$C$44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deposito'!$D$43:$D$44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yVal>
          <c:smooth val="0"/>
        </c:ser>
        <c:ser>
          <c:idx val="6"/>
          <c:order val="6"/>
          <c:tx>
            <c:v>t5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deposito'!$C$46:$C$47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deposito'!$D$46:$D$47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</c:ser>
        <c:ser>
          <c:idx val="7"/>
          <c:order val="7"/>
          <c:tx>
            <c:v>t6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deposito'!$G$34:$G$35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deposito'!$H$34:$H$35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yVal>
          <c:smooth val="0"/>
        </c:ser>
        <c:ser>
          <c:idx val="8"/>
          <c:order val="8"/>
          <c:tx>
            <c:v>t7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deposito'!$G$37:$G$38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deposito'!$H$37:$H$38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v>t8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deposito'!$G$40:$G$41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deposito'!$H$40:$H$41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v>t9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deposito'!$G$43:$G$44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deposito'!$H$43:$H$44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v>t10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'Foglio deposito'!$G$46:$G$47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'Foglio deposito'!$H$46:$H$47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v>Forze MN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8336607727570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9384413883431567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886051080550098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9296711683141768"/>
                  <c:y val="-3.2635725817190205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9399821584188029"/>
                  <c:y val="-1.6317862908595103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7696966318880206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17212117926582121"/>
                  <c:y val="-5.0090496031554069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18181814711178296"/>
                  <c:y val="5.0090496031554069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20363632476519689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0.2331034630200977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'Foglio deposito'!$G$18:$G$32</c:f>
              <c:numCache>
                <c:formatCode>General</c:formatCode>
                <c:ptCount val="15"/>
                <c:pt idx="0">
                  <c:v>0</c:v>
                </c:pt>
                <c:pt idx="1">
                  <c:v>-6.1049848353567408E-2</c:v>
                </c:pt>
                <c:pt idx="2">
                  <c:v>-0.11395971692665914</c:v>
                </c:pt>
                <c:pt idx="3">
                  <c:v>-0.17093957538998875</c:v>
                </c:pt>
                <c:pt idx="4">
                  <c:v>-0.21163947429236696</c:v>
                </c:pt>
                <c:pt idx="5">
                  <c:v>-0.24419939341426963</c:v>
                </c:pt>
                <c:pt idx="6">
                  <c:v>-0.31745921143855049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'Foglio deposito'!$F$18:$F$32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17680"/>
        <c:axId val="826073600"/>
      </c:scatterChart>
      <c:valAx>
        <c:axId val="89521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6073600"/>
        <c:crosses val="autoZero"/>
        <c:crossBetween val="midCat"/>
      </c:valAx>
      <c:valAx>
        <c:axId val="826073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52176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1.3503086181025076E-2"/>
          <c:y val="0.82242951092381988"/>
          <c:w val="0.18412690904863302"/>
          <c:h val="6.0080518895812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Spettro di risposta elastico in</a:t>
            </a:r>
            <a:r>
              <a:rPr lang="it-IT" baseline="0"/>
              <a:t> accelerazione delle componenti orizzontali e </a:t>
            </a:r>
            <a:r>
              <a:rPr lang="it-IT" sz="1400" b="0" i="0" u="none" strike="noStrike" baseline="0">
                <a:effectLst/>
              </a:rPr>
              <a:t>Spettro di progetto elastico in accelerazione delle componenti orizzontali 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17259206235585"/>
          <c:y val="0.18076033464566929"/>
          <c:w val="0.70892770221904089"/>
          <c:h val="0.71461142552493451"/>
        </c:manualLayout>
      </c:layout>
      <c:scatterChart>
        <c:scatterStyle val="smoothMarker"/>
        <c:varyColors val="0"/>
        <c:ser>
          <c:idx val="0"/>
          <c:order val="0"/>
          <c:tx>
            <c:v>SPETTRO ELASTICO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'SPETTRO DI PROGETTO ORIZZONTALE'!$B$11:$B$511</c:f>
              <c:numCache>
                <c:formatCode>0.00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</c:numCache>
            </c:numRef>
          </c:xVal>
          <c:yVal>
            <c:numRef>
              <c:f>'SPETTRO DI PROGETTO ORIZZONTALE'!$C$11:$C$511</c:f>
              <c:numCache>
                <c:formatCode>0.000</c:formatCode>
                <c:ptCount val="501"/>
                <c:pt idx="0">
                  <c:v>0.30098478239999998</c:v>
                </c:pt>
                <c:pt idx="1">
                  <c:v>0.32709580607500216</c:v>
                </c:pt>
                <c:pt idx="2">
                  <c:v>0.35320682975000423</c:v>
                </c:pt>
                <c:pt idx="3">
                  <c:v>0.37931785342500624</c:v>
                </c:pt>
                <c:pt idx="4">
                  <c:v>0.40542887710000836</c:v>
                </c:pt>
                <c:pt idx="5">
                  <c:v>0.43153990077501053</c:v>
                </c:pt>
                <c:pt idx="6">
                  <c:v>0.4576509244500126</c:v>
                </c:pt>
                <c:pt idx="7">
                  <c:v>0.48376194812501472</c:v>
                </c:pt>
                <c:pt idx="8">
                  <c:v>0.50987297180001678</c:v>
                </c:pt>
                <c:pt idx="9">
                  <c:v>0.53598399547501896</c:v>
                </c:pt>
                <c:pt idx="10">
                  <c:v>0.56209501915002102</c:v>
                </c:pt>
                <c:pt idx="11">
                  <c:v>0.58820604282502309</c:v>
                </c:pt>
                <c:pt idx="12">
                  <c:v>0.61431706650002516</c:v>
                </c:pt>
                <c:pt idx="13">
                  <c:v>0.64042809017502733</c:v>
                </c:pt>
                <c:pt idx="14">
                  <c:v>0.6665391138500294</c:v>
                </c:pt>
                <c:pt idx="15">
                  <c:v>0.69265013752503146</c:v>
                </c:pt>
                <c:pt idx="16">
                  <c:v>0.71152802559359996</c:v>
                </c:pt>
                <c:pt idx="17">
                  <c:v>0.71152802559359996</c:v>
                </c:pt>
                <c:pt idx="18">
                  <c:v>0.71152802559359996</c:v>
                </c:pt>
                <c:pt idx="19">
                  <c:v>0.71152802559359996</c:v>
                </c:pt>
                <c:pt idx="20">
                  <c:v>0.71152802559359996</c:v>
                </c:pt>
                <c:pt idx="21">
                  <c:v>0.71152802559359996</c:v>
                </c:pt>
                <c:pt idx="22">
                  <c:v>0.71152802559359996</c:v>
                </c:pt>
                <c:pt idx="23">
                  <c:v>0.71152802559359996</c:v>
                </c:pt>
                <c:pt idx="24">
                  <c:v>0.71152802559359996</c:v>
                </c:pt>
                <c:pt idx="25">
                  <c:v>0.71152802559359996</c:v>
                </c:pt>
                <c:pt idx="26">
                  <c:v>0.71152802559359996</c:v>
                </c:pt>
                <c:pt idx="27">
                  <c:v>0.71152802559359996</c:v>
                </c:pt>
                <c:pt idx="28">
                  <c:v>0.71152802559359996</c:v>
                </c:pt>
                <c:pt idx="29">
                  <c:v>0.71152802559359996</c:v>
                </c:pt>
                <c:pt idx="30">
                  <c:v>0.71152802559359996</c:v>
                </c:pt>
                <c:pt idx="31">
                  <c:v>0.71152802559359996</c:v>
                </c:pt>
                <c:pt idx="32">
                  <c:v>0.71152802559359996</c:v>
                </c:pt>
                <c:pt idx="33">
                  <c:v>0.71152802559359996</c:v>
                </c:pt>
                <c:pt idx="34">
                  <c:v>0.71152802559359996</c:v>
                </c:pt>
                <c:pt idx="35">
                  <c:v>0.71152802559359996</c:v>
                </c:pt>
                <c:pt idx="36">
                  <c:v>0.71152802559359996</c:v>
                </c:pt>
                <c:pt idx="37">
                  <c:v>0.71152802559359996</c:v>
                </c:pt>
                <c:pt idx="38">
                  <c:v>0.71152802559359996</c:v>
                </c:pt>
                <c:pt idx="39">
                  <c:v>0.71152802559359996</c:v>
                </c:pt>
                <c:pt idx="40">
                  <c:v>0.71152802559359996</c:v>
                </c:pt>
                <c:pt idx="41">
                  <c:v>0.71152802559359996</c:v>
                </c:pt>
                <c:pt idx="42">
                  <c:v>0.71152802559359996</c:v>
                </c:pt>
                <c:pt idx="43">
                  <c:v>0.71152802559359996</c:v>
                </c:pt>
                <c:pt idx="44">
                  <c:v>0.71152802559359996</c:v>
                </c:pt>
                <c:pt idx="45">
                  <c:v>0.71152802559359996</c:v>
                </c:pt>
                <c:pt idx="46">
                  <c:v>0.71152802559359996</c:v>
                </c:pt>
                <c:pt idx="47">
                  <c:v>0.71152802559359996</c:v>
                </c:pt>
                <c:pt idx="48">
                  <c:v>0.69920904597182498</c:v>
                </c:pt>
                <c:pt idx="49">
                  <c:v>0.68493947360505303</c:v>
                </c:pt>
                <c:pt idx="50">
                  <c:v>0.6712406841329519</c:v>
                </c:pt>
                <c:pt idx="51">
                  <c:v>0.65807910209112941</c:v>
                </c:pt>
                <c:pt idx="52">
                  <c:v>0.64542373474322301</c:v>
                </c:pt>
                <c:pt idx="53">
                  <c:v>0.6332459284273132</c:v>
                </c:pt>
                <c:pt idx="54">
                  <c:v>0.62151915197495555</c:v>
                </c:pt>
                <c:pt idx="55">
                  <c:v>0.61021880375722903</c:v>
                </c:pt>
                <c:pt idx="56">
                  <c:v>0.59932203940442141</c:v>
                </c:pt>
                <c:pt idx="57">
                  <c:v>0.58880761766048428</c:v>
                </c:pt>
                <c:pt idx="58">
                  <c:v>0.57865576218357928</c:v>
                </c:pt>
                <c:pt idx="59">
                  <c:v>0.56884803740080669</c:v>
                </c:pt>
                <c:pt idx="60">
                  <c:v>0.55936723677746003</c:v>
                </c:pt>
                <c:pt idx="61">
                  <c:v>0.55019728207619012</c:v>
                </c:pt>
                <c:pt idx="62">
                  <c:v>0.54132313236528384</c:v>
                </c:pt>
                <c:pt idx="63">
                  <c:v>0.532730701692819</c:v>
                </c:pt>
                <c:pt idx="64">
                  <c:v>0.52440678447886868</c:v>
                </c:pt>
                <c:pt idx="65">
                  <c:v>0.51633898779457843</c:v>
                </c:pt>
                <c:pt idx="66">
                  <c:v>0.50851566979769092</c:v>
                </c:pt>
                <c:pt idx="67">
                  <c:v>0.50092588368130742</c:v>
                </c:pt>
                <c:pt idx="68">
                  <c:v>0.49355932656834695</c:v>
                </c:pt>
                <c:pt idx="69">
                  <c:v>0.48640629284996512</c:v>
                </c:pt>
                <c:pt idx="70">
                  <c:v>0.4794576315235371</c:v>
                </c:pt>
                <c:pt idx="71">
                  <c:v>0.47270470713588164</c:v>
                </c:pt>
                <c:pt idx="72">
                  <c:v>0.46613936398121653</c:v>
                </c:pt>
                <c:pt idx="73">
                  <c:v>0.45975389324174787</c:v>
                </c:pt>
                <c:pt idx="74">
                  <c:v>0.45354100279253506</c:v>
                </c:pt>
                <c:pt idx="75">
                  <c:v>0.44749378942196794</c:v>
                </c:pt>
                <c:pt idx="76">
                  <c:v>0.44160571324536313</c:v>
                </c:pt>
                <c:pt idx="77">
                  <c:v>0.43587057411230645</c:v>
                </c:pt>
                <c:pt idx="78">
                  <c:v>0.43028248982881534</c:v>
                </c:pt>
                <c:pt idx="79">
                  <c:v>0.4248358760335138</c:v>
                </c:pt>
                <c:pt idx="80">
                  <c:v>0.41952542758309491</c:v>
                </c:pt>
                <c:pt idx="81">
                  <c:v>0.41434610131663702</c:v>
                </c:pt>
                <c:pt idx="82">
                  <c:v>0.40929310008106828</c:v>
                </c:pt>
                <c:pt idx="83">
                  <c:v>0.40436185791141677</c:v>
                </c:pt>
                <c:pt idx="84">
                  <c:v>0.39954802626961428</c:v>
                </c:pt>
                <c:pt idx="85">
                  <c:v>0.39484746125467757</c:v>
                </c:pt>
                <c:pt idx="86">
                  <c:v>0.39025621170520458</c:v>
                </c:pt>
                <c:pt idx="87">
                  <c:v>0.38577050812238617</c:v>
                </c:pt>
                <c:pt idx="88">
                  <c:v>0.38138675234826813</c:v>
                </c:pt>
                <c:pt idx="89">
                  <c:v>0.37710150793986064</c:v>
                </c:pt>
                <c:pt idx="90">
                  <c:v>0.37291149118497324</c:v>
                </c:pt>
                <c:pt idx="91">
                  <c:v>0.3688135627104131</c:v>
                </c:pt>
                <c:pt idx="92">
                  <c:v>0.36480471963747385</c:v>
                </c:pt>
                <c:pt idx="93">
                  <c:v>0.36088208824352247</c:v>
                </c:pt>
                <c:pt idx="94">
                  <c:v>0.35704291709199565</c:v>
                </c:pt>
                <c:pt idx="95">
                  <c:v>0.35328457059629048</c:v>
                </c:pt>
                <c:pt idx="96">
                  <c:v>0.34960452298591244</c:v>
                </c:pt>
                <c:pt idx="97">
                  <c:v>0.34600035264585149</c:v>
                </c:pt>
                <c:pt idx="98">
                  <c:v>0.34246973680252646</c:v>
                </c:pt>
                <c:pt idx="99">
                  <c:v>0.33901044653179391</c:v>
                </c:pt>
                <c:pt idx="100">
                  <c:v>0.33562034206647595</c:v>
                </c:pt>
                <c:pt idx="101">
                  <c:v>0.33229736838264945</c:v>
                </c:pt>
                <c:pt idx="102">
                  <c:v>0.32903955104556465</c:v>
                </c:pt>
                <c:pt idx="103">
                  <c:v>0.32584499229754943</c:v>
                </c:pt>
                <c:pt idx="104">
                  <c:v>0.32271186737161145</c:v>
                </c:pt>
                <c:pt idx="105">
                  <c:v>0.3196384210156914</c:v>
                </c:pt>
                <c:pt idx="106">
                  <c:v>0.31662296421365654</c:v>
                </c:pt>
                <c:pt idx="107">
                  <c:v>0.31366387109016441</c:v>
                </c:pt>
                <c:pt idx="108">
                  <c:v>0.31075957598747772</c:v>
                </c:pt>
                <c:pt idx="109">
                  <c:v>0.30790857070318894</c:v>
                </c:pt>
                <c:pt idx="110">
                  <c:v>0.30510940187861452</c:v>
                </c:pt>
                <c:pt idx="111">
                  <c:v>0.30236066852835669</c:v>
                </c:pt>
                <c:pt idx="112">
                  <c:v>0.29966101970221065</c:v>
                </c:pt>
                <c:pt idx="113">
                  <c:v>0.2970091522712176</c:v>
                </c:pt>
                <c:pt idx="114">
                  <c:v>0.29440380883024203</c:v>
                </c:pt>
                <c:pt idx="115">
                  <c:v>0.29184377570997905</c:v>
                </c:pt>
                <c:pt idx="116">
                  <c:v>0.28932788109178958</c:v>
                </c:pt>
                <c:pt idx="117">
                  <c:v>0.28685499321921015</c:v>
                </c:pt>
                <c:pt idx="118">
                  <c:v>0.28442401870040335</c:v>
                </c:pt>
                <c:pt idx="119">
                  <c:v>0.28203390089619823</c:v>
                </c:pt>
                <c:pt idx="120">
                  <c:v>0.27968361838872996</c:v>
                </c:pt>
                <c:pt idx="121">
                  <c:v>0.27737218352601317</c:v>
                </c:pt>
                <c:pt idx="122">
                  <c:v>0.27509864103809506</c:v>
                </c:pt>
                <c:pt idx="123">
                  <c:v>0.27286206672071212</c:v>
                </c:pt>
                <c:pt idx="124">
                  <c:v>0.27066156618264187</c:v>
                </c:pt>
                <c:pt idx="125">
                  <c:v>0.26849627365318074</c:v>
                </c:pt>
                <c:pt idx="126">
                  <c:v>0.2663653508464095</c:v>
                </c:pt>
                <c:pt idx="127">
                  <c:v>0.26426798587911488</c:v>
                </c:pt>
                <c:pt idx="128">
                  <c:v>0.26220339223943429</c:v>
                </c:pt>
                <c:pt idx="129">
                  <c:v>0.26017080780346974</c:v>
                </c:pt>
                <c:pt idx="130">
                  <c:v>0.25816949389728922</c:v>
                </c:pt>
                <c:pt idx="131">
                  <c:v>0.25619873440189</c:v>
                </c:pt>
                <c:pt idx="132">
                  <c:v>0.2542578348988454</c:v>
                </c:pt>
                <c:pt idx="133">
                  <c:v>0.25234612185449318</c:v>
                </c:pt>
                <c:pt idx="134">
                  <c:v>0.25046294184065365</c:v>
                </c:pt>
                <c:pt idx="135">
                  <c:v>0.24860766078998214</c:v>
                </c:pt>
                <c:pt idx="136">
                  <c:v>0.24677966328417347</c:v>
                </c:pt>
                <c:pt idx="137">
                  <c:v>0.24497835187334011</c:v>
                </c:pt>
                <c:pt idx="138">
                  <c:v>0.24320314642498253</c:v>
                </c:pt>
                <c:pt idx="139">
                  <c:v>0.24145348350106183</c:v>
                </c:pt>
                <c:pt idx="140">
                  <c:v>0.23972881576176849</c:v>
                </c:pt>
                <c:pt idx="141">
                  <c:v>0.23802861139466375</c:v>
                </c:pt>
                <c:pt idx="142">
                  <c:v>0.23635235356794079</c:v>
                </c:pt>
                <c:pt idx="143">
                  <c:v>0.23469953990662651</c:v>
                </c:pt>
                <c:pt idx="144">
                  <c:v>0.23306968199060826</c:v>
                </c:pt>
                <c:pt idx="145">
                  <c:v>0.23146230487343167</c:v>
                </c:pt>
                <c:pt idx="146">
                  <c:v>0.22987694662087391</c:v>
                </c:pt>
                <c:pt idx="147">
                  <c:v>0.22831315786835096</c:v>
                </c:pt>
                <c:pt idx="148">
                  <c:v>0.22677050139626748</c:v>
                </c:pt>
                <c:pt idx="149">
                  <c:v>0.22524855172246708</c:v>
                </c:pt>
                <c:pt idx="150">
                  <c:v>0.22374689471098397</c:v>
                </c:pt>
                <c:pt idx="151">
                  <c:v>0.22226512719634164</c:v>
                </c:pt>
                <c:pt idx="152">
                  <c:v>0.22080285662268151</c:v>
                </c:pt>
                <c:pt idx="153">
                  <c:v>0.21935970069704305</c:v>
                </c:pt>
                <c:pt idx="154">
                  <c:v>0.2179352870561532</c:v>
                </c:pt>
                <c:pt idx="155">
                  <c:v>0.21652925294611347</c:v>
                </c:pt>
                <c:pt idx="156">
                  <c:v>0.21514124491440761</c:v>
                </c:pt>
                <c:pt idx="157">
                  <c:v>0.21377091851367891</c:v>
                </c:pt>
                <c:pt idx="158">
                  <c:v>0.2124179380167569</c:v>
                </c:pt>
                <c:pt idx="159">
                  <c:v>0.21108197614243768</c:v>
                </c:pt>
                <c:pt idx="160">
                  <c:v>0.20976271379154746</c:v>
                </c:pt>
                <c:pt idx="161">
                  <c:v>0.20845983979284213</c:v>
                </c:pt>
                <c:pt idx="162">
                  <c:v>0.20717305065831845</c:v>
                </c:pt>
                <c:pt idx="163">
                  <c:v>0.20590205034753123</c:v>
                </c:pt>
                <c:pt idx="164">
                  <c:v>0.20464655004053409</c:v>
                </c:pt>
                <c:pt idx="165">
                  <c:v>0.20340626791907629</c:v>
                </c:pt>
                <c:pt idx="166">
                  <c:v>0.20218092895570838</c:v>
                </c:pt>
                <c:pt idx="167">
                  <c:v>0.20097026471046461</c:v>
                </c:pt>
                <c:pt idx="168">
                  <c:v>0.19977401313480708</c:v>
                </c:pt>
                <c:pt idx="169">
                  <c:v>0.19859191838253012</c:v>
                </c:pt>
                <c:pt idx="170">
                  <c:v>0.19742373062733878</c:v>
                </c:pt>
                <c:pt idx="171">
                  <c:v>0.19626920588682797</c:v>
                </c:pt>
                <c:pt idx="172">
                  <c:v>0.19512810585260229</c:v>
                </c:pt>
                <c:pt idx="173">
                  <c:v>0.19400019772628666</c:v>
                </c:pt>
                <c:pt idx="174">
                  <c:v>0.19288525406119308</c:v>
                </c:pt>
                <c:pt idx="175">
                  <c:v>0.19178305260941481</c:v>
                </c:pt>
                <c:pt idx="176">
                  <c:v>0.19069337617413401</c:v>
                </c:pt>
                <c:pt idx="177">
                  <c:v>0.18961601246693552</c:v>
                </c:pt>
                <c:pt idx="178">
                  <c:v>0.18855075396993026</c:v>
                </c:pt>
                <c:pt idx="179">
                  <c:v>0.18749739780250049</c:v>
                </c:pt>
                <c:pt idx="180">
                  <c:v>0.18645574559248662</c:v>
                </c:pt>
                <c:pt idx="181">
                  <c:v>0.18542560335164412</c:v>
                </c:pt>
                <c:pt idx="182">
                  <c:v>0.18440678135520652</c:v>
                </c:pt>
                <c:pt idx="183">
                  <c:v>0.18339909402539667</c:v>
                </c:pt>
                <c:pt idx="184">
                  <c:v>0.18240235981873693</c:v>
                </c:pt>
                <c:pt idx="185">
                  <c:v>0.18141640111701399</c:v>
                </c:pt>
                <c:pt idx="186">
                  <c:v>0.18044104412176123</c:v>
                </c:pt>
                <c:pt idx="187">
                  <c:v>0.17947611875212616</c:v>
                </c:pt>
                <c:pt idx="188">
                  <c:v>0.17852145854599782</c:v>
                </c:pt>
                <c:pt idx="189">
                  <c:v>0.17757690056427294</c:v>
                </c:pt>
                <c:pt idx="190">
                  <c:v>0.17664228529814521</c:v>
                </c:pt>
                <c:pt idx="191">
                  <c:v>0.17571745657930676</c:v>
                </c:pt>
                <c:pt idx="192">
                  <c:v>0.17480226149295619</c:v>
                </c:pt>
                <c:pt idx="193">
                  <c:v>0.17389655029351081</c:v>
                </c:pt>
                <c:pt idx="194">
                  <c:v>0.17300017632292572</c:v>
                </c:pt>
                <c:pt idx="195">
                  <c:v>0.1721129959315261</c:v>
                </c:pt>
                <c:pt idx="196">
                  <c:v>0.1712348684012632</c:v>
                </c:pt>
                <c:pt idx="197">
                  <c:v>0.17036565587130756</c:v>
                </c:pt>
                <c:pt idx="198">
                  <c:v>0.16950522326589693</c:v>
                </c:pt>
                <c:pt idx="199">
                  <c:v>0.16865343822435974</c:v>
                </c:pt>
                <c:pt idx="200">
                  <c:v>0.16781017103323798</c:v>
                </c:pt>
                <c:pt idx="201">
                  <c:v>0.16697529456043581</c:v>
                </c:pt>
                <c:pt idx="202">
                  <c:v>0.16614868419132475</c:v>
                </c:pt>
                <c:pt idx="203">
                  <c:v>0.16533021776673695</c:v>
                </c:pt>
                <c:pt idx="204">
                  <c:v>0.16451977552278238</c:v>
                </c:pt>
                <c:pt idx="205">
                  <c:v>0.16371724003242735</c:v>
                </c:pt>
                <c:pt idx="206">
                  <c:v>0.16292249614877483</c:v>
                </c:pt>
                <c:pt idx="207">
                  <c:v>0.1621354309499885</c:v>
                </c:pt>
                <c:pt idx="208">
                  <c:v>0.16135593368580586</c:v>
                </c:pt>
                <c:pt idx="209">
                  <c:v>0.16058389572558673</c:v>
                </c:pt>
                <c:pt idx="210">
                  <c:v>0.15981921050784584</c:v>
                </c:pt>
                <c:pt idx="211">
                  <c:v>0.159061773491221</c:v>
                </c:pt>
                <c:pt idx="212">
                  <c:v>0.15831148210682847</c:v>
                </c:pt>
                <c:pt idx="213">
                  <c:v>0.15756823571196077</c:v>
                </c:pt>
                <c:pt idx="214">
                  <c:v>0.15683193554508243</c:v>
                </c:pt>
                <c:pt idx="215">
                  <c:v>0.15610248468208207</c:v>
                </c:pt>
                <c:pt idx="216">
                  <c:v>0.15537978799373911</c:v>
                </c:pt>
                <c:pt idx="217">
                  <c:v>0.15466375210436706</c:v>
                </c:pt>
                <c:pt idx="218">
                  <c:v>0.15395428535159475</c:v>
                </c:pt>
                <c:pt idx="219">
                  <c:v>0.15325129774724958</c:v>
                </c:pt>
                <c:pt idx="220">
                  <c:v>0.15255470093930754</c:v>
                </c:pt>
                <c:pt idx="221">
                  <c:v>0.15186440817487631</c:v>
                </c:pt>
                <c:pt idx="222">
                  <c:v>0.15118033426417868</c:v>
                </c:pt>
                <c:pt idx="223">
                  <c:v>0.15050239554550524</c:v>
                </c:pt>
                <c:pt idx="224">
                  <c:v>0.14983050985110569</c:v>
                </c:pt>
                <c:pt idx="225">
                  <c:v>0.14916459647398966</c:v>
                </c:pt>
                <c:pt idx="226">
                  <c:v>0.14850457613560919</c:v>
                </c:pt>
                <c:pt idx="227">
                  <c:v>0.14785037095439507</c:v>
                </c:pt>
                <c:pt idx="228">
                  <c:v>0.1472019044151214</c:v>
                </c:pt>
                <c:pt idx="229">
                  <c:v>0.14655910133907285</c:v>
                </c:pt>
                <c:pt idx="230">
                  <c:v>0.14592188785498994</c:v>
                </c:pt>
                <c:pt idx="231">
                  <c:v>0.14529019137076923</c:v>
                </c:pt>
                <c:pt idx="232">
                  <c:v>0.14466394054589524</c:v>
                </c:pt>
                <c:pt idx="233">
                  <c:v>0.14404306526458238</c:v>
                </c:pt>
                <c:pt idx="234">
                  <c:v>0.14342749660960555</c:v>
                </c:pt>
                <c:pt idx="235">
                  <c:v>0.14281716683679874</c:v>
                </c:pt>
                <c:pt idx="236">
                  <c:v>0.14221200935020215</c:v>
                </c:pt>
                <c:pt idx="237">
                  <c:v>0.14161195867783843</c:v>
                </c:pt>
                <c:pt idx="238">
                  <c:v>0.14101695044809961</c:v>
                </c:pt>
                <c:pt idx="239">
                  <c:v>0.14042692136672683</c:v>
                </c:pt>
                <c:pt idx="240">
                  <c:v>0.13984180919436548</c:v>
                </c:pt>
                <c:pt idx="241">
                  <c:v>0.13926155272467933</c:v>
                </c:pt>
                <c:pt idx="242">
                  <c:v>0.13868609176300711</c:v>
                </c:pt>
                <c:pt idx="243">
                  <c:v>0.1381153671055462</c:v>
                </c:pt>
                <c:pt idx="244">
                  <c:v>0.13754932051904806</c:v>
                </c:pt>
                <c:pt idx="245">
                  <c:v>0.13698789472101114</c:v>
                </c:pt>
                <c:pt idx="246">
                  <c:v>0.13643103336035664</c:v>
                </c:pt>
                <c:pt idx="247">
                  <c:v>0.13587868099857381</c:v>
                </c:pt>
                <c:pt idx="248">
                  <c:v>0.13533078309132152</c:v>
                </c:pt>
                <c:pt idx="249">
                  <c:v>0.13478728597047285</c:v>
                </c:pt>
                <c:pt idx="250">
                  <c:v>0.13424813682659098</c:v>
                </c:pt>
                <c:pt idx="251">
                  <c:v>0.13371328369182367</c:v>
                </c:pt>
                <c:pt idx="252">
                  <c:v>0.13318267542320536</c:v>
                </c:pt>
                <c:pt idx="253">
                  <c:v>0.13265626168635472</c:v>
                </c:pt>
                <c:pt idx="254">
                  <c:v>0.13213399293955805</c:v>
                </c:pt>
                <c:pt idx="255">
                  <c:v>0.13161582041822648</c:v>
                </c:pt>
                <c:pt idx="256">
                  <c:v>0.13110169611971778</c:v>
                </c:pt>
                <c:pt idx="257">
                  <c:v>0.13059157278851266</c:v>
                </c:pt>
                <c:pt idx="258">
                  <c:v>0.13008540390173551</c:v>
                </c:pt>
                <c:pt idx="259">
                  <c:v>0.12958314365501067</c:v>
                </c:pt>
                <c:pt idx="260">
                  <c:v>0.12908474694864525</c:v>
                </c:pt>
                <c:pt idx="261">
                  <c:v>0.12859016937412937</c:v>
                </c:pt>
                <c:pt idx="262">
                  <c:v>0.1280993672009457</c:v>
                </c:pt>
                <c:pt idx="263">
                  <c:v>0.12761229736367974</c:v>
                </c:pt>
                <c:pt idx="264">
                  <c:v>0.12712891744942337</c:v>
                </c:pt>
                <c:pt idx="265">
                  <c:v>0.12636243281221382</c:v>
                </c:pt>
                <c:pt idx="266">
                  <c:v>0.12541412522242235</c:v>
                </c:pt>
                <c:pt idx="267">
                  <c:v>0.12447645280811508</c:v>
                </c:pt>
                <c:pt idx="268">
                  <c:v>0.12354925713184614</c:v>
                </c:pt>
                <c:pt idx="269">
                  <c:v>0.12263238269561944</c:v>
                </c:pt>
                <c:pt idx="270">
                  <c:v>0.12172567687568889</c:v>
                </c:pt>
                <c:pt idx="271">
                  <c:v>0.12082898985903952</c:v>
                </c:pt>
                <c:pt idx="272">
                  <c:v>0.11994217458150035</c:v>
                </c:pt>
                <c:pt idx="273">
                  <c:v>0.11906508666744119</c:v>
                </c:pt>
                <c:pt idx="274">
                  <c:v>0.11819758437100704</c:v>
                </c:pt>
                <c:pt idx="275">
                  <c:v>0.11733952851884596</c:v>
                </c:pt>
                <c:pt idx="276">
                  <c:v>0.11649078245428647</c:v>
                </c:pt>
                <c:pt idx="277">
                  <c:v>0.11565121198292336</c:v>
                </c:pt>
                <c:pt idx="278">
                  <c:v>0.11482068531957103</c:v>
                </c:pt>
                <c:pt idx="279">
                  <c:v>0.1139990730365454</c:v>
                </c:pt>
                <c:pt idx="280">
                  <c:v>0.11318624801323636</c:v>
                </c:pt>
                <c:pt idx="281">
                  <c:v>0.11238208538693445</c:v>
                </c:pt>
                <c:pt idx="282">
                  <c:v>0.11158646250487565</c:v>
                </c:pt>
                <c:pt idx="283">
                  <c:v>0.11079925887747047</c:v>
                </c:pt>
                <c:pt idx="284">
                  <c:v>0.11002035613268367</c:v>
                </c:pt>
                <c:pt idx="285">
                  <c:v>0.1092496379715326</c:v>
                </c:pt>
                <c:pt idx="286">
                  <c:v>0.10848699012467281</c:v>
                </c:pt>
                <c:pt idx="287">
                  <c:v>0.10773230031004065</c:v>
                </c:pt>
                <c:pt idx="288">
                  <c:v>0.10698545819152364</c:v>
                </c:pt>
                <c:pt idx="289">
                  <c:v>0.10624635533863028</c:v>
                </c:pt>
                <c:pt idx="290">
                  <c:v>0.10551488518713124</c:v>
                </c:pt>
                <c:pt idx="291">
                  <c:v>0.10479094300064645</c:v>
                </c:pt>
                <c:pt idx="292">
                  <c:v>0.10407442583315046</c:v>
                </c:pt>
                <c:pt idx="293">
                  <c:v>0.10336523249237316</c:v>
                </c:pt>
                <c:pt idx="294">
                  <c:v>0.10266326350406943</c:v>
                </c:pt>
                <c:pt idx="295">
                  <c:v>0.1019684210771358</c:v>
                </c:pt>
                <c:pt idx="296">
                  <c:v>0.10128060906955061</c:v>
                </c:pt>
                <c:pt idx="297">
                  <c:v>0.1005997329551151</c:v>
                </c:pt>
                <c:pt idx="298">
                  <c:v>9.9925699790975056E-2</c:v>
                </c:pt>
                <c:pt idx="299">
                  <c:v>9.9258418185901143E-2</c:v>
                </c:pt>
                <c:pt idx="300">
                  <c:v>9.8597798269308326E-2</c:v>
                </c:pt>
                <c:pt idx="301">
                  <c:v>9.794375166099438E-2</c:v>
                </c:pt>
                <c:pt idx="302">
                  <c:v>9.729619144157875E-2</c:v>
                </c:pt>
                <c:pt idx="303">
                  <c:v>9.6655032123623516E-2</c:v>
                </c:pt>
                <c:pt idx="304">
                  <c:v>9.6020189623417504E-2</c:v>
                </c:pt>
                <c:pt idx="305">
                  <c:v>9.5391581233407713E-2</c:v>
                </c:pt>
                <c:pt idx="306">
                  <c:v>9.4769125595259879E-2</c:v>
                </c:pt>
                <c:pt idx="307">
                  <c:v>9.4152742673532408E-2</c:v>
                </c:pt>
                <c:pt idx="308">
                  <c:v>9.3542353729947667E-2</c:v>
                </c:pt>
                <c:pt idx="309">
                  <c:v>9.2937881298245262E-2</c:v>
                </c:pt>
                <c:pt idx="310">
                  <c:v>9.2339249159602052E-2</c:v>
                </c:pt>
                <c:pt idx="311">
                  <c:v>9.1746382318604616E-2</c:v>
                </c:pt>
                <c:pt idx="312">
                  <c:v>9.1159206979760016E-2</c:v>
                </c:pt>
                <c:pt idx="313">
                  <c:v>9.0577650524530831E-2</c:v>
                </c:pt>
                <c:pt idx="314">
                  <c:v>9.0001641488881484E-2</c:v>
                </c:pt>
                <c:pt idx="315">
                  <c:v>8.9431109541322856E-2</c:v>
                </c:pt>
                <c:pt idx="316">
                  <c:v>8.8865985461442101E-2</c:v>
                </c:pt>
                <c:pt idx="317">
                  <c:v>8.8306201118906177E-2</c:v>
                </c:pt>
                <c:pt idx="318">
                  <c:v>8.7751689452926732E-2</c:v>
                </c:pt>
                <c:pt idx="319">
                  <c:v>8.7202384452174847E-2</c:v>
                </c:pt>
                <c:pt idx="320">
                  <c:v>8.6658221135134411E-2</c:v>
                </c:pt>
                <c:pt idx="321">
                  <c:v>8.6119135530883489E-2</c:v>
                </c:pt>
                <c:pt idx="322">
                  <c:v>8.558506466029249E-2</c:v>
                </c:pt>
                <c:pt idx="323">
                  <c:v>8.5055946517629502E-2</c:v>
                </c:pt>
                <c:pt idx="324">
                  <c:v>8.4531720052562195E-2</c:v>
                </c:pt>
                <c:pt idx="325">
                  <c:v>8.4012325152546946E-2</c:v>
                </c:pt>
                <c:pt idx="326">
                  <c:v>8.3497702625595333E-2</c:v>
                </c:pt>
                <c:pt idx="327">
                  <c:v>8.2987794183409277E-2</c:v>
                </c:pt>
                <c:pt idx="328">
                  <c:v>8.2482542424875183E-2</c:v>
                </c:pt>
                <c:pt idx="329">
                  <c:v>8.1981890819909017E-2</c:v>
                </c:pt>
                <c:pt idx="330">
                  <c:v>8.1485783693643454E-2</c:v>
                </c:pt>
                <c:pt idx="331">
                  <c:v>8.0994166210948917E-2</c:v>
                </c:pt>
                <c:pt idx="332">
                  <c:v>8.050698436128044E-2</c:v>
                </c:pt>
                <c:pt idx="333">
                  <c:v>8.0024184943842711E-2</c:v>
                </c:pt>
                <c:pt idx="334">
                  <c:v>7.9545715553065499E-2</c:v>
                </c:pt>
                <c:pt idx="335">
                  <c:v>7.9071524564382059E-2</c:v>
                </c:pt>
                <c:pt idx="336">
                  <c:v>7.8601561120303448E-2</c:v>
                </c:pt>
                <c:pt idx="337">
                  <c:v>7.8135775116781658E-2</c:v>
                </c:pt>
                <c:pt idx="338">
                  <c:v>7.7674117189854869E-2</c:v>
                </c:pt>
                <c:pt idx="339">
                  <c:v>7.7216538702567658E-2</c:v>
                </c:pt>
                <c:pt idx="340">
                  <c:v>7.6762991732160724E-2</c:v>
                </c:pt>
                <c:pt idx="341">
                  <c:v>7.6313429057522558E-2</c:v>
                </c:pt>
                <c:pt idx="342">
                  <c:v>7.5867804146898032E-2</c:v>
                </c:pt>
                <c:pt idx="343">
                  <c:v>7.5426071145847234E-2</c:v>
                </c:pt>
                <c:pt idx="344">
                  <c:v>7.4988184865449087E-2</c:v>
                </c:pt>
                <c:pt idx="345">
                  <c:v>7.4554100770743814E-2</c:v>
                </c:pt>
                <c:pt idx="346">
                  <c:v>7.4123774969409126E-2</c:v>
                </c:pt>
                <c:pt idx="347">
                  <c:v>7.3697164200664272E-2</c:v>
                </c:pt>
                <c:pt idx="348">
                  <c:v>7.3274225824397091E-2</c:v>
                </c:pt>
                <c:pt idx="349">
                  <c:v>7.2854917810508818E-2</c:v>
                </c:pt>
                <c:pt idx="350">
                  <c:v>7.2439198728471738E-2</c:v>
                </c:pt>
                <c:pt idx="351">
                  <c:v>7.2027027737094559E-2</c:v>
                </c:pt>
                <c:pt idx="352">
                  <c:v>7.1618364574491444E-2</c:v>
                </c:pt>
                <c:pt idx="353">
                  <c:v>7.1213169548249231E-2</c:v>
                </c:pt>
                <c:pt idx="354">
                  <c:v>7.0811403525789102E-2</c:v>
                </c:pt>
                <c:pt idx="355">
                  <c:v>7.0413027924917979E-2</c:v>
                </c:pt>
                <c:pt idx="356">
                  <c:v>7.0018004704565318E-2</c:v>
                </c:pt>
                <c:pt idx="357">
                  <c:v>6.9626296355701417E-2</c:v>
                </c:pt>
                <c:pt idx="358">
                  <c:v>6.9237865892433068E-2</c:v>
                </c:pt>
                <c:pt idx="359">
                  <c:v>6.8852676843272412E-2</c:v>
                </c:pt>
                <c:pt idx="360">
                  <c:v>6.8470693242575556E-2</c:v>
                </c:pt>
                <c:pt idx="361">
                  <c:v>6.8091879622146786E-2</c:v>
                </c:pt>
                <c:pt idx="362">
                  <c:v>6.7716201003005044E-2</c:v>
                </c:pt>
                <c:pt idx="363">
                  <c:v>6.7343622887308802E-2</c:v>
                </c:pt>
                <c:pt idx="364">
                  <c:v>6.6974111250436189E-2</c:v>
                </c:pt>
                <c:pt idx="365">
                  <c:v>6.6607632533216707E-2</c:v>
                </c:pt>
                <c:pt idx="366">
                  <c:v>6.6244153634311229E-2</c:v>
                </c:pt>
                <c:pt idx="367">
                  <c:v>6.5883641902737392E-2</c:v>
                </c:pt>
                <c:pt idx="368">
                  <c:v>6.5526065130536659E-2</c:v>
                </c:pt>
                <c:pt idx="369">
                  <c:v>6.517139154558059E-2</c:v>
                </c:pt>
                <c:pt idx="370">
                  <c:v>6.4819589804512773E-2</c:v>
                </c:pt>
                <c:pt idx="371">
                  <c:v>6.447062898582398E-2</c:v>
                </c:pt>
                <c:pt idx="372">
                  <c:v>6.4124478583057282E-2</c:v>
                </c:pt>
                <c:pt idx="373">
                  <c:v>6.3781108498140573E-2</c:v>
                </c:pt>
                <c:pt idx="374">
                  <c:v>6.3440489034843728E-2</c:v>
                </c:pt>
                <c:pt idx="375">
                  <c:v>6.3102590892357688E-2</c:v>
                </c:pt>
                <c:pt idx="376">
                  <c:v>6.276738515899305E-2</c:v>
                </c:pt>
                <c:pt idx="377">
                  <c:v>6.2434843305995268E-2</c:v>
                </c:pt>
                <c:pt idx="378">
                  <c:v>6.2104937181474508E-2</c:v>
                </c:pt>
                <c:pt idx="379">
                  <c:v>6.1777639004447209E-2</c:v>
                </c:pt>
                <c:pt idx="380">
                  <c:v>6.1452921358987563E-2</c:v>
                </c:pt>
                <c:pt idx="381">
                  <c:v>6.1130757188485915E-2</c:v>
                </c:pt>
                <c:pt idx="382">
                  <c:v>6.0811119790012642E-2</c:v>
                </c:pt>
                <c:pt idx="383">
                  <c:v>6.0493982808784617E-2</c:v>
                </c:pt>
                <c:pt idx="384">
                  <c:v>6.0179320232732522E-2</c:v>
                </c:pt>
                <c:pt idx="385">
                  <c:v>5.986710638716685E-2</c:v>
                </c:pt>
                <c:pt idx="386">
                  <c:v>5.955731592954043E-2</c:v>
                </c:pt>
                <c:pt idx="387">
                  <c:v>5.9249923844305621E-2</c:v>
                </c:pt>
                <c:pt idx="388">
                  <c:v>5.894490543786407E-2</c:v>
                </c:pt>
                <c:pt idx="389">
                  <c:v>5.864223633360742E-2</c:v>
                </c:pt>
                <c:pt idx="390">
                  <c:v>5.8341892467046727E-2</c:v>
                </c:pt>
                <c:pt idx="391">
                  <c:v>5.8043850081029094E-2</c:v>
                </c:pt>
                <c:pt idx="392">
                  <c:v>5.7748085721039476E-2</c:v>
                </c:pt>
                <c:pt idx="393">
                  <c:v>5.745457623058621E-2</c:v>
                </c:pt>
                <c:pt idx="394">
                  <c:v>5.7163298746668381E-2</c:v>
                </c:pt>
                <c:pt idx="395">
                  <c:v>5.6874230695323255E-2</c:v>
                </c:pt>
                <c:pt idx="396">
                  <c:v>5.658734978725264E-2</c:v>
                </c:pt>
                <c:pt idx="397">
                  <c:v>5.6302634013525955E-2</c:v>
                </c:pt>
                <c:pt idx="398">
                  <c:v>5.6020061641358893E-2</c:v>
                </c:pt>
                <c:pt idx="399">
                  <c:v>5.5739611209966095E-2</c:v>
                </c:pt>
                <c:pt idx="400">
                  <c:v>5.5461261526486338E-2</c:v>
                </c:pt>
                <c:pt idx="401">
                  <c:v>5.5184991661978551E-2</c:v>
                </c:pt>
                <c:pt idx="402">
                  <c:v>5.4910780947487761E-2</c:v>
                </c:pt>
                <c:pt idx="403">
                  <c:v>5.4638608970179081E-2</c:v>
                </c:pt>
                <c:pt idx="404">
                  <c:v>5.4368455569538614E-2</c:v>
                </c:pt>
                <c:pt idx="405">
                  <c:v>5.4100300833640085E-2</c:v>
                </c:pt>
                <c:pt idx="406">
                  <c:v>5.3834125095475596E-2</c:v>
                </c:pt>
                <c:pt idx="407">
                  <c:v>5.35699089293495E-2</c:v>
                </c:pt>
                <c:pt idx="408">
                  <c:v>5.3307633147334055E-2</c:v>
                </c:pt>
                <c:pt idx="409">
                  <c:v>5.3047278795785642E-2</c:v>
                </c:pt>
                <c:pt idx="410">
                  <c:v>5.2788827151920389E-2</c:v>
                </c:pt>
                <c:pt idx="411">
                  <c:v>5.253225972044813E-2</c:v>
                </c:pt>
                <c:pt idx="412">
                  <c:v>5.2277558230263317E-2</c:v>
                </c:pt>
                <c:pt idx="413">
                  <c:v>5.202470463119218E-2</c:v>
                </c:pt>
                <c:pt idx="414">
                  <c:v>5.1773681090794527E-2</c:v>
                </c:pt>
                <c:pt idx="415">
                  <c:v>5.1524469991219735E-2</c:v>
                </c:pt>
                <c:pt idx="416">
                  <c:v>5.1277053926115354E-2</c:v>
                </c:pt>
                <c:pt idx="417">
                  <c:v>5.1031415697587658E-2</c:v>
                </c:pt>
                <c:pt idx="418">
                  <c:v>5.0787538313212956E-2</c:v>
                </c:pt>
                <c:pt idx="419">
                  <c:v>5.0545404983098868E-2</c:v>
                </c:pt>
                <c:pt idx="420">
                  <c:v>5.0304999116994452E-2</c:v>
                </c:pt>
                <c:pt idx="421">
                  <c:v>5.0066304321448318E-2</c:v>
                </c:pt>
                <c:pt idx="422">
                  <c:v>4.9829304397013899E-2</c:v>
                </c:pt>
                <c:pt idx="423">
                  <c:v>4.9593983335500802E-2</c:v>
                </c:pt>
                <c:pt idx="424">
                  <c:v>4.9360325317271615E-2</c:v>
                </c:pt>
                <c:pt idx="425">
                  <c:v>4.9128314708583108E-2</c:v>
                </c:pt>
                <c:pt idx="426">
                  <c:v>4.8897936058971012E-2</c:v>
                </c:pt>
                <c:pt idx="427">
                  <c:v>4.8669174098677798E-2</c:v>
                </c:pt>
                <c:pt idx="428">
                  <c:v>4.8442013736122294E-2</c:v>
                </c:pt>
                <c:pt idx="429">
                  <c:v>4.8216440055410627E-2</c:v>
                </c:pt>
                <c:pt idx="430">
                  <c:v>4.7992438313887643E-2</c:v>
                </c:pt>
                <c:pt idx="431">
                  <c:v>4.7769993939728077E-2</c:v>
                </c:pt>
                <c:pt idx="432">
                  <c:v>4.7549092529566545E-2</c:v>
                </c:pt>
                <c:pt idx="433">
                  <c:v>4.7329719846166046E-2</c:v>
                </c:pt>
                <c:pt idx="434">
                  <c:v>4.7111861816123868E-2</c:v>
                </c:pt>
                <c:pt idx="435">
                  <c:v>4.6895504527614366E-2</c:v>
                </c:pt>
                <c:pt idx="436">
                  <c:v>4.6680634228168025E-2</c:v>
                </c:pt>
                <c:pt idx="437">
                  <c:v>4.6467237322485998E-2</c:v>
                </c:pt>
                <c:pt idx="438">
                  <c:v>4.6255300370289555E-2</c:v>
                </c:pt>
                <c:pt idx="439">
                  <c:v>4.604481008420374E-2</c:v>
                </c:pt>
                <c:pt idx="440">
                  <c:v>4.5835753327674741E-2</c:v>
                </c:pt>
                <c:pt idx="441">
                  <c:v>4.5628117112920183E-2</c:v>
                </c:pt>
                <c:pt idx="442">
                  <c:v>4.5421888598911934E-2</c:v>
                </c:pt>
                <c:pt idx="443">
                  <c:v>4.5217055089390681E-2</c:v>
                </c:pt>
                <c:pt idx="444">
                  <c:v>4.5013604030911814E-2</c:v>
                </c:pt>
                <c:pt idx="445">
                  <c:v>4.4811523010922005E-2</c:v>
                </c:pt>
                <c:pt idx="446">
                  <c:v>4.4610799755865953E-2</c:v>
                </c:pt>
                <c:pt idx="447">
                  <c:v>4.441142212932267E-2</c:v>
                </c:pt>
                <c:pt idx="448">
                  <c:v>4.4213378130170969E-2</c:v>
                </c:pt>
                <c:pt idx="449">
                  <c:v>4.4016655890783449E-2</c:v>
                </c:pt>
                <c:pt idx="450">
                  <c:v>4.3821243675248561E-2</c:v>
                </c:pt>
                <c:pt idx="451">
                  <c:v>4.3627129877620241E-2</c:v>
                </c:pt>
                <c:pt idx="452">
                  <c:v>4.343430302019459E-2</c:v>
                </c:pt>
                <c:pt idx="453">
                  <c:v>4.3242751751813198E-2</c:v>
                </c:pt>
                <c:pt idx="454">
                  <c:v>4.3052464846192608E-2</c:v>
                </c:pt>
                <c:pt idx="455">
                  <c:v>4.286343120027937E-2</c:v>
                </c:pt>
                <c:pt idx="456">
                  <c:v>4.2675639832630403E-2</c:v>
                </c:pt>
                <c:pt idx="457">
                  <c:v>4.2489079881818138E-2</c:v>
                </c:pt>
                <c:pt idx="458">
                  <c:v>4.2303740604859925E-2</c:v>
                </c:pt>
                <c:pt idx="459">
                  <c:v>4.2119611375671447E-2</c:v>
                </c:pt>
                <c:pt idx="460">
                  <c:v>4.1936681683543656E-2</c:v>
                </c:pt>
                <c:pt idx="461">
                  <c:v>4.17549411316427E-2</c:v>
                </c:pt>
                <c:pt idx="462">
                  <c:v>4.1574379435532688E-2</c:v>
                </c:pt>
                <c:pt idx="463">
                  <c:v>4.1394986421720674E-2</c:v>
                </c:pt>
                <c:pt idx="464">
                  <c:v>4.1216752026223609E-2</c:v>
                </c:pt>
                <c:pt idx="465">
                  <c:v>4.1039666293156848E-2</c:v>
                </c:pt>
                <c:pt idx="466">
                  <c:v>4.0863719373343772E-2</c:v>
                </c:pt>
                <c:pt idx="467">
                  <c:v>4.0688901522946325E-2</c:v>
                </c:pt>
                <c:pt idx="468">
                  <c:v>4.051520310211594E-2</c:v>
                </c:pt>
                <c:pt idx="469">
                  <c:v>4.0342614573664608E-2</c:v>
                </c:pt>
                <c:pt idx="470">
                  <c:v>4.0171126501755736E-2</c:v>
                </c:pt>
                <c:pt idx="471">
                  <c:v>4.0000729550614365E-2</c:v>
                </c:pt>
                <c:pt idx="472">
                  <c:v>3.9831414483256618E-2</c:v>
                </c:pt>
                <c:pt idx="473">
                  <c:v>3.9663172160237799E-2</c:v>
                </c:pt>
                <c:pt idx="474">
                  <c:v>3.9495993538419073E-2</c:v>
                </c:pt>
                <c:pt idx="475">
                  <c:v>3.9329869669752208E-2</c:v>
                </c:pt>
                <c:pt idx="476">
                  <c:v>3.9164791700082281E-2</c:v>
                </c:pt>
                <c:pt idx="477">
                  <c:v>3.9000750867967789E-2</c:v>
                </c:pt>
                <c:pt idx="478">
                  <c:v>3.8837738503518161E-2</c:v>
                </c:pt>
                <c:pt idx="479">
                  <c:v>3.8675746027248152E-2</c:v>
                </c:pt>
                <c:pt idx="480">
                  <c:v>3.8514764948948982E-2</c:v>
                </c:pt>
                <c:pt idx="481">
                  <c:v>3.8354786866575806E-2</c:v>
                </c:pt>
                <c:pt idx="482">
                  <c:v>3.8195803465151452E-2</c:v>
                </c:pt>
                <c:pt idx="483">
                  <c:v>3.803780651568589E-2</c:v>
                </c:pt>
                <c:pt idx="484">
                  <c:v>3.7880787874111428E-2</c:v>
                </c:pt>
                <c:pt idx="485">
                  <c:v>3.7724739480233166E-2</c:v>
                </c:pt>
                <c:pt idx="486">
                  <c:v>3.7569653356694641E-2</c:v>
                </c:pt>
                <c:pt idx="487">
                  <c:v>3.741552160795824E-2</c:v>
                </c:pt>
                <c:pt idx="488">
                  <c:v>3.7262336419300289E-2</c:v>
                </c:pt>
                <c:pt idx="489">
                  <c:v>3.7110090055820479E-2</c:v>
                </c:pt>
                <c:pt idx="490">
                  <c:v>3.6958774861465427E-2</c:v>
                </c:pt>
                <c:pt idx="491">
                  <c:v>3.6808383258066166E-2</c:v>
                </c:pt>
                <c:pt idx="492">
                  <c:v>3.6658907744389284E-2</c:v>
                </c:pt>
                <c:pt idx="493">
                  <c:v>3.6510340895201582E-2</c:v>
                </c:pt>
                <c:pt idx="494">
                  <c:v>3.6362675360347853E-2</c:v>
                </c:pt>
                <c:pt idx="495">
                  <c:v>3.621590386384186E-2</c:v>
                </c:pt>
                <c:pt idx="496">
                  <c:v>3.6070019202969927E-2</c:v>
                </c:pt>
                <c:pt idx="497">
                  <c:v>3.5925014247407384E-2</c:v>
                </c:pt>
                <c:pt idx="498">
                  <c:v>3.5780881938347164E-2</c:v>
                </c:pt>
                <c:pt idx="499">
                  <c:v>3.5637615287640818E-2</c:v>
                </c:pt>
                <c:pt idx="500">
                  <c:v>3.5495207376951408E-2</c:v>
                </c:pt>
              </c:numCache>
            </c:numRef>
          </c:yVal>
          <c:smooth val="1"/>
        </c:ser>
        <c:ser>
          <c:idx val="1"/>
          <c:order val="1"/>
          <c:tx>
            <c:v>SPETTRO DI PROGETTO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'SPETTRO DI PROGETTO ORIZZONTALE'!$B$11:$B$511</c:f>
              <c:numCache>
                <c:formatCode>0.00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</c:numCache>
            </c:numRef>
          </c:xVal>
          <c:yVal>
            <c:numRef>
              <c:f>'SPETTRO DI PROGETTO ORIZZONTALE'!$D$11:$D$511</c:f>
              <c:numCache>
                <c:formatCode>0.000</c:formatCode>
                <c:ptCount val="501"/>
                <c:pt idx="0">
                  <c:v>0.30098478239999998</c:v>
                </c:pt>
                <c:pt idx="1">
                  <c:v>0.29620815329592898</c:v>
                </c:pt>
                <c:pt idx="2">
                  <c:v>0.29143152419185786</c:v>
                </c:pt>
                <c:pt idx="3">
                  <c:v>0.28665489508778685</c:v>
                </c:pt>
                <c:pt idx="4">
                  <c:v>0.28187826598371585</c:v>
                </c:pt>
                <c:pt idx="5">
                  <c:v>0.27710163687964473</c:v>
                </c:pt>
                <c:pt idx="6">
                  <c:v>0.27232500777557367</c:v>
                </c:pt>
                <c:pt idx="7">
                  <c:v>0.26754837867150272</c:v>
                </c:pt>
                <c:pt idx="8">
                  <c:v>0.26277174956743166</c:v>
                </c:pt>
                <c:pt idx="9">
                  <c:v>0.25799512046336059</c:v>
                </c:pt>
                <c:pt idx="10">
                  <c:v>0.25321849135928953</c:v>
                </c:pt>
                <c:pt idx="11">
                  <c:v>0.2484418622552185</c:v>
                </c:pt>
                <c:pt idx="12">
                  <c:v>0.24366523315114746</c:v>
                </c:pt>
                <c:pt idx="13">
                  <c:v>0.23888860404707646</c:v>
                </c:pt>
                <c:pt idx="14">
                  <c:v>0.23411197494300537</c:v>
                </c:pt>
                <c:pt idx="15">
                  <c:v>0.22933534583893436</c:v>
                </c:pt>
                <c:pt idx="16">
                  <c:v>0.22588191288685713</c:v>
                </c:pt>
                <c:pt idx="17">
                  <c:v>0.22588191288685713</c:v>
                </c:pt>
                <c:pt idx="18">
                  <c:v>0.22588191288685713</c:v>
                </c:pt>
                <c:pt idx="19">
                  <c:v>0.22588191288685713</c:v>
                </c:pt>
                <c:pt idx="20">
                  <c:v>0.22588191288685713</c:v>
                </c:pt>
                <c:pt idx="21">
                  <c:v>0.22588191288685713</c:v>
                </c:pt>
                <c:pt idx="22">
                  <c:v>0.22588191288685713</c:v>
                </c:pt>
                <c:pt idx="23">
                  <c:v>0.22588191288685713</c:v>
                </c:pt>
                <c:pt idx="24">
                  <c:v>0.22588191288685713</c:v>
                </c:pt>
                <c:pt idx="25">
                  <c:v>0.22588191288685713</c:v>
                </c:pt>
                <c:pt idx="26">
                  <c:v>0.22588191288685713</c:v>
                </c:pt>
                <c:pt idx="27">
                  <c:v>0.22588191288685713</c:v>
                </c:pt>
                <c:pt idx="28">
                  <c:v>0.22588191288685713</c:v>
                </c:pt>
                <c:pt idx="29">
                  <c:v>0.22588191288685713</c:v>
                </c:pt>
                <c:pt idx="30">
                  <c:v>0.22588191288685713</c:v>
                </c:pt>
                <c:pt idx="31">
                  <c:v>0.22588191288685713</c:v>
                </c:pt>
                <c:pt idx="32">
                  <c:v>0.22588191288685713</c:v>
                </c:pt>
                <c:pt idx="33">
                  <c:v>0.22588191288685713</c:v>
                </c:pt>
                <c:pt idx="34">
                  <c:v>0.22588191288685713</c:v>
                </c:pt>
                <c:pt idx="35">
                  <c:v>0.22588191288685713</c:v>
                </c:pt>
                <c:pt idx="36">
                  <c:v>0.22588191288685713</c:v>
                </c:pt>
                <c:pt idx="37">
                  <c:v>0.22588191288685713</c:v>
                </c:pt>
                <c:pt idx="38">
                  <c:v>0.22588191288685713</c:v>
                </c:pt>
                <c:pt idx="39">
                  <c:v>0.22588191288685713</c:v>
                </c:pt>
                <c:pt idx="40">
                  <c:v>0.22588191288685713</c:v>
                </c:pt>
                <c:pt idx="41">
                  <c:v>0.22588191288685713</c:v>
                </c:pt>
                <c:pt idx="42">
                  <c:v>0.22588191288685713</c:v>
                </c:pt>
                <c:pt idx="43">
                  <c:v>0.22588191288685713</c:v>
                </c:pt>
                <c:pt idx="44">
                  <c:v>0.22588191288685713</c:v>
                </c:pt>
                <c:pt idx="45">
                  <c:v>0.22588191288685713</c:v>
                </c:pt>
                <c:pt idx="46">
                  <c:v>0.22588191288685713</c:v>
                </c:pt>
                <c:pt idx="47">
                  <c:v>0.22588191288685713</c:v>
                </c:pt>
                <c:pt idx="48">
                  <c:v>0.22197112570534122</c:v>
                </c:pt>
                <c:pt idx="49">
                  <c:v>0.21744110273176281</c:v>
                </c:pt>
                <c:pt idx="50">
                  <c:v>0.21309228067712763</c:v>
                </c:pt>
                <c:pt idx="51">
                  <c:v>0.2089140006638506</c:v>
                </c:pt>
                <c:pt idx="52">
                  <c:v>0.20489642372800729</c:v>
                </c:pt>
                <c:pt idx="53">
                  <c:v>0.20103045346898829</c:v>
                </c:pt>
                <c:pt idx="54">
                  <c:v>0.19730766729363666</c:v>
                </c:pt>
                <c:pt idx="55">
                  <c:v>0.19372025516102509</c:v>
                </c:pt>
                <c:pt idx="56">
                  <c:v>0.19026096489029248</c:v>
                </c:pt>
                <c:pt idx="57">
                  <c:v>0.18692305322555053</c:v>
                </c:pt>
                <c:pt idx="58">
                  <c:v>0.18370024196304102</c:v>
                </c:pt>
                <c:pt idx="59">
                  <c:v>0.18058667853993865</c:v>
                </c:pt>
                <c:pt idx="60">
                  <c:v>0.177576900564273</c:v>
                </c:pt>
                <c:pt idx="61">
                  <c:v>0.17466580383371114</c:v>
                </c:pt>
                <c:pt idx="62">
                  <c:v>0.17184861344929644</c:v>
                </c:pt>
                <c:pt idx="63">
                  <c:v>0.16912085768026</c:v>
                </c:pt>
                <c:pt idx="64">
                  <c:v>0.16647834427900593</c:v>
                </c:pt>
                <c:pt idx="65">
                  <c:v>0.16391713898240584</c:v>
                </c:pt>
                <c:pt idx="66">
                  <c:v>0.16143354596752088</c:v>
                </c:pt>
                <c:pt idx="67">
                  <c:v>0.15902409005755791</c:v>
                </c:pt>
                <c:pt idx="68">
                  <c:v>0.15668550049788793</c:v>
                </c:pt>
                <c:pt idx="69">
                  <c:v>0.15441469614284606</c:v>
                </c:pt>
                <c:pt idx="70">
                  <c:v>0.152208771912234</c:v>
                </c:pt>
                <c:pt idx="71">
                  <c:v>0.15006498639234336</c:v>
                </c:pt>
                <c:pt idx="72">
                  <c:v>0.14798075047022746</c:v>
                </c:pt>
                <c:pt idx="73">
                  <c:v>0.14595361690214217</c:v>
                </c:pt>
                <c:pt idx="74">
                  <c:v>0.14398127072778891</c:v>
                </c:pt>
                <c:pt idx="75">
                  <c:v>0.14206152045141837</c:v>
                </c:pt>
                <c:pt idx="76">
                  <c:v>0.14019228991916288</c:v>
                </c:pt>
                <c:pt idx="77">
                  <c:v>0.13837161082930363</c:v>
                </c:pt>
                <c:pt idx="78">
                  <c:v>0.13659761581867153</c:v>
                </c:pt>
                <c:pt idx="79">
                  <c:v>0.13486853207413138</c:v>
                </c:pt>
                <c:pt idx="80">
                  <c:v>0.13318267542320472</c:v>
                </c:pt>
                <c:pt idx="81">
                  <c:v>0.13153844486242444</c:v>
                </c:pt>
                <c:pt idx="82">
                  <c:v>0.12993431748605341</c:v>
                </c:pt>
                <c:pt idx="83">
                  <c:v>0.12836884378140218</c:v>
                </c:pt>
                <c:pt idx="84">
                  <c:v>0.12684064326019501</c:v>
                </c:pt>
                <c:pt idx="85">
                  <c:v>0.12534840039831036</c:v>
                </c:pt>
                <c:pt idx="86">
                  <c:v>0.1238908608587951</c:v>
                </c:pt>
                <c:pt idx="87">
                  <c:v>0.12246682797536067</c:v>
                </c:pt>
                <c:pt idx="88">
                  <c:v>0.12107515947564068</c:v>
                </c:pt>
                <c:pt idx="89">
                  <c:v>0.11971476442535256</c:v>
                </c:pt>
                <c:pt idx="90">
                  <c:v>0.11838460037618198</c:v>
                </c:pt>
                <c:pt idx="91">
                  <c:v>0.11708367070171845</c:v>
                </c:pt>
                <c:pt idx="92">
                  <c:v>0.11581102210713455</c:v>
                </c:pt>
                <c:pt idx="93">
                  <c:v>0.11456574229953094</c:v>
                </c:pt>
                <c:pt idx="94">
                  <c:v>0.11334695780698274</c:v>
                </c:pt>
                <c:pt idx="95">
                  <c:v>0.11215383193533028</c:v>
                </c:pt>
                <c:pt idx="96">
                  <c:v>0.11098556285267061</c:v>
                </c:pt>
                <c:pt idx="97">
                  <c:v>0.1098413817923338</c:v>
                </c:pt>
                <c:pt idx="98">
                  <c:v>0.10872055136588141</c:v>
                </c:pt>
                <c:pt idx="99">
                  <c:v>0.10762236397834726</c:v>
                </c:pt>
                <c:pt idx="100">
                  <c:v>0.10654614033856379</c:v>
                </c:pt>
                <c:pt idx="101">
                  <c:v>0.10549122805798394</c:v>
                </c:pt>
                <c:pt idx="102">
                  <c:v>0.10445700033192527</c:v>
                </c:pt>
                <c:pt idx="103">
                  <c:v>0.10344285469763474</c:v>
                </c:pt>
                <c:pt idx="104">
                  <c:v>0.10244821186400364</c:v>
                </c:pt>
                <c:pt idx="105">
                  <c:v>0.101472514608156</c:v>
                </c:pt>
                <c:pt idx="106">
                  <c:v>0.10051522673449413</c:v>
                </c:pt>
                <c:pt idx="107">
                  <c:v>9.9575832092115679E-2</c:v>
                </c:pt>
                <c:pt idx="108">
                  <c:v>9.8653833646818304E-2</c:v>
                </c:pt>
                <c:pt idx="109">
                  <c:v>9.7748752604186959E-2</c:v>
                </c:pt>
                <c:pt idx="110">
                  <c:v>9.6860127580512531E-2</c:v>
                </c:pt>
                <c:pt idx="111">
                  <c:v>9.5987513818525924E-2</c:v>
                </c:pt>
                <c:pt idx="112">
                  <c:v>9.5130482445146228E-2</c:v>
                </c:pt>
                <c:pt idx="113">
                  <c:v>9.4288619768640516E-2</c:v>
                </c:pt>
                <c:pt idx="114">
                  <c:v>9.3461526612775236E-2</c:v>
                </c:pt>
                <c:pt idx="115">
                  <c:v>9.2648817685707624E-2</c:v>
                </c:pt>
                <c:pt idx="116">
                  <c:v>9.1850120981520497E-2</c:v>
                </c:pt>
                <c:pt idx="117">
                  <c:v>9.1065077212447665E-2</c:v>
                </c:pt>
                <c:pt idx="118">
                  <c:v>9.0293339269969297E-2</c:v>
                </c:pt>
                <c:pt idx="119">
                  <c:v>8.9534571713078812E-2</c:v>
                </c:pt>
                <c:pt idx="120">
                  <c:v>8.8788450282136486E-2</c:v>
                </c:pt>
                <c:pt idx="121">
                  <c:v>8.8054661436829565E-2</c:v>
                </c:pt>
                <c:pt idx="122">
                  <c:v>8.7332901916855554E-2</c:v>
                </c:pt>
                <c:pt idx="123">
                  <c:v>8.662287832403559E-2</c:v>
                </c:pt>
                <c:pt idx="124">
                  <c:v>8.5924306724648208E-2</c:v>
                </c:pt>
                <c:pt idx="125">
                  <c:v>8.523691227085102E-2</c:v>
                </c:pt>
                <c:pt idx="126">
                  <c:v>8.4560428840129986E-2</c:v>
                </c:pt>
                <c:pt idx="127">
                  <c:v>8.3894598691782507E-2</c:v>
                </c:pt>
                <c:pt idx="128">
                  <c:v>8.3239172139502951E-2</c:v>
                </c:pt>
                <c:pt idx="129">
                  <c:v>8.2593907239196726E-2</c:v>
                </c:pt>
                <c:pt idx="130">
                  <c:v>8.1958569491202907E-2</c:v>
                </c:pt>
                <c:pt idx="131">
                  <c:v>8.1332931556155549E-2</c:v>
                </c:pt>
                <c:pt idx="132">
                  <c:v>8.0716772983760426E-2</c:v>
                </c:pt>
                <c:pt idx="133">
                  <c:v>8.0109879953807361E-2</c:v>
                </c:pt>
                <c:pt idx="134">
                  <c:v>7.9512045028778941E-2</c:v>
                </c:pt>
                <c:pt idx="135">
                  <c:v>7.892306691745464E-2</c:v>
                </c:pt>
                <c:pt idx="136">
                  <c:v>7.8342750248943951E-2</c:v>
                </c:pt>
                <c:pt idx="137">
                  <c:v>7.7770905356615905E-2</c:v>
                </c:pt>
                <c:pt idx="138">
                  <c:v>7.7207348071423015E-2</c:v>
                </c:pt>
                <c:pt idx="139">
                  <c:v>7.6651899524146597E-2</c:v>
                </c:pt>
                <c:pt idx="140">
                  <c:v>7.6104385956116988E-2</c:v>
                </c:pt>
                <c:pt idx="141">
                  <c:v>7.5564638537988491E-2</c:v>
                </c:pt>
                <c:pt idx="142">
                  <c:v>7.5032493196171668E-2</c:v>
                </c:pt>
                <c:pt idx="143">
                  <c:v>7.4507790446548094E-2</c:v>
                </c:pt>
                <c:pt idx="144">
                  <c:v>7.3990375235113731E-2</c:v>
                </c:pt>
                <c:pt idx="145">
                  <c:v>7.3480096785216387E-2</c:v>
                </c:pt>
                <c:pt idx="146">
                  <c:v>7.2976808451071074E-2</c:v>
                </c:pt>
                <c:pt idx="147">
                  <c:v>7.2480367577254262E-2</c:v>
                </c:pt>
                <c:pt idx="148">
                  <c:v>7.199063536389444E-2</c:v>
                </c:pt>
                <c:pt idx="149">
                  <c:v>7.1507476737291131E-2</c:v>
                </c:pt>
                <c:pt idx="150">
                  <c:v>7.1030760225709186E-2</c:v>
                </c:pt>
                <c:pt idx="151">
                  <c:v>7.0560357840108459E-2</c:v>
                </c:pt>
                <c:pt idx="152">
                  <c:v>7.0096144959581427E-2</c:v>
                </c:pt>
                <c:pt idx="153">
                  <c:v>6.9638000221283511E-2</c:v>
                </c:pt>
                <c:pt idx="154">
                  <c:v>6.9185805414651802E-2</c:v>
                </c:pt>
                <c:pt idx="155">
                  <c:v>6.8739445379718558E-2</c:v>
                </c:pt>
                <c:pt idx="156">
                  <c:v>6.8298807909335763E-2</c:v>
                </c:pt>
                <c:pt idx="157">
                  <c:v>6.7863783655136165E-2</c:v>
                </c:pt>
                <c:pt idx="158">
                  <c:v>6.7434266037065677E-2</c:v>
                </c:pt>
                <c:pt idx="159">
                  <c:v>6.7010151156329426E-2</c:v>
                </c:pt>
                <c:pt idx="160">
                  <c:v>6.6591337711602361E-2</c:v>
                </c:pt>
                <c:pt idx="161">
                  <c:v>6.6177726918362587E-2</c:v>
                </c:pt>
                <c:pt idx="162">
                  <c:v>6.5769222431212207E-2</c:v>
                </c:pt>
                <c:pt idx="163">
                  <c:v>6.5365730269057523E-2</c:v>
                </c:pt>
                <c:pt idx="164">
                  <c:v>6.4967158743026693E-2</c:v>
                </c:pt>
                <c:pt idx="165">
                  <c:v>6.4573418387008349E-2</c:v>
                </c:pt>
                <c:pt idx="166">
                  <c:v>6.418442189070106E-2</c:v>
                </c:pt>
                <c:pt idx="167">
                  <c:v>6.3800084035068122E-2</c:v>
                </c:pt>
                <c:pt idx="168">
                  <c:v>6.342032163009749E-2</c:v>
                </c:pt>
                <c:pt idx="169">
                  <c:v>6.3045053454771474E-2</c:v>
                </c:pt>
                <c:pt idx="170">
                  <c:v>6.2674200199155164E-2</c:v>
                </c:pt>
                <c:pt idx="171">
                  <c:v>6.230768440851682E-2</c:v>
                </c:pt>
                <c:pt idx="172">
                  <c:v>6.1945430429397548E-2</c:v>
                </c:pt>
                <c:pt idx="173">
                  <c:v>6.1587364357551307E-2</c:v>
                </c:pt>
                <c:pt idx="174">
                  <c:v>6.1233413987680334E-2</c:v>
                </c:pt>
                <c:pt idx="175">
                  <c:v>6.0883508764893589E-2</c:v>
                </c:pt>
                <c:pt idx="176">
                  <c:v>6.053757973782032E-2</c:v>
                </c:pt>
                <c:pt idx="177">
                  <c:v>6.019555951331286E-2</c:v>
                </c:pt>
                <c:pt idx="178">
                  <c:v>5.9857382212676266E-2</c:v>
                </c:pt>
                <c:pt idx="179">
                  <c:v>5.9522983429365225E-2</c:v>
                </c:pt>
                <c:pt idx="180">
                  <c:v>5.919230018809099E-2</c:v>
                </c:pt>
                <c:pt idx="181">
                  <c:v>5.8865270905283838E-2</c:v>
                </c:pt>
                <c:pt idx="182">
                  <c:v>5.8541835350859217E-2</c:v>
                </c:pt>
                <c:pt idx="183">
                  <c:v>5.8221934611237029E-2</c:v>
                </c:pt>
                <c:pt idx="184">
                  <c:v>5.7905511053567275E-2</c:v>
                </c:pt>
                <c:pt idx="185">
                  <c:v>5.7592508291115542E-2</c:v>
                </c:pt>
                <c:pt idx="186">
                  <c:v>5.728287114976547E-2</c:v>
                </c:pt>
                <c:pt idx="187">
                  <c:v>5.69765456355956E-2</c:v>
                </c:pt>
                <c:pt idx="188">
                  <c:v>5.6673478903491371E-2</c:v>
                </c:pt>
                <c:pt idx="189">
                  <c:v>5.637361922675331E-2</c:v>
                </c:pt>
                <c:pt idx="190">
                  <c:v>5.607691596766514E-2</c:v>
                </c:pt>
                <c:pt idx="191">
                  <c:v>5.5783319548986271E-2</c:v>
                </c:pt>
                <c:pt idx="192">
                  <c:v>5.5492781426335291E-2</c:v>
                </c:pt>
                <c:pt idx="193">
                  <c:v>5.5205254061432001E-2</c:v>
                </c:pt>
                <c:pt idx="194">
                  <c:v>5.4920690896166885E-2</c:v>
                </c:pt>
                <c:pt idx="195">
                  <c:v>5.4639046327468598E-2</c:v>
                </c:pt>
                <c:pt idx="196">
                  <c:v>5.436027568294069E-2</c:v>
                </c:pt>
                <c:pt idx="197">
                  <c:v>5.4084335197240485E-2</c:v>
                </c:pt>
                <c:pt idx="198">
                  <c:v>5.3811181989173618E-2</c:v>
                </c:pt>
                <c:pt idx="199">
                  <c:v>5.354077403947928E-2</c:v>
                </c:pt>
                <c:pt idx="200">
                  <c:v>5.3273070169281893E-2</c:v>
                </c:pt>
                <c:pt idx="201">
                  <c:v>5.300803001918597E-2</c:v>
                </c:pt>
                <c:pt idx="202">
                  <c:v>5.2745614028991986E-2</c:v>
                </c:pt>
                <c:pt idx="203">
                  <c:v>5.2485783418011731E-2</c:v>
                </c:pt>
                <c:pt idx="204">
                  <c:v>5.2228500165962664E-2</c:v>
                </c:pt>
                <c:pt idx="205">
                  <c:v>5.1973726994421383E-2</c:v>
                </c:pt>
                <c:pt idx="206">
                  <c:v>5.1721427348817406E-2</c:v>
                </c:pt>
                <c:pt idx="207">
                  <c:v>5.1471565380948728E-2</c:v>
                </c:pt>
                <c:pt idx="208">
                  <c:v>5.1224105932001857E-2</c:v>
                </c:pt>
                <c:pt idx="209">
                  <c:v>5.0979014516059282E-2</c:v>
                </c:pt>
                <c:pt idx="210">
                  <c:v>5.073625730407804E-2</c:v>
                </c:pt>
                <c:pt idx="211">
                  <c:v>5.049580110832412E-2</c:v>
                </c:pt>
                <c:pt idx="212">
                  <c:v>5.0257613367247128E-2</c:v>
                </c:pt>
                <c:pt idx="213">
                  <c:v>5.0021662130781186E-2</c:v>
                </c:pt>
                <c:pt idx="214">
                  <c:v>4.9787916046057916E-2</c:v>
                </c:pt>
                <c:pt idx="215">
                  <c:v>4.9556344343518119E-2</c:v>
                </c:pt>
                <c:pt idx="216">
                  <c:v>4.9326916823409235E-2</c:v>
                </c:pt>
                <c:pt idx="217">
                  <c:v>4.9099603842656207E-2</c:v>
                </c:pt>
                <c:pt idx="218">
                  <c:v>4.8874376302093563E-2</c:v>
                </c:pt>
                <c:pt idx="219">
                  <c:v>4.8651205634047477E-2</c:v>
                </c:pt>
                <c:pt idx="220">
                  <c:v>4.8430063790256356E-2</c:v>
                </c:pt>
                <c:pt idx="221">
                  <c:v>4.8210923230119461E-2</c:v>
                </c:pt>
                <c:pt idx="222">
                  <c:v>4.7993756909263066E-2</c:v>
                </c:pt>
                <c:pt idx="223">
                  <c:v>4.7778538268414363E-2</c:v>
                </c:pt>
                <c:pt idx="224">
                  <c:v>4.7565241222573232E-2</c:v>
                </c:pt>
                <c:pt idx="225">
                  <c:v>4.7353840150472906E-2</c:v>
                </c:pt>
                <c:pt idx="226">
                  <c:v>4.7144309884320376E-2</c:v>
                </c:pt>
                <c:pt idx="227">
                  <c:v>4.6936625699807957E-2</c:v>
                </c:pt>
                <c:pt idx="228">
                  <c:v>4.6730763306387743E-2</c:v>
                </c:pt>
                <c:pt idx="229">
                  <c:v>4.652669883780091E-2</c:v>
                </c:pt>
                <c:pt idx="230">
                  <c:v>4.6324408842853951E-2</c:v>
                </c:pt>
                <c:pt idx="231">
                  <c:v>4.6123870276434671E-2</c:v>
                </c:pt>
                <c:pt idx="232">
                  <c:v>4.5925060490760394E-2</c:v>
                </c:pt>
                <c:pt idx="233">
                  <c:v>4.5727957226851551E-2</c:v>
                </c:pt>
                <c:pt idx="234">
                  <c:v>4.5532538606223985E-2</c:v>
                </c:pt>
                <c:pt idx="235">
                  <c:v>4.5338783122793248E-2</c:v>
                </c:pt>
                <c:pt idx="236">
                  <c:v>4.5146669634984808E-2</c:v>
                </c:pt>
                <c:pt idx="237">
                  <c:v>4.4956177358043942E-2</c:v>
                </c:pt>
                <c:pt idx="238">
                  <c:v>4.4767285856539558E-2</c:v>
                </c:pt>
                <c:pt idx="239">
                  <c:v>4.4579975037056137E-2</c:v>
                </c:pt>
                <c:pt idx="240">
                  <c:v>4.4394225141068402E-2</c:v>
                </c:pt>
                <c:pt idx="241">
                  <c:v>4.4210016737993435E-2</c:v>
                </c:pt>
                <c:pt idx="242">
                  <c:v>4.4027330718414956E-2</c:v>
                </c:pt>
                <c:pt idx="243">
                  <c:v>4.3846148287474976E-2</c:v>
                </c:pt>
                <c:pt idx="244">
                  <c:v>4.3666450958427958E-2</c:v>
                </c:pt>
                <c:pt idx="245">
                  <c:v>4.3488220546352742E-2</c:v>
                </c:pt>
                <c:pt idx="246">
                  <c:v>4.3311439162017976E-2</c:v>
                </c:pt>
                <c:pt idx="247">
                  <c:v>4.3136089205896448E-2</c:v>
                </c:pt>
                <c:pt idx="248">
                  <c:v>4.2962153362324285E-2</c:v>
                </c:pt>
                <c:pt idx="249">
                  <c:v>4.2789614593800901E-2</c:v>
                </c:pt>
                <c:pt idx="250">
                  <c:v>4.2618456135425697E-2</c:v>
                </c:pt>
                <c:pt idx="251">
                  <c:v>4.2448661489467826E-2</c:v>
                </c:pt>
                <c:pt idx="252">
                  <c:v>4.2280214420065187E-2</c:v>
                </c:pt>
                <c:pt idx="253">
                  <c:v>4.2113098948049113E-2</c:v>
                </c:pt>
                <c:pt idx="254">
                  <c:v>4.1947299345891448E-2</c:v>
                </c:pt>
                <c:pt idx="255">
                  <c:v>4.1782800132770304E-2</c:v>
                </c:pt>
                <c:pt idx="256">
                  <c:v>4.1619586069751677E-2</c:v>
                </c:pt>
                <c:pt idx="257">
                  <c:v>4.1457642155083387E-2</c:v>
                </c:pt>
                <c:pt idx="258">
                  <c:v>4.1296953619598571E-2</c:v>
                </c:pt>
                <c:pt idx="259">
                  <c:v>4.1137505922225606E-2</c:v>
                </c:pt>
                <c:pt idx="260">
                  <c:v>4.0979284745601662E-2</c:v>
                </c:pt>
                <c:pt idx="261">
                  <c:v>4.0822275991787102E-2</c:v>
                </c:pt>
                <c:pt idx="262">
                  <c:v>4.066646577807799E-2</c:v>
                </c:pt>
                <c:pt idx="263">
                  <c:v>4.0511840432914198E-2</c:v>
                </c:pt>
                <c:pt idx="264">
                  <c:v>4.0358386491880428E-2</c:v>
                </c:pt>
                <c:pt idx="265">
                  <c:v>4.011505803562343E-2</c:v>
                </c:pt>
                <c:pt idx="266">
                  <c:v>3.98140080071182E-2</c:v>
                </c:pt>
                <c:pt idx="267">
                  <c:v>3.9516334224798437E-2</c:v>
                </c:pt>
                <c:pt idx="268">
                  <c:v>3.9221986391062273E-2</c:v>
                </c:pt>
                <c:pt idx="269">
                  <c:v>3.8930915141466481E-2</c:v>
                </c:pt>
                <c:pt idx="270">
                  <c:v>3.8643072024028217E-2</c:v>
                </c:pt>
                <c:pt idx="271">
                  <c:v>3.8358409479060156E-2</c:v>
                </c:pt>
                <c:pt idx="272">
                  <c:v>3.8076880819523914E-2</c:v>
                </c:pt>
                <c:pt idx="273">
                  <c:v>3.7798440211886088E-2</c:v>
                </c:pt>
                <c:pt idx="274">
                  <c:v>3.7523042657462549E-2</c:v>
                </c:pt>
                <c:pt idx="275">
                  <c:v>3.7250643974236809E-2</c:v>
                </c:pt>
                <c:pt idx="276">
                  <c:v>3.6981200779138558E-2</c:v>
                </c:pt>
                <c:pt idx="277">
                  <c:v>3.6714670470769317E-2</c:v>
                </c:pt>
                <c:pt idx="278">
                  <c:v>3.645101121256223E-2</c:v>
                </c:pt>
                <c:pt idx="279">
                  <c:v>3.6190181916363612E-2</c:v>
                </c:pt>
                <c:pt idx="280">
                  <c:v>3.5932142226424241E-2</c:v>
                </c:pt>
                <c:pt idx="281">
                  <c:v>3.5676852503788714E-2</c:v>
                </c:pt>
                <c:pt idx="282">
                  <c:v>3.5424273811071633E-2</c:v>
                </c:pt>
                <c:pt idx="283">
                  <c:v>3.5174367897609672E-2</c:v>
                </c:pt>
                <c:pt idx="284">
                  <c:v>3.4927097184978939E-2</c:v>
                </c:pt>
                <c:pt idx="285">
                  <c:v>3.4682424752867487E-2</c:v>
                </c:pt>
                <c:pt idx="286">
                  <c:v>3.4440314325292952E-2</c:v>
                </c:pt>
                <c:pt idx="287">
                  <c:v>3.4200730257155761E-2</c:v>
                </c:pt>
                <c:pt idx="288">
                  <c:v>3.3963637521118611E-2</c:v>
                </c:pt>
                <c:pt idx="289">
                  <c:v>3.3729001694803251E-2</c:v>
                </c:pt>
                <c:pt idx="290">
                  <c:v>3.3496788948295636E-2</c:v>
                </c:pt>
                <c:pt idx="291">
                  <c:v>3.3266966031951249E-2</c:v>
                </c:pt>
                <c:pt idx="292">
                  <c:v>3.3039500264492212E-2</c:v>
                </c:pt>
                <c:pt idx="293">
                  <c:v>3.2814359521388302E-2</c:v>
                </c:pt>
                <c:pt idx="294">
                  <c:v>3.2591512223514099E-2</c:v>
                </c:pt>
                <c:pt idx="295">
                  <c:v>3.2370927326074862E-2</c:v>
                </c:pt>
                <c:pt idx="296">
                  <c:v>3.2152574307793842E-2</c:v>
                </c:pt>
                <c:pt idx="297">
                  <c:v>3.1936423160353999E-2</c:v>
                </c:pt>
                <c:pt idx="298">
                  <c:v>3.1722444378087314E-2</c:v>
                </c:pt>
                <c:pt idx="299">
                  <c:v>3.1510608947905118E-2</c:v>
                </c:pt>
                <c:pt idx="300">
                  <c:v>3.1300888339462964E-2</c:v>
                </c:pt>
                <c:pt idx="301">
                  <c:v>3.1093254495553765E-2</c:v>
                </c:pt>
                <c:pt idx="302">
                  <c:v>3.0887679822723411E-2</c:v>
                </c:pt>
                <c:pt idx="303">
                  <c:v>3.0684137182102705E-2</c:v>
                </c:pt>
                <c:pt idx="304">
                  <c:v>3.0482599880449997E-2</c:v>
                </c:pt>
                <c:pt idx="305">
                  <c:v>3.0283041661399272E-2</c:v>
                </c:pt>
                <c:pt idx="306">
                  <c:v>3.0085436696907896E-2</c:v>
                </c:pt>
                <c:pt idx="307">
                  <c:v>2.9889759578899174E-2</c:v>
                </c:pt>
                <c:pt idx="308">
                  <c:v>2.9695985311094495E-2</c:v>
                </c:pt>
                <c:pt idx="309">
                  <c:v>2.9504089301030243E-2</c:v>
                </c:pt>
                <c:pt idx="310">
                  <c:v>2.9314047352254617E-2</c:v>
                </c:pt>
                <c:pt idx="311">
                  <c:v>2.9125835656699878E-2</c:v>
                </c:pt>
                <c:pt idx="312">
                  <c:v>2.8939430787225398E-2</c:v>
                </c:pt>
                <c:pt idx="313">
                  <c:v>2.8754809690327243E-2</c:v>
                </c:pt>
                <c:pt idx="314">
                  <c:v>2.8571949679009993E-2</c:v>
                </c:pt>
                <c:pt idx="315">
                  <c:v>2.8390828425816778E-2</c:v>
                </c:pt>
                <c:pt idx="316">
                  <c:v>2.8211423956013362E-2</c:v>
                </c:pt>
                <c:pt idx="317">
                  <c:v>2.8033714640922594E-2</c:v>
                </c:pt>
                <c:pt idx="318">
                  <c:v>2.7857679191405315E-2</c:v>
                </c:pt>
                <c:pt idx="319">
                  <c:v>2.7683296651484071E-2</c:v>
                </c:pt>
                <c:pt idx="320">
                  <c:v>2.751054639210616E-2</c:v>
                </c:pt>
                <c:pt idx="321">
                  <c:v>2.7339408105042373E-2</c:v>
                </c:pt>
                <c:pt idx="322">
                  <c:v>2.716986179691825E-2</c:v>
                </c:pt>
                <c:pt idx="323">
                  <c:v>2.700188778337444E-2</c:v>
                </c:pt>
                <c:pt idx="324">
                  <c:v>2.6835466683353078E-2</c:v>
                </c:pt>
                <c:pt idx="325">
                  <c:v>2.6670579413506965E-2</c:v>
                </c:pt>
                <c:pt idx="326">
                  <c:v>2.6507207182728674E-2</c:v>
                </c:pt>
                <c:pt idx="327">
                  <c:v>2.6345331486796596E-2</c:v>
                </c:pt>
                <c:pt idx="328">
                  <c:v>2.6184934103134976E-2</c:v>
                </c:pt>
                <c:pt idx="329">
                  <c:v>2.6025997085685398E-2</c:v>
                </c:pt>
                <c:pt idx="330">
                  <c:v>2.5868502759886808E-2</c:v>
                </c:pt>
                <c:pt idx="331">
                  <c:v>2.5712433717761562E-2</c:v>
                </c:pt>
                <c:pt idx="332">
                  <c:v>2.5557772813104895E-2</c:v>
                </c:pt>
                <c:pt idx="333">
                  <c:v>2.5404503156775463E-2</c:v>
                </c:pt>
                <c:pt idx="334">
                  <c:v>2.5252608112084286E-2</c:v>
                </c:pt>
                <c:pt idx="335">
                  <c:v>2.5102071290280015E-2</c:v>
                </c:pt>
                <c:pt idx="336">
                  <c:v>2.4952876546128076E-2</c:v>
                </c:pt>
                <c:pt idx="337">
                  <c:v>2.480500797358148E-2</c:v>
                </c:pt>
                <c:pt idx="338">
                  <c:v>2.4658449901541223E-2</c:v>
                </c:pt>
                <c:pt idx="339">
                  <c:v>2.4513186889704018E-2</c:v>
                </c:pt>
                <c:pt idx="340">
                  <c:v>2.4369203724495463E-2</c:v>
                </c:pt>
                <c:pt idx="341">
                  <c:v>2.4226485415086523E-2</c:v>
                </c:pt>
                <c:pt idx="342">
                  <c:v>2.4085017189491437E-2</c:v>
                </c:pt>
                <c:pt idx="343">
                  <c:v>2.3944784490745153E-2</c:v>
                </c:pt>
                <c:pt idx="344">
                  <c:v>2.3805772973158435E-2</c:v>
                </c:pt>
                <c:pt idx="345">
                  <c:v>2.3667968498648832E-2</c:v>
                </c:pt>
                <c:pt idx="346">
                  <c:v>2.3531357133145754E-2</c:v>
                </c:pt>
                <c:pt idx="347">
                  <c:v>2.3395925143068021E-2</c:v>
                </c:pt>
                <c:pt idx="348">
                  <c:v>2.3261658991872092E-2</c:v>
                </c:pt>
                <c:pt idx="349">
                  <c:v>2.3128545336669467E-2</c:v>
                </c:pt>
                <c:pt idx="350">
                  <c:v>2.2996571024911656E-2</c:v>
                </c:pt>
                <c:pt idx="351">
                  <c:v>2.286572309114113E-2</c:v>
                </c:pt>
                <c:pt idx="352">
                  <c:v>2.2735988753806804E-2</c:v>
                </c:pt>
                <c:pt idx="353">
                  <c:v>2.2607355412142611E-2</c:v>
                </c:pt>
                <c:pt idx="354">
                  <c:v>2.2479810643107653E-2</c:v>
                </c:pt>
                <c:pt idx="355">
                  <c:v>2.235334219838666E-2</c:v>
                </c:pt>
                <c:pt idx="356">
                  <c:v>2.2227938001449302E-2</c:v>
                </c:pt>
                <c:pt idx="357">
                  <c:v>2.2103586144667117E-2</c:v>
                </c:pt>
                <c:pt idx="358">
                  <c:v>2.1980274886486684E-2</c:v>
                </c:pt>
                <c:pt idx="359">
                  <c:v>2.1857992648657905E-2</c:v>
                </c:pt>
                <c:pt idx="360">
                  <c:v>2.173672801351605E-2</c:v>
                </c:pt>
                <c:pt idx="361">
                  <c:v>2.161646972131644E-2</c:v>
                </c:pt>
                <c:pt idx="362">
                  <c:v>2.1497206667620648E-2</c:v>
                </c:pt>
                <c:pt idx="363">
                  <c:v>2.1378927900732952E-2</c:v>
                </c:pt>
                <c:pt idx="364">
                  <c:v>2.1261622619186092E-2</c:v>
                </c:pt>
                <c:pt idx="365">
                  <c:v>2.1145280169275141E-2</c:v>
                </c:pt>
                <c:pt idx="366">
                  <c:v>2.1029890042638485E-2</c:v>
                </c:pt>
                <c:pt idx="367">
                  <c:v>2.0915441873884884E-2</c:v>
                </c:pt>
                <c:pt idx="368">
                  <c:v>2.0801925438265607E-2</c:v>
                </c:pt>
                <c:pt idx="369">
                  <c:v>2.0689330649390658E-2</c:v>
                </c:pt>
                <c:pt idx="370">
                  <c:v>2.0577647556988179E-2</c:v>
                </c:pt>
                <c:pt idx="371">
                  <c:v>2.0466866344706024E-2</c:v>
                </c:pt>
                <c:pt idx="372">
                  <c:v>2.0356977327954693E-2</c:v>
                </c:pt>
                <c:pt idx="373">
                  <c:v>2.0247970951790657E-2</c:v>
                </c:pt>
                <c:pt idx="374">
                  <c:v>2.0139837788839276E-2</c:v>
                </c:pt>
                <c:pt idx="375">
                  <c:v>2.0032568537256414E-2</c:v>
                </c:pt>
                <c:pt idx="376">
                  <c:v>1.9926154018727951E-2</c:v>
                </c:pt>
                <c:pt idx="377">
                  <c:v>1.9820585176506433E-2</c:v>
                </c:pt>
                <c:pt idx="378">
                  <c:v>1.9715853073483967E-2</c:v>
                </c:pt>
                <c:pt idx="379">
                  <c:v>1.9611948890300702E-2</c:v>
                </c:pt>
                <c:pt idx="380">
                  <c:v>1.9508863923488114E-2</c:v>
                </c:pt>
                <c:pt idx="381">
                  <c:v>1.9406589583646324E-2</c:v>
                </c:pt>
                <c:pt idx="382">
                  <c:v>1.9305117393654807E-2</c:v>
                </c:pt>
                <c:pt idx="383">
                  <c:v>1.9204438986915748E-2</c:v>
                </c:pt>
                <c:pt idx="384">
                  <c:v>1.910454610562937E-2</c:v>
                </c:pt>
                <c:pt idx="385">
                  <c:v>1.9005430599100585E-2</c:v>
                </c:pt>
                <c:pt idx="386">
                  <c:v>1.8907084422076326E-2</c:v>
                </c:pt>
                <c:pt idx="387">
                  <c:v>1.8809499633112892E-2</c:v>
                </c:pt>
                <c:pt idx="388">
                  <c:v>1.8712668392972719E-2</c:v>
                </c:pt>
                <c:pt idx="389">
                  <c:v>1.8616582963049973E-2</c:v>
                </c:pt>
                <c:pt idx="390">
                  <c:v>1.8521235703824357E-2</c:v>
                </c:pt>
                <c:pt idx="391">
                  <c:v>1.842661907334257E-2</c:v>
                </c:pt>
                <c:pt idx="392">
                  <c:v>1.8332725625726815E-2</c:v>
                </c:pt>
                <c:pt idx="393">
                  <c:v>1.8239548009709904E-2</c:v>
                </c:pt>
                <c:pt idx="394">
                  <c:v>1.8147078967196306E-2</c:v>
                </c:pt>
                <c:pt idx="395">
                  <c:v>1.805531133184865E-2</c:v>
                </c:pt>
                <c:pt idx="396">
                  <c:v>1.7964238027699253E-2</c:v>
                </c:pt>
                <c:pt idx="397">
                  <c:v>1.7873852067786015E-2</c:v>
                </c:pt>
                <c:pt idx="398">
                  <c:v>1.7784146552812342E-2</c:v>
                </c:pt>
                <c:pt idx="399">
                  <c:v>1.7695114669830505E-2</c:v>
                </c:pt>
                <c:pt idx="400">
                  <c:v>1.7606749690948043E-2</c:v>
                </c:pt>
                <c:pt idx="401">
                  <c:v>1.7519044972056679E-2</c:v>
                </c:pt>
                <c:pt idx="402">
                  <c:v>1.7431993951583416E-2</c:v>
                </c:pt>
                <c:pt idx="403">
                  <c:v>1.73455901492632E-2</c:v>
                </c:pt>
                <c:pt idx="404">
                  <c:v>1.7259827164932892E-2</c:v>
                </c:pt>
                <c:pt idx="405">
                  <c:v>1.7174698677346056E-2</c:v>
                </c:pt>
                <c:pt idx="406">
                  <c:v>1.7090198443008124E-2</c:v>
                </c:pt>
                <c:pt idx="407">
                  <c:v>1.7006320295031584E-2</c:v>
                </c:pt>
                <c:pt idx="408">
                  <c:v>1.6923058142010811E-2</c:v>
                </c:pt>
                <c:pt idx="409">
                  <c:v>1.6840405966916074E-2</c:v>
                </c:pt>
                <c:pt idx="410">
                  <c:v>1.675835782600647E-2</c:v>
                </c:pt>
                <c:pt idx="411">
                  <c:v>1.667690784776131E-2</c:v>
                </c:pt>
                <c:pt idx="412">
                  <c:v>1.6596050231829626E-2</c:v>
                </c:pt>
                <c:pt idx="413">
                  <c:v>1.6515779247997513E-2</c:v>
                </c:pt>
                <c:pt idx="414">
                  <c:v>1.6436089235172865E-2</c:v>
                </c:pt>
                <c:pt idx="415">
                  <c:v>1.6356974600387215E-2</c:v>
                </c:pt>
                <c:pt idx="416">
                  <c:v>1.6278429817814397E-2</c:v>
                </c:pt>
                <c:pt idx="417">
                  <c:v>1.6200449427805602E-2</c:v>
                </c:pt>
                <c:pt idx="418">
                  <c:v>1.612302803594062E-2</c:v>
                </c:pt>
                <c:pt idx="419">
                  <c:v>1.6046160312094878E-2</c:v>
                </c:pt>
                <c:pt idx="420">
                  <c:v>1.5969840989522047E-2</c:v>
                </c:pt>
                <c:pt idx="421">
                  <c:v>1.5894064863951844E-2</c:v>
                </c:pt>
                <c:pt idx="422">
                  <c:v>1.5818826792702825E-2</c:v>
                </c:pt>
                <c:pt idx="423">
                  <c:v>1.5744121693809777E-2</c:v>
                </c:pt>
                <c:pt idx="424">
                  <c:v>1.5669944545165591E-2</c:v>
                </c:pt>
                <c:pt idx="425">
                  <c:v>1.5596290383677174E-2</c:v>
                </c:pt>
                <c:pt idx="426">
                  <c:v>1.5523154304435242E-2</c:v>
                </c:pt>
                <c:pt idx="427">
                  <c:v>1.5450531459897714E-2</c:v>
                </c:pt>
                <c:pt idx="428">
                  <c:v>1.5378417059086439E-2</c:v>
                </c:pt>
                <c:pt idx="429">
                  <c:v>1.5306806366797021E-2</c:v>
                </c:pt>
                <c:pt idx="430">
                  <c:v>1.5235694702821474E-2</c:v>
                </c:pt>
                <c:pt idx="431">
                  <c:v>1.5165077441183514E-2</c:v>
                </c:pt>
                <c:pt idx="432">
                  <c:v>1.5094950009386201E-2</c:v>
                </c:pt>
                <c:pt idx="433">
                  <c:v>1.5025307887671757E-2</c:v>
                </c:pt>
                <c:pt idx="434">
                  <c:v>1.4956146608293289E-2</c:v>
                </c:pt>
                <c:pt idx="435">
                  <c:v>1.4887461754798209E-2</c:v>
                </c:pt>
                <c:pt idx="436">
                  <c:v>1.4819248961323183E-2</c:v>
                </c:pt>
                <c:pt idx="437">
                  <c:v>1.4751503911900315E-2</c:v>
                </c:pt>
                <c:pt idx="438">
                  <c:v>1.4684222339774461E-2</c:v>
                </c:pt>
                <c:pt idx="439">
                  <c:v>1.4617400026731345E-2</c:v>
                </c:pt>
                <c:pt idx="440">
                  <c:v>1.4551032802436425E-2</c:v>
                </c:pt>
                <c:pt idx="441">
                  <c:v>1.4485116543784184E-2</c:v>
                </c:pt>
                <c:pt idx="442">
                  <c:v>1.4419647174257755E-2</c:v>
                </c:pt>
                <c:pt idx="443">
                  <c:v>1.4354620663298628E-2</c:v>
                </c:pt>
                <c:pt idx="444">
                  <c:v>1.4290033025686287E-2</c:v>
                </c:pt>
                <c:pt idx="445">
                  <c:v>1.4225880320927623E-2</c:v>
                </c:pt>
                <c:pt idx="446">
                  <c:v>1.4162158652655858E-2</c:v>
                </c:pt>
                <c:pt idx="447">
                  <c:v>1.4098864168038941E-2</c:v>
                </c:pt>
                <c:pt idx="448">
                  <c:v>1.4035993057197129E-2</c:v>
                </c:pt>
                <c:pt idx="449">
                  <c:v>1.3973541552629667E-2</c:v>
                </c:pt>
                <c:pt idx="450">
                  <c:v>1.3911505928650337E-2</c:v>
                </c:pt>
                <c:pt idx="451">
                  <c:v>1.3849882500831823E-2</c:v>
                </c:pt>
                <c:pt idx="452">
                  <c:v>1.3788667625458599E-2</c:v>
                </c:pt>
                <c:pt idx="453">
                  <c:v>1.3727857698988315E-2</c:v>
                </c:pt>
                <c:pt idx="454">
                  <c:v>1.3667449157521463E-2</c:v>
                </c:pt>
                <c:pt idx="455">
                  <c:v>1.3607438476279165E-2</c:v>
                </c:pt>
                <c:pt idx="456">
                  <c:v>1.3547822169089016E-2</c:v>
                </c:pt>
                <c:pt idx="457">
                  <c:v>1.3488596787878775E-2</c:v>
                </c:pt>
                <c:pt idx="458">
                  <c:v>1.3429758922177754E-2</c:v>
                </c:pt>
                <c:pt idx="459">
                  <c:v>1.3371305198625857E-2</c:v>
                </c:pt>
                <c:pt idx="460">
                  <c:v>1.3313232280490047E-2</c:v>
                </c:pt>
                <c:pt idx="461">
                  <c:v>1.3255536867188158E-2</c:v>
                </c:pt>
                <c:pt idx="462">
                  <c:v>1.31982156938199E-2</c:v>
                </c:pt>
                <c:pt idx="463">
                  <c:v>1.3141265530704976E-2</c:v>
                </c:pt>
                <c:pt idx="464">
                  <c:v>1.3084683182928129E-2</c:v>
                </c:pt>
                <c:pt idx="465">
                  <c:v>1.3028465489891063E-2</c:v>
                </c:pt>
                <c:pt idx="466">
                  <c:v>1.2972609324871038E-2</c:v>
                </c:pt>
                <c:pt idx="467">
                  <c:v>1.2917111594586132E-2</c:v>
                </c:pt>
                <c:pt idx="468">
                  <c:v>1.2861969238766962E-2</c:v>
                </c:pt>
                <c:pt idx="469">
                  <c:v>1.2807179229734794E-2</c:v>
                </c:pt>
                <c:pt idx="470">
                  <c:v>1.2752738571985948E-2</c:v>
                </c:pt>
                <c:pt idx="471">
                  <c:v>1.2698644301782337E-2</c:v>
                </c:pt>
                <c:pt idx="472">
                  <c:v>1.2644893486748132E-2</c:v>
                </c:pt>
                <c:pt idx="473">
                  <c:v>1.2591483225472317E-2</c:v>
                </c:pt>
                <c:pt idx="474">
                  <c:v>1.2538410647117165E-2</c:v>
                </c:pt>
                <c:pt idx="475">
                  <c:v>1.2485672911032449E-2</c:v>
                </c:pt>
                <c:pt idx="476">
                  <c:v>1.2433267206375328E-2</c:v>
                </c:pt>
                <c:pt idx="477">
                  <c:v>1.2381190751735806E-2</c:v>
                </c:pt>
                <c:pt idx="478">
                  <c:v>1.2329440794767669E-2</c:v>
                </c:pt>
                <c:pt idx="479">
                  <c:v>1.227801461182481E-2</c:v>
                </c:pt>
                <c:pt idx="480">
                  <c:v>1.222690950760285E-2</c:v>
                </c:pt>
                <c:pt idx="481">
                  <c:v>1.2176122814785969E-2</c:v>
                </c:pt>
                <c:pt idx="482">
                  <c:v>1.2125651893698873E-2</c:v>
                </c:pt>
                <c:pt idx="483">
                  <c:v>1.2075494131963772E-2</c:v>
                </c:pt>
                <c:pt idx="484">
                  <c:v>1.2025646944162357E-2</c:v>
                </c:pt>
                <c:pt idx="485">
                  <c:v>1.1976107771502592E-2</c:v>
                </c:pt>
                <c:pt idx="486">
                  <c:v>1.1926874081490358E-2</c:v>
                </c:pt>
                <c:pt idx="487">
                  <c:v>1.187794336760579E-2</c:v>
                </c:pt>
                <c:pt idx="488">
                  <c:v>1.1829313148984218E-2</c:v>
                </c:pt>
                <c:pt idx="489">
                  <c:v>1.1780980970101737E-2</c:v>
                </c:pt>
                <c:pt idx="490">
                  <c:v>1.1732944400465213E-2</c:v>
                </c:pt>
                <c:pt idx="491">
                  <c:v>1.1685201034306718E-2</c:v>
                </c:pt>
                <c:pt idx="492">
                  <c:v>1.1637748490282311E-2</c:v>
                </c:pt>
                <c:pt idx="493">
                  <c:v>1.1590584411175104E-2</c:v>
                </c:pt>
                <c:pt idx="494">
                  <c:v>1.1543706463602492E-2</c:v>
                </c:pt>
                <c:pt idx="495">
                  <c:v>1.1497112337727572E-2</c:v>
                </c:pt>
                <c:pt idx="496">
                  <c:v>1.1450799746974579E-2</c:v>
                </c:pt>
                <c:pt idx="497">
                  <c:v>1.1404766427748375E-2</c:v>
                </c:pt>
                <c:pt idx="498">
                  <c:v>1.1359010139157829E-2</c:v>
                </c:pt>
                <c:pt idx="499">
                  <c:v>1.1313528662743117E-2</c:v>
                </c:pt>
                <c:pt idx="500">
                  <c:v>1.1268319802206795E-2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95696"/>
        <c:axId val="1022401136"/>
      </c:scatterChart>
      <c:valAx>
        <c:axId val="10223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1"/>
                  <a:t>Periodo   [s]</a:t>
                </a:r>
              </a:p>
            </c:rich>
          </c:tx>
          <c:layout>
            <c:manualLayout>
              <c:xMode val="edge"/>
              <c:yMode val="edge"/>
              <c:x val="0.42969346516244677"/>
              <c:y val="0.938402209527730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401136"/>
        <c:crosses val="autoZero"/>
        <c:crossBetween val="midCat"/>
      </c:valAx>
      <c:valAx>
        <c:axId val="10224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1"/>
                  <a:t>Pseudo</a:t>
                </a:r>
                <a:r>
                  <a:rPr lang="it-IT" sz="1050" b="1" baseline="0"/>
                  <a:t> Accelerazioni    [m/s</a:t>
                </a:r>
                <a:r>
                  <a:rPr lang="it-IT" sz="105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²]</a:t>
                </a:r>
                <a:r>
                  <a:rPr lang="it-IT" sz="1050" b="1" baseline="0"/>
                  <a:t> </a:t>
                </a:r>
                <a:endParaRPr lang="it-IT" sz="1050" b="1"/>
              </a:p>
            </c:rich>
          </c:tx>
          <c:layout>
            <c:manualLayout>
              <c:xMode val="edge"/>
              <c:yMode val="edge"/>
              <c:x val="1.2759168517471688E-2"/>
              <c:y val="0.259995082314057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39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4818261353696"/>
          <c:y val="0.34944047026801395"/>
          <c:w val="0.14337469179988868"/>
          <c:h val="0.22294912482344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106680</xdr:rowOff>
    </xdr:from>
    <xdr:to>
      <xdr:col>8</xdr:col>
      <xdr:colOff>555584</xdr:colOff>
      <xdr:row>3</xdr:row>
      <xdr:rowOff>72318</xdr:rowOff>
    </xdr:to>
    <xdr:pic>
      <xdr:nvPicPr>
        <xdr:cNvPr id="2" name="Immagine 1" descr="Cattur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220" y="106680"/>
          <a:ext cx="4815164" cy="514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72</xdr:row>
      <xdr:rowOff>105744</xdr:rowOff>
    </xdr:from>
    <xdr:to>
      <xdr:col>7</xdr:col>
      <xdr:colOff>638175</xdr:colOff>
      <xdr:row>83</xdr:row>
      <xdr:rowOff>142874</xdr:rowOff>
    </xdr:to>
    <xdr:pic>
      <xdr:nvPicPr>
        <xdr:cNvPr id="3" name="Immagine 2" descr="1.PN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13762"/>
        <a:stretch/>
      </xdr:blipFill>
      <xdr:spPr>
        <a:xfrm>
          <a:off x="238125" y="12773994"/>
          <a:ext cx="5353050" cy="2237405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129</xdr:row>
      <xdr:rowOff>100496</xdr:rowOff>
    </xdr:from>
    <xdr:to>
      <xdr:col>8</xdr:col>
      <xdr:colOff>201930</xdr:colOff>
      <xdr:row>139</xdr:row>
      <xdr:rowOff>23163</xdr:rowOff>
    </xdr:to>
    <xdr:pic>
      <xdr:nvPicPr>
        <xdr:cNvPr id="4" name="Immagine 3" descr="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4320" y="15896756"/>
          <a:ext cx="5890260" cy="175146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57</xdr:row>
      <xdr:rowOff>2677</xdr:rowOff>
    </xdr:from>
    <xdr:to>
      <xdr:col>6</xdr:col>
      <xdr:colOff>295275</xdr:colOff>
      <xdr:row>66</xdr:row>
      <xdr:rowOff>94748</xdr:rowOff>
    </xdr:to>
    <xdr:pic>
      <xdr:nvPicPr>
        <xdr:cNvPr id="5" name="Immagin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20" r="32318"/>
        <a:stretch/>
      </xdr:blipFill>
      <xdr:spPr>
        <a:xfrm>
          <a:off x="419100" y="9927727"/>
          <a:ext cx="4152900" cy="1806571"/>
        </a:xfrm>
        <a:prstGeom prst="rect">
          <a:avLst/>
        </a:prstGeom>
      </xdr:spPr>
    </xdr:pic>
    <xdr:clientData/>
  </xdr:twoCellAnchor>
  <xdr:twoCellAnchor>
    <xdr:from>
      <xdr:col>1</xdr:col>
      <xdr:colOff>114299</xdr:colOff>
      <xdr:row>101</xdr:row>
      <xdr:rowOff>28575</xdr:rowOff>
    </xdr:from>
    <xdr:to>
      <xdr:col>7</xdr:col>
      <xdr:colOff>733425</xdr:colOff>
      <xdr:row>125</xdr:row>
      <xdr:rowOff>104775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0</xdr:rowOff>
    </xdr:from>
    <xdr:to>
      <xdr:col>14</xdr:col>
      <xdr:colOff>0</xdr:colOff>
      <xdr:row>33</xdr:row>
      <xdr:rowOff>152400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12</xdr:col>
      <xdr:colOff>220107</xdr:colOff>
      <xdr:row>23</xdr:row>
      <xdr:rowOff>612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0"/>
          <a:ext cx="7392432" cy="4382112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22</xdr:row>
      <xdr:rowOff>19050</xdr:rowOff>
    </xdr:from>
    <xdr:to>
      <xdr:col>12</xdr:col>
      <xdr:colOff>96260</xdr:colOff>
      <xdr:row>41</xdr:row>
      <xdr:rowOff>105292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4210050"/>
          <a:ext cx="7240010" cy="3705742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87FA210-0FB5-4524-A220-3D448AA6EFC6}" diskRevisions="1" version="2" protected="1">
  <header guid="{4AAE506D-9A5A-4A48-A7F1-56D0325D9639}" dateTime="2016-08-22T16:00:05" maxSheetId="6" userName="Davide Cicchini" r:id="rId1">
    <sheetIdMap count="5">
      <sheetId val="1"/>
      <sheetId val="2"/>
      <sheetId val="3"/>
      <sheetId val="4"/>
      <sheetId val="5"/>
    </sheetIdMap>
  </header>
  <header guid="{E87FA210-0FB5-4524-A220-3D448AA6EFC6}" dateTime="2016-08-22T16:00:24" maxSheetId="6" userName="Davide Cicchini" r:id="rId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ACF5872-54A9-414C-9086-7CB40200D0A0}" action="delete"/>
  <rcv guid="{3ACF5872-54A9-414C-9086-7CB40200D0A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avidecicchini.it/" TargetMode="External"/><Relationship Id="rId2" Type="http://schemas.openxmlformats.org/officeDocument/2006/relationships/hyperlink" Target="http://www.davidecicchini.it/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geostru.com/geoapp/parametri-sismici.aspx" TargetMode="Externa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showRowColHeaders="0" tabSelected="1" workbookViewId="0">
      <selection activeCell="G15" sqref="G15:I15"/>
    </sheetView>
  </sheetViews>
  <sheetFormatPr defaultRowHeight="15"/>
  <cols>
    <col min="1" max="1" width="3.28515625" customWidth="1"/>
  </cols>
  <sheetData>
    <row r="1" spans="2:9" s="1" customFormat="1"/>
    <row r="2" spans="2:9" s="1" customFormat="1"/>
    <row r="3" spans="2:9" s="1" customFormat="1"/>
    <row r="5" spans="2:9" ht="15.75">
      <c r="B5" s="3" t="s">
        <v>37</v>
      </c>
    </row>
    <row r="6" spans="2:9" ht="15.75">
      <c r="B6" s="3" t="s">
        <v>38</v>
      </c>
    </row>
    <row r="7" spans="2:9" ht="15.75">
      <c r="B7" s="3" t="s">
        <v>65</v>
      </c>
    </row>
    <row r="8" spans="2:9" ht="15.75">
      <c r="B8" s="3" t="s">
        <v>66</v>
      </c>
    </row>
    <row r="9" spans="2:9" ht="15.75">
      <c r="B9" s="3" t="s">
        <v>67</v>
      </c>
    </row>
    <row r="10" spans="2:9" s="1" customFormat="1" ht="15.75">
      <c r="B10" s="3" t="s">
        <v>118</v>
      </c>
    </row>
    <row r="11" spans="2:9" ht="15.75">
      <c r="B11" s="3"/>
    </row>
    <row r="12" spans="2:9">
      <c r="B12" s="85" t="s">
        <v>142</v>
      </c>
      <c r="C12" s="85"/>
      <c r="D12" s="85"/>
    </row>
    <row r="13" spans="2:9">
      <c r="B13" s="84" t="s">
        <v>40</v>
      </c>
      <c r="C13" s="84"/>
      <c r="D13" s="84"/>
    </row>
    <row r="14" spans="2:9">
      <c r="G14" s="82" t="s">
        <v>39</v>
      </c>
      <c r="H14" s="82"/>
      <c r="I14" s="82"/>
    </row>
    <row r="15" spans="2:9">
      <c r="G15" s="83" t="s">
        <v>40</v>
      </c>
      <c r="H15" s="83"/>
      <c r="I15" s="83"/>
    </row>
  </sheetData>
  <sheetProtection algorithmName="SHA-512" hashValue="FSjDbEds9/B0vHu1yAx1bS1xScUPbGGOskkb2Kw9aRPzQNDf0bL1/9xTfowu8QeWKHhDwYw+ZQgUJMHK9aZk5Q==" saltValue="v5CiVizaYXmv20L4Nu9geQ==" spinCount="100000" sheet="1" objects="1" scenarios="1" selectLockedCells="1"/>
  <customSheetViews>
    <customSheetView guid="{3ACF5872-54A9-414C-9086-7CB40200D0A0}" showGridLines="0" showRowCol="0">
      <selection activeCell="G15" sqref="G15:I15"/>
      <pageMargins left="0.7" right="0.7" top="0.75" bottom="0.75" header="0.3" footer="0.3"/>
      <pageSetup paperSize="9" orientation="portrait" verticalDpi="0" r:id="rId1"/>
    </customSheetView>
  </customSheetViews>
  <mergeCells count="4">
    <mergeCell ref="G14:I14"/>
    <mergeCell ref="G15:I15"/>
    <mergeCell ref="B13:D13"/>
    <mergeCell ref="B12:D12"/>
  </mergeCells>
  <hyperlinks>
    <hyperlink ref="G15" r:id="rId2"/>
    <hyperlink ref="B13" r:id="rId3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64"/>
  <sheetViews>
    <sheetView showGridLines="0" zoomScaleNormal="100" workbookViewId="0">
      <selection activeCell="G6" sqref="G6"/>
    </sheetView>
  </sheetViews>
  <sheetFormatPr defaultColWidth="9.140625" defaultRowHeight="15"/>
  <cols>
    <col min="1" max="1" width="3.28515625" style="1" customWidth="1"/>
    <col min="2" max="2" width="13.140625" style="1" customWidth="1"/>
    <col min="3" max="3" width="13.42578125" style="1" customWidth="1"/>
    <col min="4" max="4" width="10.28515625" style="1" customWidth="1"/>
    <col min="5" max="5" width="10.7109375" style="1" bestFit="1" customWidth="1"/>
    <col min="6" max="6" width="13.28515625" style="1" customWidth="1"/>
    <col min="7" max="7" width="10.140625" style="1" customWidth="1"/>
    <col min="8" max="9" width="12.7109375" style="1" customWidth="1"/>
    <col min="10" max="10" width="9.140625" style="1" customWidth="1"/>
    <col min="11" max="11" width="4.5703125" style="1" customWidth="1"/>
    <col min="12" max="13" width="9.140625" style="1"/>
    <col min="14" max="14" width="10.5703125" style="1" customWidth="1"/>
    <col min="15" max="15" width="10.42578125" style="1" customWidth="1"/>
    <col min="16" max="20" width="9.140625" style="1"/>
    <col min="21" max="21" width="11.42578125" style="1" customWidth="1"/>
    <col min="22" max="22" width="12.140625" style="1" customWidth="1"/>
    <col min="23" max="16384" width="9.140625" style="1"/>
  </cols>
  <sheetData>
    <row r="1" spans="1:17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9"/>
      <c r="B2" s="88" t="s">
        <v>109</v>
      </c>
      <c r="C2" s="88"/>
      <c r="D2" s="88"/>
      <c r="E2" s="88"/>
      <c r="F2" s="88"/>
      <c r="G2" s="88"/>
      <c r="H2" s="88"/>
      <c r="I2" s="88"/>
      <c r="J2" s="9"/>
      <c r="K2" s="9"/>
      <c r="L2" s="9"/>
      <c r="M2" s="9"/>
      <c r="N2" s="9"/>
      <c r="O2" s="9"/>
      <c r="P2" s="9"/>
      <c r="Q2" s="9"/>
    </row>
    <row r="3" spans="1:17" ht="18" customHeight="1" thickBo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20.25" thickTop="1" thickBot="1">
      <c r="A4" s="9"/>
      <c r="B4" s="9" t="s">
        <v>105</v>
      </c>
      <c r="C4" s="9"/>
      <c r="D4" s="12"/>
      <c r="E4" s="9"/>
      <c r="F4" s="11" t="s">
        <v>13</v>
      </c>
      <c r="G4" s="42">
        <v>30</v>
      </c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20.25" thickTop="1" thickBot="1">
      <c r="A5" s="9"/>
      <c r="B5" s="9" t="s">
        <v>104</v>
      </c>
      <c r="C5" s="9"/>
      <c r="D5" s="12"/>
      <c r="E5" s="9"/>
      <c r="F5" s="11" t="s">
        <v>14</v>
      </c>
      <c r="G5" s="42">
        <v>15</v>
      </c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16.5" thickTop="1" thickBot="1">
      <c r="A6" s="9"/>
      <c r="B6" s="49" t="s">
        <v>103</v>
      </c>
      <c r="C6" s="13"/>
      <c r="D6" s="12"/>
      <c r="E6" s="9"/>
      <c r="F6" s="51" t="s">
        <v>106</v>
      </c>
      <c r="G6" s="53">
        <v>6</v>
      </c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15.75" thickTop="1">
      <c r="A7" s="9"/>
      <c r="B7" s="46"/>
      <c r="C7" s="46"/>
      <c r="D7" s="46"/>
      <c r="E7" s="46"/>
      <c r="F7" s="50"/>
      <c r="G7" s="60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>
      <c r="A8" s="9"/>
      <c r="B8" s="46"/>
      <c r="C8" s="46"/>
      <c r="D8" s="46"/>
      <c r="E8" s="46"/>
      <c r="F8" s="50"/>
      <c r="G8" s="60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8">
      <c r="A9" s="9"/>
      <c r="B9" s="46"/>
      <c r="C9" s="46"/>
      <c r="D9" s="44" t="s">
        <v>8</v>
      </c>
      <c r="E9" s="44" t="s">
        <v>7</v>
      </c>
      <c r="F9" s="50"/>
      <c r="G9" s="60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5.75">
      <c r="A10" s="9"/>
      <c r="B10" s="86" t="s">
        <v>18</v>
      </c>
      <c r="C10" s="86"/>
      <c r="D10" s="55">
        <f>IF(G6&gt;=1,3,"")</f>
        <v>3</v>
      </c>
      <c r="E10" s="52">
        <v>1500</v>
      </c>
      <c r="F10" s="89" t="str">
        <f>IF(B10="",IF(E10=0,"","← cancella dati"),IF(D10="","← inserisci dati",IF(E10="","← inserisci dati","")))</f>
        <v/>
      </c>
      <c r="G10" s="8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>
      <c r="A11" s="9"/>
      <c r="B11" s="86" t="str">
        <f>IF(G6&gt;=2,"Piano secondo","")</f>
        <v>Piano secondo</v>
      </c>
      <c r="C11" s="86"/>
      <c r="D11" s="55">
        <f>IF(G6&gt;=2,6,"")</f>
        <v>6</v>
      </c>
      <c r="E11" s="52">
        <v>1400</v>
      </c>
      <c r="F11" s="89" t="str">
        <f>IF(B11="",IF(E11=0,"","← cancella dati"),IF(G6&gt;=2,IF(D11="","← inserisci dati",IF(E11="","← inserisci dati","")),""))</f>
        <v/>
      </c>
      <c r="G11" s="8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15.75">
      <c r="A12" s="9"/>
      <c r="B12" s="86" t="str">
        <f>IF(G6&gt;=3,"Piano terzo","")</f>
        <v>Piano terzo</v>
      </c>
      <c r="C12" s="86"/>
      <c r="D12" s="55">
        <f>IF(G6&gt;=3,9,"")</f>
        <v>9</v>
      </c>
      <c r="E12" s="52">
        <v>1400</v>
      </c>
      <c r="F12" s="89" t="str">
        <f>IF(B12="",IF(E12=0,"","← cancella dati"),IF(G6&gt;=3,IF(D12="","← inserisci dati",IF(E12="","← inserisci dati","")),""))</f>
        <v/>
      </c>
      <c r="G12" s="8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>
      <c r="A13" s="9"/>
      <c r="B13" s="86" t="str">
        <f>IF(G6&gt;=4,"Piano quarto","")</f>
        <v>Piano quarto</v>
      </c>
      <c r="C13" s="86"/>
      <c r="D13" s="55">
        <f>IF(G6&gt;=4,12,"")</f>
        <v>12</v>
      </c>
      <c r="E13" s="52">
        <v>1300</v>
      </c>
      <c r="F13" s="89" t="str">
        <f>IF(B13="",IF(E13=0,"","← cancella dati"),IF(G6&gt;=4,IF(D13="","← inserisci dati",IF(E13="","← inserisci dati","")),""))</f>
        <v/>
      </c>
      <c r="G13" s="8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.75">
      <c r="A14" s="9"/>
      <c r="B14" s="86" t="str">
        <f>IF(G6&gt;=5,"Piano quinto","")</f>
        <v>Piano quinto</v>
      </c>
      <c r="C14" s="86"/>
      <c r="D14" s="55">
        <f>IF(G6&gt;=5,15,"")</f>
        <v>15</v>
      </c>
      <c r="E14" s="52">
        <v>1200</v>
      </c>
      <c r="F14" s="89" t="str">
        <f>IF(B14="",IF(E14=0,"","← cancella dati"),IF(G6&gt;=5,IF(D14="","← inserisci dati",IF(E14="","← inserisci dati","")),""))</f>
        <v/>
      </c>
      <c r="G14" s="8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ht="15.75">
      <c r="A15" s="9"/>
      <c r="B15" s="86" t="str">
        <f>IF(G6&gt;=6,"Piano sesto","")</f>
        <v>Piano sesto</v>
      </c>
      <c r="C15" s="86"/>
      <c r="D15" s="55">
        <f>IF(G6&gt;=6,18,"")</f>
        <v>18</v>
      </c>
      <c r="E15" s="52">
        <v>1300</v>
      </c>
      <c r="F15" s="89" t="str">
        <f>IF(B15="",IF(E15=0,"","← cancella dati"),IF(G6&gt;=6,IF(D15="","← inserisci dati",IF(E15="","← inserisci dati","")),""))</f>
        <v/>
      </c>
      <c r="G15" s="8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5.75">
      <c r="A16" s="9"/>
      <c r="B16" s="86" t="str">
        <f>IF(G6&gt;=7,"Piano settimo","")</f>
        <v/>
      </c>
      <c r="C16" s="86"/>
      <c r="D16" s="55" t="str">
        <f>IF(G6&gt;=7,21,"")</f>
        <v/>
      </c>
      <c r="E16" s="52"/>
      <c r="F16" s="89" t="str">
        <f>IF(B16="",IF(E16=0,"","← cancella dati"),IF(G6&gt;=7,IF(D16="","← inserisci dati",IF(E16="","← inserisci dati","")),""))</f>
        <v/>
      </c>
      <c r="G16" s="8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ht="15.75">
      <c r="A17" s="9"/>
      <c r="B17" s="86" t="str">
        <f>IF(G6&gt;=8,"Piano ottavo","")</f>
        <v/>
      </c>
      <c r="C17" s="86"/>
      <c r="D17" s="55" t="str">
        <f>IF(G6&gt;=8,24,"")</f>
        <v/>
      </c>
      <c r="E17" s="52"/>
      <c r="F17" s="89" t="str">
        <f>IF(B17="",IF(E17=0,"","← cancella dati"),IF(G6&gt;=8,IF(D17="","← inserisci dati",IF(E17="","← inserisci dati","")),""))</f>
        <v/>
      </c>
      <c r="G17" s="8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15.75">
      <c r="A18" s="9"/>
      <c r="B18" s="86" t="str">
        <f>IF(G6&gt;=9,"Piano nono","")</f>
        <v/>
      </c>
      <c r="C18" s="86"/>
      <c r="D18" s="55" t="str">
        <f>IF(G6&gt;=9,27,"")</f>
        <v/>
      </c>
      <c r="E18" s="52"/>
      <c r="F18" s="89" t="str">
        <f>IF(B18="",IF(E18=0,"","← cancella dati"),IF(G6&gt;=9,IF(D18="","← inserisci dati",IF(E18="","← inserisci dati","")),""))</f>
        <v/>
      </c>
      <c r="G18" s="8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15.75">
      <c r="A19" s="9"/>
      <c r="B19" s="86" t="str">
        <f>IF(G6&gt;=10,"Piano decimo","")</f>
        <v/>
      </c>
      <c r="C19" s="86"/>
      <c r="D19" s="55" t="str">
        <f>IF(G6&gt;=10,30,"")</f>
        <v/>
      </c>
      <c r="E19" s="52"/>
      <c r="F19" s="89" t="str">
        <f>IF(B19="",IF(E19=0,"","← cancella dati"),IF(G6&gt;=10,IF(D19="","← inserisci dati",IF(E19="","← inserisci dati","")),""))</f>
        <v/>
      </c>
      <c r="G19" s="8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>
      <c r="A20" s="9"/>
      <c r="B20" s="46"/>
      <c r="C20" s="46"/>
      <c r="D20" s="46"/>
      <c r="E20" s="46"/>
      <c r="F20" s="50"/>
      <c r="G20" s="60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ht="21" customHeight="1">
      <c r="A22" s="9"/>
      <c r="B22" s="88" t="s">
        <v>44</v>
      </c>
      <c r="C22" s="88"/>
      <c r="D22" s="88"/>
      <c r="E22" s="8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ht="21" customHeight="1" thickBo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32"/>
      <c r="M23" s="35"/>
      <c r="N23" s="12"/>
      <c r="O23" s="35"/>
      <c r="P23" s="9"/>
      <c r="Q23" s="9"/>
    </row>
    <row r="24" spans="1:17" ht="20.25" customHeight="1" thickTop="1" thickBot="1">
      <c r="A24" s="9"/>
      <c r="B24" s="92" t="s">
        <v>43</v>
      </c>
      <c r="C24" s="93"/>
      <c r="D24" s="94"/>
      <c r="E24" s="14"/>
      <c r="F24" s="9"/>
      <c r="G24" s="9"/>
      <c r="H24" s="9"/>
      <c r="I24" s="9"/>
      <c r="J24" s="9"/>
      <c r="K24" s="9"/>
      <c r="L24" s="32"/>
      <c r="M24" s="35"/>
      <c r="N24" s="12"/>
      <c r="O24" s="35"/>
      <c r="P24" s="9"/>
      <c r="Q24" s="9"/>
    </row>
    <row r="25" spans="1:17" ht="20.25" customHeight="1" thickTop="1" thickBot="1">
      <c r="A25" s="9"/>
      <c r="B25" s="9"/>
      <c r="C25" s="9"/>
      <c r="D25" s="9"/>
      <c r="E25" s="14"/>
      <c r="F25" s="9"/>
      <c r="G25" s="9"/>
      <c r="H25" s="9"/>
      <c r="I25" s="9"/>
      <c r="J25" s="9"/>
      <c r="K25" s="9"/>
      <c r="L25" s="32"/>
      <c r="M25" s="35"/>
      <c r="N25" s="12"/>
      <c r="O25" s="35"/>
      <c r="P25" s="9"/>
      <c r="Q25" s="9"/>
    </row>
    <row r="26" spans="1:17" ht="20.25" customHeight="1" thickTop="1" thickBot="1">
      <c r="A26" s="9"/>
      <c r="B26" s="63" t="s">
        <v>81</v>
      </c>
      <c r="C26" s="63"/>
      <c r="D26" s="9"/>
      <c r="E26" s="9"/>
      <c r="F26" s="32" t="s">
        <v>49</v>
      </c>
      <c r="G26" s="78">
        <v>0.26100000000000001</v>
      </c>
      <c r="H26" s="9"/>
      <c r="I26" s="9"/>
      <c r="J26" s="9"/>
      <c r="K26" s="9"/>
      <c r="L26" s="32"/>
      <c r="M26" s="35"/>
      <c r="N26" s="12"/>
      <c r="O26" s="35"/>
      <c r="P26" s="9"/>
      <c r="Q26" s="9"/>
    </row>
    <row r="27" spans="1:17" ht="19.5" customHeight="1" thickTop="1" thickBot="1">
      <c r="A27" s="9"/>
      <c r="B27" s="63" t="s">
        <v>136</v>
      </c>
      <c r="C27" s="63"/>
      <c r="D27" s="9"/>
      <c r="E27" s="9"/>
      <c r="F27" s="36" t="s">
        <v>70</v>
      </c>
      <c r="G27" s="38">
        <v>2.3639999999999999</v>
      </c>
      <c r="H27" s="40"/>
      <c r="I27" s="9"/>
      <c r="J27" s="9"/>
      <c r="K27" s="9"/>
      <c r="L27" s="32"/>
      <c r="M27" s="35"/>
      <c r="N27" s="12"/>
      <c r="O27" s="35"/>
      <c r="P27" s="9"/>
      <c r="Q27" s="9"/>
    </row>
    <row r="28" spans="1:17" ht="20.25" thickTop="1" thickBot="1">
      <c r="A28" s="9"/>
      <c r="B28" s="81" t="s">
        <v>137</v>
      </c>
      <c r="C28" s="63"/>
      <c r="D28" s="9"/>
      <c r="E28" s="9"/>
      <c r="F28" s="36" t="s">
        <v>71</v>
      </c>
      <c r="G28" s="41">
        <v>0.34699999999999998</v>
      </c>
      <c r="H28" s="40"/>
      <c r="O28" s="35"/>
      <c r="P28" s="9"/>
      <c r="Q28" s="9"/>
    </row>
    <row r="29" spans="1:17" ht="16.5" thickTop="1" thickBot="1">
      <c r="A29" s="9"/>
      <c r="B29" s="63" t="s">
        <v>138</v>
      </c>
      <c r="C29" s="63"/>
      <c r="D29" s="9"/>
      <c r="E29" s="95" t="s">
        <v>94</v>
      </c>
      <c r="F29" s="96"/>
      <c r="G29" s="97"/>
      <c r="H29" s="40"/>
      <c r="I29" s="9"/>
      <c r="J29" s="9"/>
      <c r="K29" s="9"/>
      <c r="L29" s="32"/>
      <c r="M29" s="35"/>
      <c r="N29" s="12"/>
      <c r="O29" s="35"/>
      <c r="P29" s="9"/>
      <c r="Q29" s="9"/>
    </row>
    <row r="30" spans="1:17" ht="16.5" thickTop="1" thickBot="1">
      <c r="A30" s="9"/>
      <c r="B30" s="63"/>
      <c r="C30" s="63"/>
      <c r="D30" s="9"/>
      <c r="E30" s="9"/>
      <c r="F30" s="61"/>
      <c r="G30" s="9"/>
      <c r="H30" s="40"/>
      <c r="I30" s="9"/>
      <c r="J30" s="9"/>
      <c r="K30" s="9"/>
      <c r="L30" s="32"/>
      <c r="M30" s="35"/>
      <c r="N30" s="12"/>
      <c r="O30" s="35"/>
      <c r="P30" s="9"/>
      <c r="Q30" s="9"/>
    </row>
    <row r="31" spans="1:17" ht="15.75" customHeight="1" thickTop="1" thickBot="1">
      <c r="A31" s="9"/>
      <c r="B31" s="81" t="s">
        <v>139</v>
      </c>
      <c r="C31" s="63"/>
      <c r="D31" s="9"/>
      <c r="E31" s="9"/>
      <c r="F31" s="36" t="s">
        <v>76</v>
      </c>
      <c r="G31" s="74">
        <v>3.15</v>
      </c>
      <c r="H31" s="37"/>
      <c r="I31" s="9"/>
      <c r="J31" s="9"/>
      <c r="K31" s="9"/>
      <c r="L31" s="32"/>
      <c r="M31" s="35"/>
      <c r="N31" s="12"/>
      <c r="O31" s="35"/>
      <c r="P31" s="9"/>
      <c r="Q31" s="9"/>
    </row>
    <row r="32" spans="1:17" ht="16.149999999999999" customHeight="1" thickTop="1" thickBot="1">
      <c r="A32" s="9"/>
      <c r="B32" s="81" t="s">
        <v>140</v>
      </c>
      <c r="C32" s="63"/>
      <c r="D32" s="9"/>
      <c r="E32" s="9"/>
      <c r="F32" s="36" t="s">
        <v>77</v>
      </c>
      <c r="G32" s="53" t="s">
        <v>28</v>
      </c>
      <c r="H32" s="15"/>
      <c r="I32" s="9"/>
      <c r="J32" s="9"/>
      <c r="K32" s="9"/>
      <c r="L32" s="39"/>
      <c r="M32" s="35"/>
      <c r="N32" s="12"/>
      <c r="O32" s="35"/>
      <c r="P32" s="9"/>
      <c r="Q32" s="9"/>
    </row>
    <row r="33" spans="1:17" ht="16.5" thickTop="1" thickBot="1">
      <c r="A33" s="9"/>
      <c r="B33" s="81" t="s">
        <v>141</v>
      </c>
      <c r="C33" s="63"/>
      <c r="D33" s="9"/>
      <c r="E33" s="9"/>
      <c r="F33" s="36" t="s">
        <v>78</v>
      </c>
      <c r="G33" s="53" t="s">
        <v>34</v>
      </c>
      <c r="H33" s="15"/>
      <c r="I33" s="9"/>
      <c r="J33" s="9"/>
      <c r="K33" s="9"/>
      <c r="L33" s="39"/>
      <c r="M33" s="35"/>
      <c r="N33" s="12"/>
      <c r="O33" s="35"/>
      <c r="P33" s="9"/>
      <c r="Q33" s="9"/>
    </row>
    <row r="34" spans="1:17" ht="15.75" thickTop="1">
      <c r="A34" s="9"/>
      <c r="B34" s="9"/>
      <c r="C34" s="9"/>
      <c r="D34" s="9"/>
      <c r="E34" s="9"/>
      <c r="F34" s="9"/>
      <c r="G34" s="9"/>
      <c r="H34" s="15"/>
      <c r="I34" s="15"/>
      <c r="J34" s="15"/>
      <c r="K34" s="9"/>
      <c r="L34" s="39"/>
      <c r="M34" s="35"/>
      <c r="N34" s="12"/>
      <c r="O34" s="35"/>
      <c r="P34" s="9"/>
      <c r="Q34" s="9"/>
    </row>
    <row r="35" spans="1:17">
      <c r="A35" s="9"/>
      <c r="B35" s="9"/>
      <c r="C35" s="9"/>
      <c r="D35" s="9"/>
      <c r="E35" s="9"/>
      <c r="F35" s="9"/>
      <c r="G35" s="15"/>
      <c r="H35" s="15"/>
      <c r="I35" s="15"/>
      <c r="J35" s="15"/>
      <c r="K35" s="9"/>
      <c r="L35" s="32"/>
      <c r="M35" s="35"/>
      <c r="N35" s="12"/>
      <c r="O35" s="35"/>
      <c r="P35" s="9"/>
      <c r="Q35" s="9"/>
    </row>
    <row r="36" spans="1:17" ht="18">
      <c r="A36" s="9"/>
      <c r="B36" s="62" t="s">
        <v>79</v>
      </c>
      <c r="C36" s="9"/>
      <c r="D36" s="9"/>
      <c r="E36" s="9"/>
      <c r="G36" s="16" t="s">
        <v>72</v>
      </c>
      <c r="H36" s="23">
        <f>VLOOKUP(E29,'Foglio deposito'!J3:M5,4,FALSE)</f>
        <v>7.4999999999999997E-2</v>
      </c>
      <c r="I36" s="15"/>
      <c r="J36" s="9"/>
      <c r="K36" s="9"/>
      <c r="L36" s="26"/>
      <c r="M36" s="10"/>
      <c r="N36" s="12"/>
      <c r="O36" s="9"/>
      <c r="P36" s="9"/>
      <c r="Q36" s="9"/>
    </row>
    <row r="37" spans="1:17">
      <c r="A37" s="9"/>
      <c r="B37" s="9" t="s">
        <v>80</v>
      </c>
      <c r="C37" s="9"/>
      <c r="D37" s="9"/>
      <c r="E37" s="9"/>
      <c r="G37" s="47" t="s">
        <v>11</v>
      </c>
      <c r="H37" s="79">
        <v>9.8059999999999992</v>
      </c>
      <c r="I37" s="15"/>
      <c r="J37" s="9"/>
      <c r="K37" s="9"/>
      <c r="L37" s="26"/>
      <c r="M37" s="10"/>
      <c r="N37" s="12"/>
      <c r="O37" s="9"/>
      <c r="P37" s="9"/>
      <c r="Q37" s="9"/>
    </row>
    <row r="38" spans="1:17" ht="18">
      <c r="A38" s="9"/>
      <c r="B38" s="9" t="s">
        <v>135</v>
      </c>
      <c r="C38" s="9"/>
      <c r="D38" s="9"/>
      <c r="E38" s="9"/>
      <c r="G38" s="36" t="s">
        <v>69</v>
      </c>
      <c r="H38" s="68">
        <f>G26*9.806</f>
        <v>2.5593659999999998</v>
      </c>
      <c r="I38" s="15"/>
      <c r="J38" s="9"/>
      <c r="K38" s="9"/>
      <c r="L38" s="26"/>
      <c r="M38" s="10"/>
      <c r="N38" s="12"/>
      <c r="O38" s="9"/>
      <c r="P38" s="9"/>
      <c r="Q38" s="9"/>
    </row>
    <row r="39" spans="1:17" ht="18">
      <c r="A39" s="9"/>
      <c r="B39" s="63" t="s">
        <v>82</v>
      </c>
      <c r="C39" s="9"/>
      <c r="D39" s="9"/>
      <c r="E39" s="9"/>
      <c r="G39" s="47" t="s">
        <v>21</v>
      </c>
      <c r="H39" s="80">
        <f>IF(G33="T1",1,IF(G33="T2",1.2,IF(G33="T3",1.2,IF(G33="T4",1.4,""))))</f>
        <v>1</v>
      </c>
      <c r="I39" s="15"/>
      <c r="J39" s="9"/>
      <c r="K39" s="9"/>
      <c r="L39" s="26"/>
      <c r="M39" s="10"/>
      <c r="N39" s="12"/>
      <c r="O39" s="9"/>
      <c r="P39" s="9"/>
      <c r="Q39" s="9"/>
    </row>
    <row r="40" spans="1:17" ht="18">
      <c r="A40" s="9"/>
      <c r="B40" s="63" t="s">
        <v>83</v>
      </c>
      <c r="C40" s="9"/>
      <c r="D40" s="9"/>
      <c r="E40" s="9"/>
      <c r="G40" s="47" t="s">
        <v>19</v>
      </c>
      <c r="H40" s="65">
        <f>IF(G32="A",'Foglio deposito'!C3,IF(G32="B",'Foglio deposito'!C4,IF(G32="C",'Foglio deposito'!C5,IF(G32="D",'Foglio deposito'!C6,IF(G32="E",'Foglio deposito'!C7,"")))))</f>
        <v>1.1531984</v>
      </c>
      <c r="I40" s="15"/>
      <c r="J40" s="9"/>
      <c r="K40" s="9"/>
      <c r="L40" s="26"/>
      <c r="M40" s="10"/>
      <c r="N40" s="12"/>
      <c r="O40" s="9"/>
      <c r="P40" s="9"/>
      <c r="Q40" s="9"/>
    </row>
    <row r="41" spans="1:17">
      <c r="A41" s="9"/>
      <c r="B41" s="63" t="s">
        <v>84</v>
      </c>
      <c r="C41" s="9"/>
      <c r="D41" s="9"/>
      <c r="E41" s="9"/>
      <c r="G41" s="47" t="s">
        <v>47</v>
      </c>
      <c r="H41" s="65">
        <f>H39*H40</f>
        <v>1.1531984</v>
      </c>
      <c r="I41" s="15"/>
      <c r="J41" s="9"/>
      <c r="K41" s="9"/>
      <c r="L41" s="26"/>
      <c r="M41" s="10"/>
      <c r="N41" s="12"/>
      <c r="O41" s="9"/>
      <c r="P41" s="9"/>
      <c r="Q41" s="9"/>
    </row>
    <row r="42" spans="1:17" ht="18">
      <c r="A42" s="9"/>
      <c r="B42" s="63" t="s">
        <v>85</v>
      </c>
      <c r="C42" s="9"/>
      <c r="D42" s="9"/>
      <c r="E42" s="9"/>
      <c r="G42" s="47" t="s">
        <v>20</v>
      </c>
      <c r="H42" s="65">
        <f>IF(G32="A",'Foglio deposito'!D3,IF(G32="B",'Foglio deposito'!D4,IF(G32="C",'Foglio deposito'!D5,IF(G32="D",'Foglio deposito'!D6,IF(G32="E",'Foglio deposito'!D7,"")))))</f>
        <v>1.3593359108047205</v>
      </c>
      <c r="I42" s="15"/>
      <c r="J42" s="9"/>
      <c r="K42" s="9"/>
      <c r="L42" s="26"/>
      <c r="M42" s="10"/>
      <c r="N42" s="12"/>
      <c r="O42" s="9"/>
      <c r="P42" s="9"/>
      <c r="Q42" s="9"/>
    </row>
    <row r="43" spans="1:17" ht="18">
      <c r="A43" s="9"/>
      <c r="B43" s="63" t="s">
        <v>86</v>
      </c>
      <c r="C43" s="9"/>
      <c r="D43" s="9"/>
      <c r="E43" s="9"/>
      <c r="G43" s="47" t="s">
        <v>22</v>
      </c>
      <c r="H43" s="66">
        <f>H44/3</f>
        <v>0.15722985368307932</v>
      </c>
      <c r="I43" s="15"/>
      <c r="J43" s="9"/>
      <c r="K43" s="9"/>
      <c r="L43" s="26"/>
      <c r="M43" s="10"/>
      <c r="N43" s="12"/>
      <c r="O43" s="9"/>
      <c r="P43" s="9"/>
      <c r="Q43" s="9"/>
    </row>
    <row r="44" spans="1:17" ht="18">
      <c r="A44" s="9"/>
      <c r="B44" s="63" t="s">
        <v>87</v>
      </c>
      <c r="C44" s="9"/>
      <c r="D44" s="9"/>
      <c r="E44" s="9"/>
      <c r="G44" s="47" t="s">
        <v>23</v>
      </c>
      <c r="H44" s="66">
        <f>H42*G28</f>
        <v>0.47168956104923798</v>
      </c>
      <c r="I44" s="15"/>
      <c r="J44" s="9"/>
      <c r="K44" s="9"/>
      <c r="L44" s="26"/>
      <c r="M44" s="10"/>
      <c r="N44" s="12"/>
      <c r="O44" s="9"/>
      <c r="P44" s="9"/>
      <c r="Q44" s="9"/>
    </row>
    <row r="45" spans="1:17" ht="18">
      <c r="A45" s="9"/>
      <c r="B45" s="63" t="s">
        <v>88</v>
      </c>
      <c r="C45" s="9"/>
      <c r="D45" s="9"/>
      <c r="E45" s="9"/>
      <c r="G45" s="47" t="s">
        <v>24</v>
      </c>
      <c r="H45" s="66">
        <f>4*H38/H37+1.6</f>
        <v>2.6440000000000001</v>
      </c>
      <c r="I45" s="15"/>
      <c r="J45" s="9"/>
      <c r="K45" s="9"/>
      <c r="L45" s="26"/>
      <c r="M45" s="10"/>
      <c r="N45" s="12"/>
      <c r="O45" s="9"/>
      <c r="P45" s="9"/>
      <c r="Q45" s="9"/>
    </row>
    <row r="46" spans="1:17">
      <c r="A46" s="9"/>
      <c r="B46" s="63" t="s">
        <v>89</v>
      </c>
      <c r="C46" s="9"/>
      <c r="D46" s="9"/>
      <c r="E46" s="9"/>
      <c r="G46" s="67" t="s">
        <v>3</v>
      </c>
      <c r="H46" s="22">
        <v>5</v>
      </c>
      <c r="I46" s="15"/>
      <c r="J46" s="9"/>
      <c r="K46" s="9"/>
      <c r="L46" s="26"/>
      <c r="M46" s="10"/>
      <c r="N46" s="12"/>
      <c r="O46" s="9"/>
      <c r="P46" s="9"/>
      <c r="Q46" s="9"/>
    </row>
    <row r="47" spans="1:17">
      <c r="A47" s="9"/>
      <c r="B47" s="9" t="s">
        <v>90</v>
      </c>
      <c r="C47" s="9"/>
      <c r="D47" s="9"/>
      <c r="E47" s="9"/>
      <c r="G47" s="67" t="s">
        <v>2</v>
      </c>
      <c r="H47" s="22">
        <f>IF((10/(5+H46))^0.5&lt;0.55,1/G31,(10/(5+H46))^0.5)</f>
        <v>1</v>
      </c>
      <c r="I47" s="15"/>
      <c r="J47" s="9"/>
      <c r="K47" s="9"/>
      <c r="L47" s="26"/>
      <c r="M47" s="10"/>
      <c r="N47" s="12"/>
      <c r="O47" s="9"/>
      <c r="P47" s="9"/>
      <c r="Q47" s="9"/>
    </row>
    <row r="48" spans="1:17">
      <c r="A48" s="9"/>
      <c r="B48" s="9" t="s">
        <v>91</v>
      </c>
      <c r="C48" s="9"/>
      <c r="D48" s="9"/>
      <c r="E48" s="9"/>
      <c r="G48" s="47" t="s">
        <v>1</v>
      </c>
      <c r="H48" s="23">
        <f>1/G31</f>
        <v>0.31746031746031744</v>
      </c>
      <c r="I48" s="15"/>
      <c r="J48" s="9"/>
      <c r="K48" s="9"/>
      <c r="L48" s="26"/>
      <c r="M48" s="10"/>
      <c r="N48" s="12"/>
      <c r="O48" s="9"/>
      <c r="P48" s="9"/>
      <c r="Q48" s="9"/>
    </row>
    <row r="49" spans="1:17">
      <c r="A49" s="9"/>
      <c r="B49" s="77" t="s">
        <v>134</v>
      </c>
      <c r="C49" s="9"/>
      <c r="D49" s="9"/>
      <c r="E49" s="9"/>
      <c r="G49" s="48" t="s">
        <v>10</v>
      </c>
      <c r="H49" s="19">
        <f>IF(E89&gt;1,IF(H70&lt;2*H44,0.85,1),1)</f>
        <v>0.85</v>
      </c>
      <c r="I49" s="15"/>
      <c r="J49" s="9"/>
      <c r="K49" s="9"/>
      <c r="L49" s="26"/>
      <c r="M49" s="10"/>
      <c r="N49" s="12"/>
      <c r="O49" s="9"/>
      <c r="P49" s="9"/>
      <c r="Q49" s="9"/>
    </row>
    <row r="50" spans="1:17">
      <c r="A50" s="9"/>
      <c r="B50" s="9"/>
      <c r="C50" s="9"/>
      <c r="D50" s="9"/>
      <c r="E50" s="9"/>
      <c r="F50" s="9"/>
      <c r="G50" s="9"/>
      <c r="H50" s="15"/>
      <c r="I50" s="15"/>
      <c r="J50" s="9"/>
      <c r="K50" s="9"/>
      <c r="L50" s="26"/>
      <c r="M50" s="10"/>
      <c r="N50" s="12"/>
      <c r="O50" s="9"/>
      <c r="P50" s="9"/>
      <c r="Q50" s="9"/>
    </row>
    <row r="51" spans="1:17">
      <c r="A51" s="9"/>
      <c r="B51" s="9"/>
      <c r="C51" s="9"/>
      <c r="D51" s="9"/>
      <c r="E51" s="9"/>
      <c r="F51" s="9"/>
      <c r="G51" s="9"/>
      <c r="H51" s="15"/>
      <c r="I51" s="15"/>
      <c r="J51" s="9"/>
      <c r="K51" s="9"/>
      <c r="L51" s="26"/>
      <c r="M51" s="10"/>
      <c r="N51" s="12"/>
      <c r="O51" s="9"/>
      <c r="P51" s="9"/>
      <c r="Q51" s="9"/>
    </row>
    <row r="52" spans="1:17">
      <c r="A52" s="9"/>
      <c r="B52" s="88" t="s">
        <v>45</v>
      </c>
      <c r="C52" s="88"/>
      <c r="D52" s="88"/>
      <c r="E52" s="88"/>
      <c r="F52" s="9"/>
      <c r="G52" s="9"/>
      <c r="H52" s="15"/>
      <c r="I52" s="15"/>
      <c r="J52" s="9"/>
      <c r="K52" s="9"/>
      <c r="L52" s="26"/>
      <c r="M52" s="10"/>
      <c r="N52" s="12"/>
      <c r="O52" s="9"/>
      <c r="P52" s="9"/>
      <c r="Q52" s="9"/>
    </row>
    <row r="53" spans="1:17">
      <c r="A53" s="9"/>
      <c r="B53" s="9"/>
      <c r="C53" s="9"/>
      <c r="D53" s="9"/>
      <c r="E53" s="9"/>
      <c r="F53" s="9"/>
      <c r="G53" s="9"/>
      <c r="H53" s="15"/>
      <c r="I53" s="15"/>
      <c r="J53" s="9"/>
      <c r="K53" s="9"/>
      <c r="L53" s="26"/>
      <c r="M53" s="10"/>
      <c r="N53" s="12"/>
      <c r="O53" s="9"/>
      <c r="P53" s="9"/>
      <c r="Q53" s="9"/>
    </row>
    <row r="54" spans="1:17" ht="18">
      <c r="A54" s="9"/>
      <c r="B54" s="9" t="s">
        <v>97</v>
      </c>
      <c r="C54" s="9"/>
      <c r="D54" s="9"/>
      <c r="E54" s="35"/>
      <c r="F54" s="48" t="s">
        <v>101</v>
      </c>
      <c r="G54" s="68">
        <f>IF(H70&lt;H43,H38*H41*H47*G27*(H70/H43+1/(H47*G27)*(1-H70/H43)),IF(H70&lt;H44,H38*H41*H47*G27,IF(H70&lt;H45,H38*H41*H47*G27*(H44/H70),H38*H41*H47*G27*((H44*H45)/H70^2))))</f>
        <v>5.0213965792528663</v>
      </c>
      <c r="H54" s="64">
        <f>G54/H37</f>
        <v>0.51207389141881166</v>
      </c>
      <c r="I54" s="15"/>
      <c r="J54" s="9"/>
      <c r="K54" s="9"/>
      <c r="L54" s="26"/>
      <c r="M54" s="10"/>
      <c r="N54" s="12"/>
      <c r="O54" s="9"/>
      <c r="P54" s="9"/>
      <c r="Q54" s="9"/>
    </row>
    <row r="55" spans="1:17" ht="18">
      <c r="A55" s="9"/>
      <c r="B55" s="9" t="s">
        <v>98</v>
      </c>
      <c r="C55" s="9"/>
      <c r="D55" s="9"/>
      <c r="E55" s="9"/>
      <c r="F55" s="48" t="s">
        <v>102</v>
      </c>
      <c r="G55" s="68">
        <f>IF(H70&lt;H43,H38*H41*H48*G27*(H70/H43+1/(H48*G27)*(1-H70/H43)),IF(H70&lt;H44,H38*H41*H48*G27,IF(H70&lt;H45,H38*H41*H48*G27*(H44/H70),H38*H41*H48*G27*((H44*H45)/H70^2))))</f>
        <v>1.594094152143767</v>
      </c>
      <c r="H55" s="64">
        <f>G55/H37</f>
        <v>0.16256314013295606</v>
      </c>
      <c r="I55" s="15"/>
      <c r="J55" s="9"/>
      <c r="K55" s="9"/>
      <c r="L55" s="26"/>
      <c r="M55" s="10"/>
      <c r="N55" s="12"/>
      <c r="O55" s="9"/>
      <c r="P55" s="9"/>
      <c r="Q55" s="9"/>
    </row>
    <row r="56" spans="1:17">
      <c r="A56" s="9"/>
      <c r="B56" s="9"/>
      <c r="C56" s="9"/>
      <c r="D56" s="9"/>
      <c r="E56" s="9"/>
      <c r="F56" s="9"/>
      <c r="G56" s="9"/>
      <c r="H56" s="15"/>
      <c r="I56" s="15"/>
      <c r="J56" s="9"/>
      <c r="K56" s="9"/>
      <c r="L56" s="26"/>
      <c r="M56" s="10"/>
      <c r="N56" s="12"/>
      <c r="O56" s="9"/>
      <c r="P56" s="9"/>
      <c r="Q56" s="9"/>
    </row>
    <row r="57" spans="1:17">
      <c r="A57" s="9"/>
      <c r="B57" s="9"/>
      <c r="C57" s="9"/>
      <c r="D57" s="9"/>
      <c r="E57" s="9"/>
      <c r="F57" s="9"/>
      <c r="G57" s="9"/>
      <c r="H57" s="15"/>
      <c r="I57" s="15"/>
      <c r="J57" s="9"/>
      <c r="K57" s="9"/>
      <c r="L57" s="26"/>
      <c r="M57" s="10"/>
      <c r="N57" s="12"/>
      <c r="O57" s="9"/>
      <c r="P57" s="9"/>
      <c r="Q57" s="9"/>
    </row>
    <row r="58" spans="1:17">
      <c r="A58" s="9"/>
      <c r="B58" s="9"/>
      <c r="C58" s="9"/>
      <c r="D58" s="9"/>
      <c r="E58" s="9"/>
      <c r="F58" s="9"/>
      <c r="G58" s="9"/>
      <c r="H58" s="15"/>
      <c r="I58" s="15"/>
      <c r="J58" s="9"/>
      <c r="K58" s="9"/>
      <c r="L58" s="26"/>
      <c r="M58" s="10"/>
      <c r="N58" s="12"/>
      <c r="O58" s="9"/>
      <c r="P58" s="9"/>
      <c r="Q58" s="9"/>
    </row>
    <row r="59" spans="1:17">
      <c r="A59" s="9"/>
      <c r="B59" s="9"/>
      <c r="C59" s="9"/>
      <c r="D59" s="9"/>
      <c r="E59" s="9"/>
      <c r="F59" s="9"/>
      <c r="G59" s="9"/>
      <c r="H59" s="15"/>
      <c r="I59" s="15"/>
      <c r="J59" s="9"/>
      <c r="K59" s="9"/>
      <c r="L59" s="26"/>
      <c r="M59" s="10"/>
      <c r="N59" s="12"/>
      <c r="O59" s="9"/>
      <c r="P59" s="9"/>
      <c r="Q59" s="9"/>
    </row>
    <row r="60" spans="1:17">
      <c r="A60" s="9"/>
      <c r="B60" s="9"/>
      <c r="C60" s="9"/>
      <c r="D60" s="9"/>
      <c r="E60" s="9"/>
      <c r="F60" s="9"/>
      <c r="G60" s="9"/>
      <c r="H60" s="15"/>
      <c r="I60" s="15"/>
      <c r="J60" s="9"/>
      <c r="K60" s="9"/>
      <c r="L60" s="26"/>
      <c r="M60" s="10"/>
      <c r="N60" s="12"/>
      <c r="O60" s="9"/>
      <c r="P60" s="9"/>
      <c r="Q60" s="9"/>
    </row>
    <row r="61" spans="1:17">
      <c r="A61" s="9"/>
      <c r="B61" s="9"/>
      <c r="C61" s="9"/>
      <c r="D61" s="9"/>
      <c r="E61" s="9"/>
      <c r="F61" s="9"/>
      <c r="G61" s="15"/>
      <c r="H61" s="15"/>
      <c r="I61" s="9"/>
      <c r="J61" s="9"/>
      <c r="K61" s="26"/>
      <c r="L61" s="10"/>
      <c r="M61" s="12"/>
      <c r="N61" s="16"/>
      <c r="O61" s="69"/>
      <c r="P61" s="35"/>
      <c r="Q61" s="9"/>
    </row>
    <row r="62" spans="1:17">
      <c r="A62" s="9"/>
      <c r="B62" s="9"/>
      <c r="C62" s="9"/>
      <c r="D62" s="9"/>
      <c r="E62" s="9"/>
      <c r="F62" s="9"/>
      <c r="G62" s="9"/>
      <c r="H62" s="17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8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8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8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30"/>
      <c r="R67" s="29"/>
    </row>
    <row r="68" spans="1:18">
      <c r="A68" s="9"/>
      <c r="B68" s="90" t="s">
        <v>99</v>
      </c>
      <c r="C68" s="90"/>
      <c r="D68" s="9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30"/>
      <c r="R68" s="29"/>
    </row>
    <row r="69" spans="1:18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30"/>
      <c r="R69" s="29"/>
    </row>
    <row r="70" spans="1:18" ht="18">
      <c r="A70" s="9"/>
      <c r="B70" s="43" t="s">
        <v>96</v>
      </c>
      <c r="C70" s="9"/>
      <c r="D70" s="9"/>
      <c r="E70" s="35"/>
      <c r="G70" s="47" t="s">
        <v>100</v>
      </c>
      <c r="H70" s="66">
        <f>H36*'Foglio deposito'!T17^(3/4)</f>
        <v>0.65541389180488641</v>
      </c>
      <c r="I70" s="76" t="str">
        <f>IF(H70&gt;2.5*H44," Il paragrafo 7.3.3.2 delle NTC 08 lo vieta!","")</f>
        <v/>
      </c>
      <c r="J70" s="9"/>
      <c r="K70" s="9"/>
      <c r="L70" s="9"/>
      <c r="M70" s="9"/>
      <c r="N70" s="9"/>
      <c r="O70" s="9"/>
      <c r="P70" s="9"/>
      <c r="Q70" s="9"/>
    </row>
    <row r="71" spans="1:18" ht="18.75">
      <c r="A71" s="9"/>
      <c r="B71" s="43" t="s">
        <v>68</v>
      </c>
      <c r="C71" s="9"/>
      <c r="D71" s="9"/>
      <c r="E71" s="9"/>
      <c r="G71" s="20" t="s">
        <v>36</v>
      </c>
      <c r="H71" s="70">
        <f>G55*'Foglio deposito'!T18*H49/H37</f>
        <v>1119.2472198154023</v>
      </c>
      <c r="I71" s="21"/>
      <c r="J71" s="9"/>
      <c r="K71" s="9"/>
      <c r="L71" s="9"/>
      <c r="M71" s="9"/>
      <c r="N71" s="9"/>
      <c r="O71" s="9"/>
      <c r="P71" s="9"/>
      <c r="Q71" s="9"/>
    </row>
    <row r="72" spans="1:18" ht="15.75">
      <c r="A72" s="9"/>
      <c r="B72" s="43"/>
      <c r="C72" s="9"/>
      <c r="D72" s="9"/>
      <c r="E72" s="9"/>
      <c r="F72" s="20"/>
      <c r="G72" s="60"/>
      <c r="H72" s="21"/>
      <c r="I72" s="9"/>
      <c r="J72" s="9"/>
      <c r="K72" s="9"/>
      <c r="L72" s="9"/>
      <c r="M72" s="9"/>
      <c r="N72" s="9"/>
      <c r="O72" s="9"/>
      <c r="P72" s="9"/>
      <c r="Q72" s="9"/>
    </row>
    <row r="73" spans="1:18" ht="15.75">
      <c r="A73" s="9"/>
      <c r="B73" s="43"/>
      <c r="C73" s="9"/>
      <c r="D73" s="9"/>
      <c r="E73" s="9"/>
      <c r="F73" s="20"/>
      <c r="G73" s="60"/>
      <c r="H73" s="21"/>
      <c r="I73" s="9"/>
      <c r="J73" s="9"/>
      <c r="K73" s="9"/>
      <c r="L73" s="9"/>
      <c r="M73" s="9"/>
      <c r="N73" s="9"/>
      <c r="O73" s="9"/>
      <c r="P73" s="9"/>
      <c r="Q73" s="9"/>
    </row>
    <row r="74" spans="1:18" ht="15.75">
      <c r="A74" s="9"/>
      <c r="B74" s="43"/>
      <c r="C74" s="9"/>
      <c r="D74" s="9"/>
      <c r="E74" s="9"/>
      <c r="F74" s="20"/>
      <c r="G74" s="60"/>
      <c r="H74" s="21"/>
      <c r="I74" s="9"/>
      <c r="J74" s="9"/>
      <c r="K74" s="9"/>
      <c r="L74" s="9"/>
      <c r="M74" s="9"/>
      <c r="N74" s="9"/>
      <c r="O74" s="9"/>
      <c r="P74" s="9"/>
      <c r="Q74" s="9"/>
    </row>
    <row r="75" spans="1:18" ht="15.75">
      <c r="A75" s="9"/>
      <c r="B75" s="43"/>
      <c r="C75" s="9"/>
      <c r="D75" s="9"/>
      <c r="E75" s="9"/>
      <c r="F75" s="20"/>
      <c r="G75" s="60"/>
      <c r="H75" s="21"/>
      <c r="I75" s="9"/>
      <c r="J75" s="9"/>
      <c r="K75" s="9"/>
      <c r="L75" s="9"/>
      <c r="M75" s="9"/>
      <c r="N75" s="9"/>
      <c r="O75" s="9"/>
      <c r="P75" s="9"/>
      <c r="Q75" s="9"/>
    </row>
    <row r="76" spans="1:18" ht="15.75">
      <c r="A76" s="9"/>
      <c r="B76" s="43"/>
      <c r="C76" s="9"/>
      <c r="D76" s="9"/>
      <c r="E76" s="9"/>
      <c r="F76" s="20"/>
      <c r="G76" s="60"/>
      <c r="H76" s="21"/>
      <c r="I76" s="9"/>
      <c r="J76" s="9"/>
      <c r="K76" s="9"/>
      <c r="L76" s="9"/>
      <c r="M76" s="9"/>
      <c r="N76" s="9"/>
      <c r="O76" s="9"/>
      <c r="P76" s="9"/>
      <c r="Q76" s="9"/>
    </row>
    <row r="77" spans="1:18" ht="15.75">
      <c r="A77" s="9"/>
      <c r="B77" s="43"/>
      <c r="C77" s="9"/>
      <c r="D77" s="9"/>
      <c r="E77" s="9"/>
      <c r="F77" s="20"/>
      <c r="G77" s="60"/>
      <c r="H77" s="21"/>
      <c r="I77" s="9"/>
      <c r="J77" s="9"/>
      <c r="K77" s="9"/>
      <c r="L77" s="9"/>
      <c r="M77" s="9"/>
      <c r="N77" s="9"/>
      <c r="O77" s="9"/>
      <c r="P77" s="9"/>
      <c r="Q77" s="9"/>
    </row>
    <row r="78" spans="1:18" ht="15.75">
      <c r="A78" s="9"/>
      <c r="B78" s="43"/>
      <c r="C78" s="9"/>
      <c r="D78" s="9"/>
      <c r="E78" s="9"/>
      <c r="F78" s="20"/>
      <c r="G78" s="60"/>
      <c r="H78" s="21"/>
      <c r="I78" s="9"/>
      <c r="J78" s="9"/>
      <c r="K78" s="9"/>
      <c r="L78" s="9"/>
      <c r="M78" s="9"/>
      <c r="N78" s="9"/>
      <c r="O78" s="9"/>
      <c r="P78" s="9"/>
      <c r="Q78" s="9"/>
    </row>
    <row r="79" spans="1:18" ht="15.75">
      <c r="A79" s="9"/>
      <c r="B79" s="43"/>
      <c r="C79" s="9"/>
      <c r="D79" s="9"/>
      <c r="E79" s="9"/>
      <c r="F79" s="20"/>
      <c r="G79" s="60"/>
      <c r="H79" s="21"/>
      <c r="I79" s="9"/>
      <c r="J79" s="9"/>
      <c r="K79" s="9"/>
      <c r="L79" s="9"/>
      <c r="M79" s="9"/>
      <c r="N79" s="9"/>
      <c r="O79" s="9"/>
      <c r="P79" s="9"/>
      <c r="Q79" s="9"/>
    </row>
    <row r="80" spans="1:18" ht="15.75">
      <c r="A80" s="9"/>
      <c r="B80" s="43"/>
      <c r="C80" s="9"/>
      <c r="D80" s="9"/>
      <c r="E80" s="9"/>
      <c r="F80" s="20"/>
      <c r="G80" s="60"/>
      <c r="H80" s="21"/>
      <c r="I80" s="9"/>
      <c r="J80" s="9"/>
      <c r="K80" s="9"/>
      <c r="L80" s="9"/>
      <c r="M80" s="9"/>
      <c r="N80" s="9"/>
      <c r="O80" s="9"/>
      <c r="P80" s="9"/>
      <c r="Q80" s="9"/>
    </row>
    <row r="81" spans="1:17" ht="15.75">
      <c r="A81" s="9"/>
      <c r="B81" s="43"/>
      <c r="C81" s="9"/>
      <c r="D81" s="9"/>
      <c r="E81" s="9"/>
      <c r="F81" s="20"/>
      <c r="G81" s="60"/>
      <c r="H81" s="21"/>
      <c r="I81" s="9"/>
      <c r="J81" s="9"/>
      <c r="K81" s="9"/>
      <c r="L81" s="9"/>
      <c r="M81" s="9"/>
      <c r="N81" s="9"/>
      <c r="O81" s="9"/>
      <c r="P81" s="9"/>
      <c r="Q81" s="9"/>
    </row>
    <row r="82" spans="1:17" ht="15.75">
      <c r="A82" s="9"/>
      <c r="B82" s="43"/>
      <c r="C82" s="9"/>
      <c r="D82" s="9"/>
      <c r="E82" s="9"/>
      <c r="F82" s="20"/>
      <c r="G82" s="60"/>
      <c r="H82" s="21"/>
      <c r="I82" s="9"/>
      <c r="J82" s="9"/>
      <c r="K82" s="9"/>
      <c r="L82" s="9"/>
      <c r="M82" s="9"/>
      <c r="N82" s="9"/>
      <c r="O82" s="9"/>
      <c r="P82" s="9"/>
      <c r="Q82" s="9"/>
    </row>
    <row r="83" spans="1:17" ht="15.75">
      <c r="A83" s="9"/>
      <c r="B83" s="43"/>
      <c r="C83" s="9"/>
      <c r="D83" s="9"/>
      <c r="E83" s="9"/>
      <c r="F83" s="20"/>
      <c r="G83" s="60"/>
      <c r="H83" s="21"/>
      <c r="I83" s="9"/>
      <c r="J83" s="9"/>
      <c r="K83" s="9"/>
      <c r="L83" s="9"/>
      <c r="M83" s="9"/>
      <c r="N83" s="9"/>
      <c r="O83" s="9"/>
      <c r="P83" s="9"/>
      <c r="Q83" s="9"/>
    </row>
    <row r="84" spans="1:17" ht="15.75">
      <c r="A84" s="9"/>
      <c r="B84" s="43"/>
      <c r="C84" s="9"/>
      <c r="D84" s="9"/>
      <c r="E84" s="9"/>
      <c r="F84" s="20"/>
      <c r="G84" s="60"/>
      <c r="H84" s="21"/>
      <c r="I84" s="9"/>
      <c r="J84" s="9"/>
      <c r="K84" s="9"/>
      <c r="L84" s="9"/>
      <c r="M84" s="9"/>
      <c r="N84" s="9"/>
      <c r="O84" s="9"/>
      <c r="P84" s="9"/>
      <c r="Q84" s="9"/>
    </row>
    <row r="85" spans="1:17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ht="18.75">
      <c r="A86" s="9"/>
      <c r="B86" s="87" t="s">
        <v>9</v>
      </c>
      <c r="C86" s="87"/>
      <c r="D86" s="44" t="s">
        <v>8</v>
      </c>
      <c r="E86" s="44" t="s">
        <v>7</v>
      </c>
      <c r="F86" s="44" t="s">
        <v>6</v>
      </c>
      <c r="G86" s="44" t="s">
        <v>5</v>
      </c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>
      <c r="A87" s="9"/>
      <c r="B87" s="86" t="s">
        <v>18</v>
      </c>
      <c r="C87" s="86"/>
      <c r="D87" s="55">
        <f>IF(B87="","",D10)</f>
        <v>3</v>
      </c>
      <c r="E87" s="56">
        <f>IF(B87="","",E10)</f>
        <v>1500</v>
      </c>
      <c r="F87" s="57">
        <f>IF(B87="","",E87*D87)</f>
        <v>4500</v>
      </c>
      <c r="G87" s="56">
        <f t="shared" ref="G87:G96" si="0">IF(B87="","",$H$71*F87/$F$97)</f>
        <v>61.049848353567405</v>
      </c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>
      <c r="A88" s="9"/>
      <c r="B88" s="86" t="str">
        <f>IF(G6&gt;=2,"Piano secondo","")</f>
        <v>Piano secondo</v>
      </c>
      <c r="C88" s="86"/>
      <c r="D88" s="55">
        <f t="shared" ref="D88:D96" si="1">IF(B88="","",D11)</f>
        <v>6</v>
      </c>
      <c r="E88" s="56">
        <f t="shared" ref="E88:E96" si="2">IF(B88="","",E11)</f>
        <v>1400</v>
      </c>
      <c r="F88" s="57">
        <f t="shared" ref="F88:F89" si="3">IF(B88="","",E88*D88)</f>
        <v>8400</v>
      </c>
      <c r="G88" s="56">
        <f t="shared" si="0"/>
        <v>113.95971692665914</v>
      </c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>
      <c r="A89" s="9"/>
      <c r="B89" s="86" t="str">
        <f>IF(G6&gt;=3,"Piano terzo","")</f>
        <v>Piano terzo</v>
      </c>
      <c r="C89" s="86"/>
      <c r="D89" s="55">
        <f t="shared" si="1"/>
        <v>9</v>
      </c>
      <c r="E89" s="56">
        <f t="shared" si="2"/>
        <v>1400</v>
      </c>
      <c r="F89" s="57">
        <f t="shared" si="3"/>
        <v>12600</v>
      </c>
      <c r="G89" s="56">
        <f t="shared" si="0"/>
        <v>170.93957538998873</v>
      </c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>
      <c r="A90" s="9"/>
      <c r="B90" s="86" t="str">
        <f>IF(G6&gt;=4,"Piano quarto","")</f>
        <v>Piano quarto</v>
      </c>
      <c r="C90" s="86"/>
      <c r="D90" s="55">
        <f t="shared" si="1"/>
        <v>12</v>
      </c>
      <c r="E90" s="56">
        <f t="shared" si="2"/>
        <v>1300</v>
      </c>
      <c r="F90" s="57">
        <f>IF(B90="","",E90*D90)</f>
        <v>15600</v>
      </c>
      <c r="G90" s="56">
        <f t="shared" si="0"/>
        <v>211.63947429236697</v>
      </c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>
      <c r="A91" s="9"/>
      <c r="B91" s="86" t="str">
        <f>IF(G6&gt;=5,"Piano quinto","")</f>
        <v>Piano quinto</v>
      </c>
      <c r="C91" s="86"/>
      <c r="D91" s="55">
        <f t="shared" si="1"/>
        <v>15</v>
      </c>
      <c r="E91" s="56">
        <f t="shared" si="2"/>
        <v>1200</v>
      </c>
      <c r="F91" s="57">
        <f t="shared" ref="F91:F96" si="4">IF(B91="","",E91*D91)</f>
        <v>18000</v>
      </c>
      <c r="G91" s="56">
        <f t="shared" si="0"/>
        <v>244.19939341426962</v>
      </c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1:17">
      <c r="A92" s="9"/>
      <c r="B92" s="86" t="str">
        <f>IF(G6&gt;=6,"Piano sesto","")</f>
        <v>Piano sesto</v>
      </c>
      <c r="C92" s="86"/>
      <c r="D92" s="55">
        <f t="shared" si="1"/>
        <v>18</v>
      </c>
      <c r="E92" s="56">
        <f t="shared" si="2"/>
        <v>1300</v>
      </c>
      <c r="F92" s="57">
        <f t="shared" si="4"/>
        <v>23400</v>
      </c>
      <c r="G92" s="56">
        <f t="shared" si="0"/>
        <v>317.45921143855048</v>
      </c>
      <c r="J92" s="9"/>
      <c r="K92" s="9"/>
      <c r="L92" s="9"/>
      <c r="M92" s="9"/>
      <c r="N92" s="9"/>
      <c r="O92" s="9"/>
      <c r="P92" s="9"/>
      <c r="Q92" s="9"/>
    </row>
    <row r="93" spans="1:17">
      <c r="A93" s="9"/>
      <c r="B93" s="86" t="str">
        <f>IF(G6&gt;=7,"Piano settimo","")</f>
        <v/>
      </c>
      <c r="C93" s="86"/>
      <c r="D93" s="55" t="str">
        <f t="shared" si="1"/>
        <v/>
      </c>
      <c r="E93" s="56" t="str">
        <f t="shared" si="2"/>
        <v/>
      </c>
      <c r="F93" s="57" t="str">
        <f t="shared" si="4"/>
        <v/>
      </c>
      <c r="G93" s="56" t="str">
        <f t="shared" si="0"/>
        <v/>
      </c>
      <c r="J93" s="9"/>
      <c r="K93" s="9"/>
      <c r="L93" s="9"/>
      <c r="M93" s="9"/>
      <c r="N93" s="9"/>
      <c r="O93" s="9"/>
      <c r="P93" s="9"/>
      <c r="Q93" s="9"/>
    </row>
    <row r="94" spans="1:17">
      <c r="A94" s="9"/>
      <c r="B94" s="86" t="str">
        <f>IF(G6&gt;=8,"Piano ottavo","")</f>
        <v/>
      </c>
      <c r="C94" s="86"/>
      <c r="D94" s="55" t="str">
        <f t="shared" si="1"/>
        <v/>
      </c>
      <c r="E94" s="56" t="str">
        <f t="shared" si="2"/>
        <v/>
      </c>
      <c r="F94" s="57" t="str">
        <f t="shared" si="4"/>
        <v/>
      </c>
      <c r="G94" s="56" t="str">
        <f t="shared" si="0"/>
        <v/>
      </c>
      <c r="J94" s="9"/>
      <c r="K94" s="9"/>
      <c r="L94" s="9"/>
      <c r="M94" s="9"/>
      <c r="N94" s="9"/>
      <c r="O94" s="9"/>
      <c r="P94" s="9"/>
      <c r="Q94" s="9"/>
    </row>
    <row r="95" spans="1:17">
      <c r="A95" s="9"/>
      <c r="B95" s="86" t="str">
        <f>IF(G6&gt;=9,"Piano nono","")</f>
        <v/>
      </c>
      <c r="C95" s="86"/>
      <c r="D95" s="55" t="str">
        <f t="shared" si="1"/>
        <v/>
      </c>
      <c r="E95" s="56" t="str">
        <f t="shared" si="2"/>
        <v/>
      </c>
      <c r="F95" s="57" t="str">
        <f t="shared" si="4"/>
        <v/>
      </c>
      <c r="G95" s="56" t="str">
        <f t="shared" si="0"/>
        <v/>
      </c>
      <c r="J95" s="9"/>
      <c r="K95" s="9"/>
      <c r="L95" s="9"/>
      <c r="M95" s="9"/>
      <c r="N95" s="9"/>
      <c r="O95" s="9"/>
      <c r="P95" s="9"/>
      <c r="Q95" s="9"/>
    </row>
    <row r="96" spans="1:17">
      <c r="A96" s="9"/>
      <c r="B96" s="86" t="str">
        <f>IF(G6&gt;=10,"Piano decimo","")</f>
        <v/>
      </c>
      <c r="C96" s="86"/>
      <c r="D96" s="55" t="str">
        <f t="shared" si="1"/>
        <v/>
      </c>
      <c r="E96" s="56" t="str">
        <f t="shared" si="2"/>
        <v/>
      </c>
      <c r="F96" s="57" t="str">
        <f t="shared" si="4"/>
        <v/>
      </c>
      <c r="G96" s="56" t="str">
        <f t="shared" si="0"/>
        <v/>
      </c>
      <c r="J96" s="9"/>
      <c r="K96" s="9"/>
      <c r="L96" s="9"/>
      <c r="M96" s="9"/>
      <c r="N96" s="9"/>
      <c r="O96" s="9"/>
      <c r="P96" s="9"/>
      <c r="Q96" s="9"/>
    </row>
    <row r="97" spans="1:17">
      <c r="A97" s="9"/>
      <c r="B97" s="98" t="s">
        <v>4</v>
      </c>
      <c r="C97" s="98"/>
      <c r="D97" s="45"/>
      <c r="E97" s="58">
        <f>SUM(E87:E96)</f>
        <v>8100</v>
      </c>
      <c r="F97" s="59">
        <f>SUM(F87:F96)</f>
        <v>82500</v>
      </c>
      <c r="G97" s="58">
        <f>SUM(G87:G96)</f>
        <v>1119.2472198154023</v>
      </c>
      <c r="H97" s="9"/>
      <c r="I97" s="9"/>
      <c r="J97" s="9"/>
      <c r="K97" s="9"/>
      <c r="L97" s="9"/>
      <c r="M97" s="9"/>
      <c r="N97" s="9"/>
      <c r="O97" s="9"/>
      <c r="P97" s="9"/>
      <c r="Q97" s="9"/>
    </row>
    <row r="98" spans="1:17" ht="7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1:17">
      <c r="A99" s="9"/>
      <c r="B99" s="91"/>
      <c r="C99" s="91"/>
      <c r="D99" s="91"/>
      <c r="E99" s="91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7">
      <c r="A100" s="9"/>
      <c r="B100" s="46"/>
      <c r="C100" s="46"/>
      <c r="D100" s="46"/>
      <c r="E100" s="4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>
      <c r="A101" s="9"/>
      <c r="B101" s="46"/>
      <c r="C101" s="46"/>
      <c r="D101" s="46"/>
      <c r="E101" s="4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 spans="1:17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spans="1:17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spans="1:17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 spans="1:17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 spans="1:1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spans="1:17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7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>
      <c r="A129" s="9"/>
      <c r="B129" s="25" t="s">
        <v>46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>
      <c r="A141" s="9"/>
      <c r="B141" s="71" t="s">
        <v>110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>
      <c r="A142" s="9"/>
      <c r="B142" s="71" t="s">
        <v>111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>
      <c r="A143" s="9"/>
      <c r="B143" s="71" t="s">
        <v>112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>
      <c r="A144" s="9"/>
      <c r="B144" s="71" t="s">
        <v>113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>
      <c r="A145" s="9"/>
      <c r="B145" s="71" t="s">
        <v>114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>
      <c r="A146" s="9"/>
      <c r="B146" s="71" t="s">
        <v>115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>
      <c r="A147" s="9"/>
      <c r="B147" s="7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>
      <c r="A148" s="9"/>
      <c r="B148" s="9"/>
      <c r="C148" s="9"/>
      <c r="D148" s="9"/>
      <c r="E148" s="25"/>
      <c r="F148" s="25"/>
      <c r="G148" s="25"/>
      <c r="H148" s="25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8.75">
      <c r="A149" s="9"/>
      <c r="B149" s="9" t="s">
        <v>116</v>
      </c>
      <c r="C149" s="9"/>
      <c r="D149" s="35"/>
      <c r="E149" s="18"/>
      <c r="G149" s="11" t="s">
        <v>41</v>
      </c>
      <c r="H149" s="72">
        <f>0.05*G4</f>
        <v>1.5</v>
      </c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8.75">
      <c r="A150" s="9"/>
      <c r="B150" s="9" t="s">
        <v>117</v>
      </c>
      <c r="C150" s="9"/>
      <c r="D150" s="35"/>
      <c r="E150" s="9"/>
      <c r="G150" s="11" t="s">
        <v>42</v>
      </c>
      <c r="H150" s="72">
        <f>0.05*G5</f>
        <v>0.75</v>
      </c>
      <c r="I150" s="9"/>
      <c r="J150" s="9"/>
      <c r="K150" s="9"/>
      <c r="L150" s="9"/>
      <c r="M150" s="9"/>
      <c r="N150" s="9"/>
      <c r="O150" s="9"/>
      <c r="P150" s="9"/>
      <c r="Q150" s="9"/>
    </row>
    <row r="151" spans="1:17">
      <c r="A151" s="9"/>
      <c r="B151" s="9"/>
      <c r="C151" s="9"/>
      <c r="D151" s="35"/>
      <c r="E151" s="9"/>
      <c r="F151" s="11"/>
      <c r="G151" s="73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>
      <c r="A152" s="9"/>
      <c r="B152" s="9"/>
      <c r="C152" s="9"/>
      <c r="D152" s="35"/>
      <c r="E152" s="9"/>
      <c r="F152" s="11"/>
      <c r="G152" s="73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8">
      <c r="A153" s="9"/>
      <c r="B153" s="87" t="s">
        <v>9</v>
      </c>
      <c r="C153" s="87"/>
      <c r="D153" s="44" t="s">
        <v>15</v>
      </c>
      <c r="E153" s="44" t="s">
        <v>16</v>
      </c>
      <c r="F153" s="11"/>
      <c r="G153" s="73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>
      <c r="A154" s="9"/>
      <c r="B154" s="86" t="s">
        <v>18</v>
      </c>
      <c r="C154" s="86"/>
      <c r="D154" s="57">
        <f>IF(B87="","",G87*$H$149)</f>
        <v>91.574772530351112</v>
      </c>
      <c r="E154" s="57">
        <f t="shared" ref="E154:E163" si="5">IF(B87="","",G87*$H$150)</f>
        <v>45.787386265175556</v>
      </c>
      <c r="F154" s="11"/>
      <c r="G154" s="73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>
      <c r="A155" s="9"/>
      <c r="B155" s="86" t="str">
        <f>IF(G6&gt;=2,"Piano secondo","")</f>
        <v>Piano secondo</v>
      </c>
      <c r="C155" s="86"/>
      <c r="D155" s="57">
        <f t="shared" ref="D155:D163" si="6">IF(B88="","",G88*$H$149)</f>
        <v>170.9395753899887</v>
      </c>
      <c r="E155" s="57">
        <f t="shared" si="5"/>
        <v>85.469787694994352</v>
      </c>
      <c r="F155" s="11"/>
      <c r="G155" s="73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>
      <c r="A156" s="9"/>
      <c r="B156" s="86" t="str">
        <f>IF(G6&gt;=3,"Piano terzo","")</f>
        <v>Piano terzo</v>
      </c>
      <c r="C156" s="86"/>
      <c r="D156" s="57">
        <f t="shared" si="6"/>
        <v>256.40936308498311</v>
      </c>
      <c r="E156" s="57">
        <f t="shared" si="5"/>
        <v>128.20468154249156</v>
      </c>
      <c r="F156" s="11"/>
      <c r="G156" s="73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>
      <c r="A157" s="9"/>
      <c r="B157" s="86" t="str">
        <f>IF(G6&gt;=4,"Piano quarto","")</f>
        <v>Piano quarto</v>
      </c>
      <c r="C157" s="86"/>
      <c r="D157" s="57">
        <f t="shared" si="6"/>
        <v>317.45921143855048</v>
      </c>
      <c r="E157" s="57">
        <f t="shared" si="5"/>
        <v>158.72960571927524</v>
      </c>
      <c r="F157" s="11"/>
      <c r="G157" s="73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>
      <c r="A158" s="9"/>
      <c r="B158" s="86" t="str">
        <f>IF(G6&gt;=5,"Piano quinto","")</f>
        <v>Piano quinto</v>
      </c>
      <c r="C158" s="86"/>
      <c r="D158" s="57">
        <f t="shared" si="6"/>
        <v>366.29909012140445</v>
      </c>
      <c r="E158" s="57">
        <f t="shared" si="5"/>
        <v>183.14954506070222</v>
      </c>
      <c r="F158" s="11"/>
      <c r="G158" s="73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>
      <c r="A159" s="9"/>
      <c r="B159" s="86" t="str">
        <f>IF(G6&gt;=6,"Piano sesto","")</f>
        <v>Piano sesto</v>
      </c>
      <c r="C159" s="86"/>
      <c r="D159" s="57">
        <f t="shared" si="6"/>
        <v>476.18881715782572</v>
      </c>
      <c r="E159" s="57">
        <f t="shared" si="5"/>
        <v>238.09440857891286</v>
      </c>
      <c r="F159" s="11"/>
      <c r="G159" s="73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>
      <c r="A160" s="9"/>
      <c r="B160" s="86" t="str">
        <f>IF(G6&gt;=7,"Piano settimo","")</f>
        <v/>
      </c>
      <c r="C160" s="86"/>
      <c r="D160" s="57" t="str">
        <f t="shared" si="6"/>
        <v/>
      </c>
      <c r="E160" s="57" t="str">
        <f t="shared" si="5"/>
        <v/>
      </c>
      <c r="F160" s="11"/>
      <c r="G160" s="73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>
      <c r="A161" s="9"/>
      <c r="B161" s="86" t="str">
        <f>IF(G6&gt;=8,"Piano ottavo","")</f>
        <v/>
      </c>
      <c r="C161" s="86"/>
      <c r="D161" s="57" t="str">
        <f t="shared" si="6"/>
        <v/>
      </c>
      <c r="E161" s="57" t="str">
        <f t="shared" si="5"/>
        <v/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>
      <c r="A162" s="9"/>
      <c r="B162" s="86" t="str">
        <f>IF(G6&gt;=9,"Piano nono","")</f>
        <v/>
      </c>
      <c r="C162" s="86"/>
      <c r="D162" s="57" t="str">
        <f t="shared" si="6"/>
        <v/>
      </c>
      <c r="E162" s="57" t="str">
        <f t="shared" si="5"/>
        <v/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>
      <c r="A163" s="9"/>
      <c r="B163" s="86" t="str">
        <f>IF(G6&gt;=10,"Piano decimo","")</f>
        <v/>
      </c>
      <c r="C163" s="86"/>
      <c r="D163" s="57" t="str">
        <f t="shared" si="6"/>
        <v/>
      </c>
      <c r="E163" s="57" t="str">
        <f t="shared" si="5"/>
        <v/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565" spans="19:20">
      <c r="S565" s="28"/>
    </row>
    <row r="566" spans="19:20">
      <c r="S566" s="28"/>
      <c r="T566" s="29"/>
    </row>
    <row r="567" spans="19:20">
      <c r="S567" s="28"/>
      <c r="T567" s="29"/>
    </row>
    <row r="568" spans="19:20">
      <c r="S568" s="28"/>
      <c r="T568" s="29"/>
    </row>
    <row r="569" spans="19:20">
      <c r="S569" s="28"/>
      <c r="T569" s="29"/>
    </row>
    <row r="570" spans="19:20">
      <c r="S570" s="28"/>
      <c r="T570" s="29"/>
    </row>
    <row r="571" spans="19:20">
      <c r="S571" s="28"/>
      <c r="T571" s="29"/>
    </row>
    <row r="572" spans="19:20">
      <c r="S572" s="28"/>
      <c r="T572" s="29"/>
    </row>
    <row r="573" spans="19:20">
      <c r="S573" s="28"/>
      <c r="T573" s="29"/>
    </row>
    <row r="574" spans="19:20">
      <c r="S574" s="28"/>
      <c r="T574" s="29"/>
    </row>
    <row r="575" spans="19:20">
      <c r="S575" s="28"/>
      <c r="T575" s="29"/>
    </row>
    <row r="576" spans="19:20">
      <c r="S576" s="28"/>
      <c r="T576" s="29"/>
    </row>
    <row r="577" spans="19:20">
      <c r="S577" s="28"/>
      <c r="T577" s="29"/>
    </row>
    <row r="578" spans="19:20">
      <c r="S578" s="28"/>
      <c r="T578" s="29"/>
    </row>
    <row r="579" spans="19:20">
      <c r="S579" s="28"/>
      <c r="T579" s="29"/>
    </row>
    <row r="580" spans="19:20">
      <c r="S580" s="28"/>
      <c r="T580" s="29"/>
    </row>
    <row r="581" spans="19:20">
      <c r="S581" s="28"/>
      <c r="T581" s="29"/>
    </row>
    <row r="582" spans="19:20">
      <c r="S582" s="28"/>
      <c r="T582" s="29"/>
    </row>
    <row r="583" spans="19:20">
      <c r="S583" s="28"/>
      <c r="T583" s="29"/>
    </row>
    <row r="584" spans="19:20">
      <c r="S584" s="28"/>
      <c r="T584" s="29"/>
    </row>
    <row r="585" spans="19:20">
      <c r="S585" s="28"/>
      <c r="T585" s="29"/>
    </row>
    <row r="586" spans="19:20">
      <c r="S586" s="28"/>
      <c r="T586" s="29"/>
    </row>
    <row r="587" spans="19:20">
      <c r="S587" s="28"/>
      <c r="T587" s="29"/>
    </row>
    <row r="588" spans="19:20">
      <c r="S588" s="28"/>
      <c r="T588" s="29"/>
    </row>
    <row r="589" spans="19:20">
      <c r="S589" s="28"/>
      <c r="T589" s="29"/>
    </row>
    <row r="590" spans="19:20">
      <c r="S590" s="28"/>
      <c r="T590" s="29"/>
    </row>
    <row r="591" spans="19:20">
      <c r="S591" s="28"/>
      <c r="T591" s="29"/>
    </row>
    <row r="592" spans="19:20">
      <c r="S592" s="28"/>
      <c r="T592" s="29"/>
    </row>
    <row r="593" spans="19:20">
      <c r="S593" s="28"/>
      <c r="T593" s="29"/>
    </row>
    <row r="594" spans="19:20">
      <c r="S594" s="28"/>
      <c r="T594" s="29"/>
    </row>
    <row r="595" spans="19:20">
      <c r="S595" s="28"/>
      <c r="T595" s="29"/>
    </row>
    <row r="596" spans="19:20">
      <c r="S596" s="28"/>
      <c r="T596" s="29"/>
    </row>
    <row r="597" spans="19:20">
      <c r="S597" s="28"/>
      <c r="T597" s="29"/>
    </row>
    <row r="598" spans="19:20">
      <c r="S598" s="28"/>
      <c r="T598" s="29"/>
    </row>
    <row r="599" spans="19:20">
      <c r="S599" s="28"/>
      <c r="T599" s="29"/>
    </row>
    <row r="600" spans="19:20">
      <c r="S600" s="28"/>
      <c r="T600" s="29"/>
    </row>
    <row r="601" spans="19:20">
      <c r="S601" s="28"/>
      <c r="T601" s="29"/>
    </row>
    <row r="602" spans="19:20">
      <c r="S602" s="28"/>
      <c r="T602" s="29"/>
    </row>
    <row r="603" spans="19:20">
      <c r="S603" s="28"/>
      <c r="T603" s="29"/>
    </row>
    <row r="604" spans="19:20">
      <c r="S604" s="28"/>
      <c r="T604" s="29"/>
    </row>
    <row r="605" spans="19:20">
      <c r="S605" s="28"/>
      <c r="T605" s="29"/>
    </row>
    <row r="606" spans="19:20">
      <c r="S606" s="28"/>
      <c r="T606" s="29"/>
    </row>
    <row r="607" spans="19:20">
      <c r="S607" s="28"/>
      <c r="T607" s="29"/>
    </row>
    <row r="608" spans="19:20">
      <c r="S608" s="28"/>
      <c r="T608" s="29"/>
    </row>
    <row r="609" spans="19:20">
      <c r="S609" s="28"/>
      <c r="T609" s="29"/>
    </row>
    <row r="610" spans="19:20">
      <c r="S610" s="28"/>
      <c r="T610" s="29"/>
    </row>
    <row r="611" spans="19:20">
      <c r="S611" s="28"/>
      <c r="T611" s="29"/>
    </row>
    <row r="612" spans="19:20">
      <c r="S612" s="28"/>
      <c r="T612" s="29"/>
    </row>
    <row r="613" spans="19:20">
      <c r="S613" s="28"/>
      <c r="T613" s="29"/>
    </row>
    <row r="614" spans="19:20">
      <c r="S614" s="28"/>
      <c r="T614" s="29"/>
    </row>
    <row r="615" spans="19:20">
      <c r="S615" s="28"/>
      <c r="T615" s="29"/>
    </row>
    <row r="616" spans="19:20">
      <c r="S616" s="28"/>
      <c r="T616" s="29"/>
    </row>
    <row r="617" spans="19:20">
      <c r="S617" s="28"/>
      <c r="T617" s="29"/>
    </row>
    <row r="618" spans="19:20">
      <c r="S618" s="28"/>
      <c r="T618" s="29"/>
    </row>
    <row r="619" spans="19:20">
      <c r="S619" s="28"/>
      <c r="T619" s="29"/>
    </row>
    <row r="620" spans="19:20">
      <c r="S620" s="28"/>
      <c r="T620" s="29"/>
    </row>
    <row r="621" spans="19:20">
      <c r="S621" s="28"/>
      <c r="T621" s="29"/>
    </row>
    <row r="622" spans="19:20">
      <c r="S622" s="28"/>
      <c r="T622" s="29"/>
    </row>
    <row r="623" spans="19:20">
      <c r="S623" s="28"/>
      <c r="T623" s="29"/>
    </row>
    <row r="624" spans="19:20">
      <c r="S624" s="28"/>
      <c r="T624" s="29"/>
    </row>
    <row r="625" spans="19:20">
      <c r="S625" s="28"/>
      <c r="T625" s="29"/>
    </row>
    <row r="626" spans="19:20">
      <c r="S626" s="28"/>
      <c r="T626" s="29"/>
    </row>
    <row r="627" spans="19:20">
      <c r="S627" s="28"/>
      <c r="T627" s="29"/>
    </row>
    <row r="628" spans="19:20">
      <c r="S628" s="28"/>
      <c r="T628" s="29"/>
    </row>
    <row r="629" spans="19:20">
      <c r="S629" s="28"/>
      <c r="T629" s="29"/>
    </row>
    <row r="630" spans="19:20">
      <c r="S630" s="28"/>
      <c r="T630" s="29"/>
    </row>
    <row r="631" spans="19:20">
      <c r="S631" s="28"/>
      <c r="T631" s="29"/>
    </row>
    <row r="632" spans="19:20">
      <c r="S632" s="28"/>
      <c r="T632" s="29"/>
    </row>
    <row r="633" spans="19:20">
      <c r="S633" s="28"/>
      <c r="T633" s="29"/>
    </row>
    <row r="634" spans="19:20">
      <c r="S634" s="28"/>
      <c r="T634" s="29"/>
    </row>
    <row r="635" spans="19:20">
      <c r="S635" s="28"/>
      <c r="T635" s="29"/>
    </row>
    <row r="636" spans="19:20">
      <c r="S636" s="28"/>
      <c r="T636" s="29"/>
    </row>
    <row r="637" spans="19:20">
      <c r="S637" s="28"/>
      <c r="T637" s="29"/>
    </row>
    <row r="638" spans="19:20">
      <c r="S638" s="28"/>
      <c r="T638" s="29"/>
    </row>
    <row r="639" spans="19:20">
      <c r="S639" s="28"/>
      <c r="T639" s="29"/>
    </row>
    <row r="640" spans="19:20">
      <c r="S640" s="28"/>
      <c r="T640" s="29"/>
    </row>
    <row r="641" spans="19:20">
      <c r="S641" s="28"/>
      <c r="T641" s="29"/>
    </row>
    <row r="642" spans="19:20">
      <c r="S642" s="28"/>
      <c r="T642" s="29"/>
    </row>
    <row r="643" spans="19:20">
      <c r="S643" s="28"/>
      <c r="T643" s="29"/>
    </row>
    <row r="644" spans="19:20">
      <c r="S644" s="28"/>
      <c r="T644" s="29"/>
    </row>
    <row r="645" spans="19:20">
      <c r="S645" s="28"/>
      <c r="T645" s="29"/>
    </row>
    <row r="646" spans="19:20">
      <c r="S646" s="28"/>
      <c r="T646" s="29"/>
    </row>
    <row r="647" spans="19:20">
      <c r="S647" s="28"/>
      <c r="T647" s="29"/>
    </row>
    <row r="648" spans="19:20">
      <c r="S648" s="28"/>
      <c r="T648" s="29"/>
    </row>
    <row r="649" spans="19:20">
      <c r="S649" s="28"/>
      <c r="T649" s="29"/>
    </row>
    <row r="650" spans="19:20">
      <c r="S650" s="28"/>
      <c r="T650" s="29"/>
    </row>
    <row r="651" spans="19:20">
      <c r="S651" s="28"/>
      <c r="T651" s="29"/>
    </row>
    <row r="652" spans="19:20">
      <c r="S652" s="28"/>
      <c r="T652" s="29"/>
    </row>
    <row r="653" spans="19:20">
      <c r="S653" s="28"/>
      <c r="T653" s="29"/>
    </row>
    <row r="654" spans="19:20">
      <c r="S654" s="28"/>
      <c r="T654" s="29"/>
    </row>
    <row r="655" spans="19:20">
      <c r="S655" s="28"/>
      <c r="T655" s="29"/>
    </row>
    <row r="656" spans="19:20">
      <c r="S656" s="28"/>
      <c r="T656" s="29"/>
    </row>
    <row r="657" spans="19:20">
      <c r="S657" s="28"/>
      <c r="T657" s="29"/>
    </row>
    <row r="658" spans="19:20">
      <c r="S658" s="28"/>
      <c r="T658" s="29"/>
    </row>
    <row r="659" spans="19:20">
      <c r="S659" s="28"/>
      <c r="T659" s="29"/>
    </row>
    <row r="660" spans="19:20">
      <c r="S660" s="28"/>
      <c r="T660" s="29"/>
    </row>
    <row r="661" spans="19:20">
      <c r="S661" s="28"/>
      <c r="T661" s="29"/>
    </row>
    <row r="662" spans="19:20">
      <c r="S662" s="28"/>
      <c r="T662" s="29"/>
    </row>
    <row r="663" spans="19:20">
      <c r="S663" s="28"/>
      <c r="T663" s="29"/>
    </row>
    <row r="664" spans="19:20">
      <c r="S664" s="28"/>
      <c r="T664" s="29"/>
    </row>
    <row r="665" spans="19:20">
      <c r="S665" s="28"/>
      <c r="T665" s="29"/>
    </row>
    <row r="666" spans="19:20">
      <c r="S666" s="28"/>
      <c r="T666" s="29"/>
    </row>
    <row r="667" spans="19:20">
      <c r="S667" s="28"/>
      <c r="T667" s="29"/>
    </row>
    <row r="668" spans="19:20">
      <c r="S668" s="28"/>
      <c r="T668" s="29"/>
    </row>
    <row r="669" spans="19:20">
      <c r="S669" s="28"/>
      <c r="T669" s="29"/>
    </row>
    <row r="670" spans="19:20">
      <c r="S670" s="28"/>
      <c r="T670" s="29"/>
    </row>
    <row r="671" spans="19:20">
      <c r="S671" s="28"/>
      <c r="T671" s="29"/>
    </row>
    <row r="672" spans="19:20">
      <c r="S672" s="28"/>
      <c r="T672" s="29"/>
    </row>
    <row r="673" spans="19:20">
      <c r="S673" s="28"/>
      <c r="T673" s="29"/>
    </row>
    <row r="674" spans="19:20">
      <c r="S674" s="28"/>
      <c r="T674" s="29"/>
    </row>
    <row r="675" spans="19:20">
      <c r="S675" s="28"/>
      <c r="T675" s="29"/>
    </row>
    <row r="676" spans="19:20">
      <c r="S676" s="28"/>
      <c r="T676" s="29"/>
    </row>
    <row r="677" spans="19:20">
      <c r="S677" s="28"/>
      <c r="T677" s="29"/>
    </row>
    <row r="678" spans="19:20">
      <c r="S678" s="28"/>
      <c r="T678" s="29"/>
    </row>
    <row r="679" spans="19:20">
      <c r="S679" s="28"/>
      <c r="T679" s="29"/>
    </row>
    <row r="680" spans="19:20">
      <c r="S680" s="28"/>
      <c r="T680" s="29"/>
    </row>
    <row r="681" spans="19:20">
      <c r="S681" s="28"/>
      <c r="T681" s="29"/>
    </row>
    <row r="682" spans="19:20">
      <c r="S682" s="28"/>
      <c r="T682" s="29"/>
    </row>
    <row r="683" spans="19:20">
      <c r="S683" s="28"/>
      <c r="T683" s="29"/>
    </row>
    <row r="684" spans="19:20">
      <c r="S684" s="28"/>
      <c r="T684" s="29"/>
    </row>
    <row r="685" spans="19:20">
      <c r="S685" s="28"/>
      <c r="T685" s="29"/>
    </row>
    <row r="686" spans="19:20">
      <c r="S686" s="28"/>
      <c r="T686" s="29"/>
    </row>
    <row r="687" spans="19:20">
      <c r="S687" s="28"/>
      <c r="T687" s="29"/>
    </row>
    <row r="688" spans="19:20">
      <c r="S688" s="28"/>
      <c r="T688" s="29"/>
    </row>
    <row r="689" spans="19:20">
      <c r="S689" s="28"/>
      <c r="T689" s="29"/>
    </row>
    <row r="690" spans="19:20">
      <c r="S690" s="28"/>
      <c r="T690" s="29"/>
    </row>
    <row r="691" spans="19:20">
      <c r="S691" s="28"/>
      <c r="T691" s="29"/>
    </row>
    <row r="692" spans="19:20">
      <c r="S692" s="28"/>
      <c r="T692" s="29"/>
    </row>
    <row r="693" spans="19:20">
      <c r="S693" s="28"/>
      <c r="T693" s="29"/>
    </row>
    <row r="694" spans="19:20">
      <c r="S694" s="28"/>
      <c r="T694" s="29"/>
    </row>
    <row r="695" spans="19:20">
      <c r="S695" s="28"/>
      <c r="T695" s="29"/>
    </row>
    <row r="696" spans="19:20">
      <c r="S696" s="28"/>
      <c r="T696" s="29"/>
    </row>
    <row r="697" spans="19:20">
      <c r="S697" s="28"/>
      <c r="T697" s="29"/>
    </row>
    <row r="698" spans="19:20">
      <c r="S698" s="28"/>
      <c r="T698" s="29"/>
    </row>
    <row r="699" spans="19:20">
      <c r="S699" s="28"/>
      <c r="T699" s="29"/>
    </row>
    <row r="700" spans="19:20">
      <c r="S700" s="28"/>
      <c r="T700" s="29"/>
    </row>
    <row r="701" spans="19:20">
      <c r="S701" s="28"/>
      <c r="T701" s="29"/>
    </row>
    <row r="702" spans="19:20">
      <c r="S702" s="28"/>
      <c r="T702" s="29"/>
    </row>
    <row r="703" spans="19:20">
      <c r="S703" s="28"/>
      <c r="T703" s="29"/>
    </row>
    <row r="704" spans="19:20">
      <c r="S704" s="28"/>
      <c r="T704" s="29"/>
    </row>
    <row r="705" spans="19:20">
      <c r="S705" s="28"/>
      <c r="T705" s="29"/>
    </row>
    <row r="706" spans="19:20">
      <c r="S706" s="28"/>
      <c r="T706" s="29"/>
    </row>
    <row r="707" spans="19:20">
      <c r="S707" s="28"/>
      <c r="T707" s="29"/>
    </row>
    <row r="708" spans="19:20">
      <c r="S708" s="28"/>
      <c r="T708" s="29"/>
    </row>
    <row r="709" spans="19:20">
      <c r="S709" s="28"/>
      <c r="T709" s="29"/>
    </row>
    <row r="710" spans="19:20">
      <c r="S710" s="28"/>
      <c r="T710" s="29"/>
    </row>
    <row r="711" spans="19:20">
      <c r="S711" s="28"/>
      <c r="T711" s="29"/>
    </row>
    <row r="712" spans="19:20">
      <c r="S712" s="28"/>
      <c r="T712" s="29"/>
    </row>
    <row r="713" spans="19:20">
      <c r="S713" s="28"/>
      <c r="T713" s="29"/>
    </row>
    <row r="714" spans="19:20">
      <c r="S714" s="28"/>
      <c r="T714" s="29"/>
    </row>
    <row r="715" spans="19:20">
      <c r="S715" s="28"/>
      <c r="T715" s="29"/>
    </row>
    <row r="716" spans="19:20">
      <c r="S716" s="28"/>
      <c r="T716" s="29"/>
    </row>
    <row r="717" spans="19:20">
      <c r="S717" s="28"/>
      <c r="T717" s="29"/>
    </row>
    <row r="718" spans="19:20">
      <c r="S718" s="28"/>
      <c r="T718" s="29"/>
    </row>
    <row r="719" spans="19:20">
      <c r="S719" s="28"/>
      <c r="T719" s="29"/>
    </row>
    <row r="720" spans="19:20">
      <c r="S720" s="28"/>
      <c r="T720" s="29"/>
    </row>
    <row r="721" spans="19:20">
      <c r="S721" s="28"/>
      <c r="T721" s="29"/>
    </row>
    <row r="722" spans="19:20">
      <c r="S722" s="28"/>
      <c r="T722" s="29"/>
    </row>
    <row r="723" spans="19:20">
      <c r="S723" s="28"/>
      <c r="T723" s="29"/>
    </row>
    <row r="724" spans="19:20">
      <c r="S724" s="28"/>
      <c r="T724" s="29"/>
    </row>
    <row r="725" spans="19:20">
      <c r="S725" s="28"/>
      <c r="T725" s="29"/>
    </row>
    <row r="726" spans="19:20">
      <c r="S726" s="28"/>
      <c r="T726" s="29"/>
    </row>
    <row r="727" spans="19:20">
      <c r="S727" s="28"/>
      <c r="T727" s="29"/>
    </row>
    <row r="728" spans="19:20">
      <c r="S728" s="28"/>
      <c r="T728" s="29"/>
    </row>
    <row r="729" spans="19:20">
      <c r="S729" s="28"/>
      <c r="T729" s="29"/>
    </row>
    <row r="730" spans="19:20">
      <c r="S730" s="28"/>
      <c r="T730" s="29"/>
    </row>
    <row r="731" spans="19:20">
      <c r="S731" s="28"/>
      <c r="T731" s="29"/>
    </row>
    <row r="732" spans="19:20">
      <c r="S732" s="28"/>
      <c r="T732" s="29"/>
    </row>
    <row r="733" spans="19:20">
      <c r="S733" s="28"/>
      <c r="T733" s="29"/>
    </row>
    <row r="734" spans="19:20">
      <c r="S734" s="28"/>
      <c r="T734" s="29"/>
    </row>
    <row r="735" spans="19:20">
      <c r="S735" s="28"/>
      <c r="T735" s="29"/>
    </row>
    <row r="736" spans="19:20">
      <c r="S736" s="28"/>
      <c r="T736" s="29"/>
    </row>
    <row r="737" spans="19:20">
      <c r="S737" s="28"/>
      <c r="T737" s="29"/>
    </row>
    <row r="738" spans="19:20">
      <c r="S738" s="28"/>
      <c r="T738" s="29"/>
    </row>
    <row r="739" spans="19:20">
      <c r="S739" s="28"/>
      <c r="T739" s="29"/>
    </row>
    <row r="740" spans="19:20">
      <c r="S740" s="28"/>
      <c r="T740" s="29"/>
    </row>
    <row r="741" spans="19:20">
      <c r="S741" s="28"/>
      <c r="T741" s="29"/>
    </row>
    <row r="742" spans="19:20">
      <c r="S742" s="28"/>
      <c r="T742" s="29"/>
    </row>
    <row r="743" spans="19:20">
      <c r="S743" s="28"/>
      <c r="T743" s="29"/>
    </row>
    <row r="744" spans="19:20">
      <c r="S744" s="28"/>
      <c r="T744" s="29"/>
    </row>
    <row r="745" spans="19:20">
      <c r="S745" s="28"/>
      <c r="T745" s="29"/>
    </row>
    <row r="746" spans="19:20">
      <c r="S746" s="28"/>
      <c r="T746" s="29"/>
    </row>
    <row r="747" spans="19:20">
      <c r="S747" s="28"/>
      <c r="T747" s="29"/>
    </row>
    <row r="748" spans="19:20">
      <c r="S748" s="28"/>
      <c r="T748" s="29"/>
    </row>
    <row r="749" spans="19:20">
      <c r="S749" s="28"/>
      <c r="T749" s="29"/>
    </row>
    <row r="750" spans="19:20">
      <c r="S750" s="28"/>
      <c r="T750" s="29"/>
    </row>
    <row r="751" spans="19:20">
      <c r="S751" s="28"/>
      <c r="T751" s="29"/>
    </row>
    <row r="752" spans="19:20">
      <c r="S752" s="28"/>
      <c r="T752" s="29"/>
    </row>
    <row r="753" spans="19:20">
      <c r="S753" s="28"/>
      <c r="T753" s="29"/>
    </row>
    <row r="754" spans="19:20">
      <c r="S754" s="28"/>
      <c r="T754" s="29"/>
    </row>
    <row r="755" spans="19:20">
      <c r="S755" s="28"/>
      <c r="T755" s="29"/>
    </row>
    <row r="756" spans="19:20">
      <c r="S756" s="28"/>
      <c r="T756" s="29"/>
    </row>
    <row r="757" spans="19:20">
      <c r="S757" s="28"/>
      <c r="T757" s="29"/>
    </row>
    <row r="758" spans="19:20">
      <c r="S758" s="28"/>
      <c r="T758" s="29"/>
    </row>
    <row r="759" spans="19:20">
      <c r="S759" s="28"/>
      <c r="T759" s="29"/>
    </row>
    <row r="760" spans="19:20">
      <c r="S760" s="28"/>
      <c r="T760" s="29"/>
    </row>
    <row r="761" spans="19:20">
      <c r="S761" s="28"/>
      <c r="T761" s="29"/>
    </row>
    <row r="762" spans="19:20">
      <c r="S762" s="28"/>
      <c r="T762" s="29"/>
    </row>
    <row r="763" spans="19:20">
      <c r="S763" s="28"/>
      <c r="T763" s="29"/>
    </row>
    <row r="764" spans="19:20">
      <c r="S764" s="28"/>
      <c r="T764" s="29"/>
    </row>
    <row r="765" spans="19:20">
      <c r="S765" s="28"/>
      <c r="T765" s="29"/>
    </row>
    <row r="766" spans="19:20">
      <c r="S766" s="28"/>
      <c r="T766" s="29"/>
    </row>
    <row r="767" spans="19:20">
      <c r="S767" s="28"/>
      <c r="T767" s="29"/>
    </row>
    <row r="768" spans="19:20">
      <c r="S768" s="28"/>
      <c r="T768" s="29"/>
    </row>
    <row r="769" spans="19:20">
      <c r="S769" s="28"/>
      <c r="T769" s="29"/>
    </row>
    <row r="770" spans="19:20">
      <c r="S770" s="28"/>
      <c r="T770" s="29"/>
    </row>
    <row r="771" spans="19:20">
      <c r="S771" s="28"/>
      <c r="T771" s="29"/>
    </row>
    <row r="772" spans="19:20">
      <c r="S772" s="28"/>
      <c r="T772" s="29"/>
    </row>
    <row r="773" spans="19:20">
      <c r="S773" s="28"/>
      <c r="T773" s="29"/>
    </row>
    <row r="774" spans="19:20">
      <c r="S774" s="28"/>
      <c r="T774" s="29"/>
    </row>
    <row r="775" spans="19:20">
      <c r="S775" s="28"/>
      <c r="T775" s="29"/>
    </row>
    <row r="776" spans="19:20">
      <c r="S776" s="28"/>
      <c r="T776" s="29"/>
    </row>
    <row r="777" spans="19:20">
      <c r="S777" s="28"/>
      <c r="T777" s="29"/>
    </row>
    <row r="778" spans="19:20">
      <c r="S778" s="28"/>
      <c r="T778" s="29"/>
    </row>
    <row r="779" spans="19:20">
      <c r="S779" s="28"/>
      <c r="T779" s="29"/>
    </row>
    <row r="780" spans="19:20">
      <c r="S780" s="28"/>
      <c r="T780" s="29"/>
    </row>
    <row r="781" spans="19:20">
      <c r="S781" s="28"/>
      <c r="T781" s="29"/>
    </row>
    <row r="782" spans="19:20">
      <c r="S782" s="28"/>
      <c r="T782" s="29"/>
    </row>
    <row r="783" spans="19:20">
      <c r="S783" s="28"/>
      <c r="T783" s="29"/>
    </row>
    <row r="784" spans="19:20">
      <c r="S784" s="28"/>
      <c r="T784" s="29"/>
    </row>
    <row r="785" spans="19:20">
      <c r="S785" s="28"/>
      <c r="T785" s="29"/>
    </row>
    <row r="786" spans="19:20">
      <c r="S786" s="28"/>
      <c r="T786" s="29"/>
    </row>
    <row r="787" spans="19:20">
      <c r="S787" s="28"/>
      <c r="T787" s="29"/>
    </row>
    <row r="788" spans="19:20">
      <c r="S788" s="28"/>
      <c r="T788" s="29"/>
    </row>
    <row r="789" spans="19:20">
      <c r="S789" s="28"/>
      <c r="T789" s="29"/>
    </row>
    <row r="790" spans="19:20">
      <c r="S790" s="28"/>
      <c r="T790" s="29"/>
    </row>
    <row r="791" spans="19:20">
      <c r="S791" s="28"/>
      <c r="T791" s="29"/>
    </row>
    <row r="792" spans="19:20">
      <c r="S792" s="28"/>
      <c r="T792" s="29"/>
    </row>
    <row r="793" spans="19:20">
      <c r="S793" s="28"/>
      <c r="T793" s="29"/>
    </row>
    <row r="794" spans="19:20">
      <c r="S794" s="28"/>
      <c r="T794" s="29"/>
    </row>
    <row r="795" spans="19:20">
      <c r="S795" s="28"/>
      <c r="T795" s="29"/>
    </row>
    <row r="796" spans="19:20">
      <c r="S796" s="28"/>
      <c r="T796" s="29"/>
    </row>
    <row r="797" spans="19:20">
      <c r="S797" s="28"/>
      <c r="T797" s="29"/>
    </row>
    <row r="798" spans="19:20">
      <c r="S798" s="28"/>
      <c r="T798" s="29"/>
    </row>
    <row r="799" spans="19:20">
      <c r="S799" s="28"/>
      <c r="T799" s="29"/>
    </row>
    <row r="800" spans="19:20">
      <c r="S800" s="28"/>
      <c r="T800" s="29"/>
    </row>
    <row r="801" spans="19:20">
      <c r="S801" s="28"/>
      <c r="T801" s="29"/>
    </row>
    <row r="802" spans="19:20">
      <c r="S802" s="28"/>
      <c r="T802" s="29"/>
    </row>
    <row r="803" spans="19:20">
      <c r="S803" s="28"/>
      <c r="T803" s="29"/>
    </row>
    <row r="804" spans="19:20">
      <c r="S804" s="28"/>
      <c r="T804" s="29"/>
    </row>
    <row r="805" spans="19:20">
      <c r="S805" s="28"/>
      <c r="T805" s="29"/>
    </row>
    <row r="806" spans="19:20">
      <c r="S806" s="28"/>
      <c r="T806" s="29"/>
    </row>
    <row r="807" spans="19:20">
      <c r="S807" s="28"/>
      <c r="T807" s="29"/>
    </row>
    <row r="808" spans="19:20">
      <c r="S808" s="28"/>
      <c r="T808" s="29"/>
    </row>
    <row r="809" spans="19:20">
      <c r="S809" s="28"/>
      <c r="T809" s="29"/>
    </row>
    <row r="810" spans="19:20">
      <c r="S810" s="28"/>
      <c r="T810" s="29"/>
    </row>
    <row r="811" spans="19:20">
      <c r="S811" s="28"/>
      <c r="T811" s="29"/>
    </row>
    <row r="812" spans="19:20">
      <c r="S812" s="28"/>
      <c r="T812" s="29"/>
    </row>
    <row r="813" spans="19:20">
      <c r="S813" s="28"/>
      <c r="T813" s="29"/>
    </row>
    <row r="814" spans="19:20">
      <c r="S814" s="28"/>
      <c r="T814" s="29"/>
    </row>
    <row r="815" spans="19:20">
      <c r="S815" s="28"/>
      <c r="T815" s="29"/>
    </row>
    <row r="816" spans="19:20">
      <c r="S816" s="28"/>
      <c r="T816" s="29"/>
    </row>
    <row r="817" spans="19:20">
      <c r="S817" s="28"/>
      <c r="T817" s="29"/>
    </row>
    <row r="818" spans="19:20">
      <c r="S818" s="28"/>
      <c r="T818" s="29"/>
    </row>
    <row r="819" spans="19:20">
      <c r="S819" s="28"/>
      <c r="T819" s="29"/>
    </row>
    <row r="820" spans="19:20">
      <c r="S820" s="28"/>
      <c r="T820" s="29"/>
    </row>
    <row r="821" spans="19:20">
      <c r="S821" s="28"/>
      <c r="T821" s="29"/>
    </row>
    <row r="822" spans="19:20">
      <c r="S822" s="28"/>
      <c r="T822" s="29"/>
    </row>
    <row r="823" spans="19:20">
      <c r="S823" s="28"/>
      <c r="T823" s="29"/>
    </row>
    <row r="824" spans="19:20">
      <c r="S824" s="28"/>
      <c r="T824" s="29"/>
    </row>
    <row r="825" spans="19:20">
      <c r="S825" s="28"/>
      <c r="T825" s="29"/>
    </row>
    <row r="826" spans="19:20">
      <c r="S826" s="28"/>
      <c r="T826" s="29"/>
    </row>
    <row r="827" spans="19:20">
      <c r="S827" s="28"/>
      <c r="T827" s="29"/>
    </row>
    <row r="828" spans="19:20">
      <c r="S828" s="28"/>
      <c r="T828" s="29"/>
    </row>
    <row r="829" spans="19:20">
      <c r="S829" s="28"/>
      <c r="T829" s="29"/>
    </row>
    <row r="830" spans="19:20">
      <c r="S830" s="28"/>
      <c r="T830" s="29"/>
    </row>
    <row r="831" spans="19:20">
      <c r="S831" s="28"/>
      <c r="T831" s="29"/>
    </row>
    <row r="832" spans="19:20">
      <c r="S832" s="28"/>
      <c r="T832" s="29"/>
    </row>
    <row r="833" spans="19:20">
      <c r="S833" s="28"/>
      <c r="T833" s="29"/>
    </row>
    <row r="834" spans="19:20">
      <c r="S834" s="28"/>
      <c r="T834" s="29"/>
    </row>
    <row r="835" spans="19:20">
      <c r="S835" s="28"/>
      <c r="T835" s="29"/>
    </row>
    <row r="836" spans="19:20">
      <c r="S836" s="28"/>
      <c r="T836" s="29"/>
    </row>
    <row r="837" spans="19:20">
      <c r="S837" s="28"/>
      <c r="T837" s="29"/>
    </row>
    <row r="838" spans="19:20">
      <c r="S838" s="28"/>
      <c r="T838" s="29"/>
    </row>
    <row r="839" spans="19:20">
      <c r="S839" s="28"/>
      <c r="T839" s="29"/>
    </row>
    <row r="840" spans="19:20">
      <c r="S840" s="28"/>
      <c r="T840" s="29"/>
    </row>
    <row r="841" spans="19:20">
      <c r="S841" s="28"/>
      <c r="T841" s="29"/>
    </row>
    <row r="842" spans="19:20">
      <c r="S842" s="28"/>
      <c r="T842" s="29"/>
    </row>
    <row r="843" spans="19:20">
      <c r="S843" s="28"/>
      <c r="T843" s="29"/>
    </row>
    <row r="844" spans="19:20">
      <c r="S844" s="28"/>
      <c r="T844" s="29"/>
    </row>
    <row r="845" spans="19:20">
      <c r="S845" s="28"/>
      <c r="T845" s="29"/>
    </row>
    <row r="846" spans="19:20">
      <c r="S846" s="28"/>
      <c r="T846" s="29"/>
    </row>
    <row r="847" spans="19:20">
      <c r="S847" s="28"/>
      <c r="T847" s="29"/>
    </row>
    <row r="848" spans="19:20">
      <c r="S848" s="28"/>
      <c r="T848" s="29"/>
    </row>
    <row r="849" spans="19:20">
      <c r="S849" s="28"/>
      <c r="T849" s="29"/>
    </row>
    <row r="850" spans="19:20">
      <c r="S850" s="28"/>
      <c r="T850" s="29"/>
    </row>
    <row r="851" spans="19:20">
      <c r="S851" s="28"/>
      <c r="T851" s="29"/>
    </row>
    <row r="852" spans="19:20">
      <c r="S852" s="28"/>
      <c r="T852" s="29"/>
    </row>
    <row r="853" spans="19:20">
      <c r="S853" s="28"/>
      <c r="T853" s="29"/>
    </row>
    <row r="854" spans="19:20">
      <c r="S854" s="28"/>
      <c r="T854" s="29"/>
    </row>
    <row r="855" spans="19:20">
      <c r="S855" s="28"/>
      <c r="T855" s="29"/>
    </row>
    <row r="856" spans="19:20">
      <c r="S856" s="28"/>
      <c r="T856" s="29"/>
    </row>
    <row r="857" spans="19:20">
      <c r="S857" s="28"/>
      <c r="T857" s="29"/>
    </row>
    <row r="858" spans="19:20">
      <c r="S858" s="28"/>
      <c r="T858" s="29"/>
    </row>
    <row r="859" spans="19:20">
      <c r="S859" s="28"/>
      <c r="T859" s="29"/>
    </row>
    <row r="860" spans="19:20">
      <c r="S860" s="28"/>
      <c r="T860" s="29"/>
    </row>
    <row r="861" spans="19:20">
      <c r="S861" s="28"/>
      <c r="T861" s="29"/>
    </row>
    <row r="862" spans="19:20">
      <c r="S862" s="28"/>
      <c r="T862" s="29"/>
    </row>
    <row r="863" spans="19:20">
      <c r="S863" s="28"/>
      <c r="T863" s="29"/>
    </row>
    <row r="864" spans="19:20">
      <c r="S864" s="28"/>
      <c r="T864" s="29"/>
    </row>
    <row r="865" spans="19:20">
      <c r="S865" s="28"/>
      <c r="T865" s="29"/>
    </row>
    <row r="866" spans="19:20">
      <c r="S866" s="28"/>
      <c r="T866" s="29"/>
    </row>
    <row r="867" spans="19:20">
      <c r="S867" s="28"/>
      <c r="T867" s="29"/>
    </row>
    <row r="868" spans="19:20">
      <c r="S868" s="28"/>
      <c r="T868" s="29"/>
    </row>
    <row r="869" spans="19:20">
      <c r="S869" s="28"/>
      <c r="T869" s="29"/>
    </row>
    <row r="870" spans="19:20">
      <c r="S870" s="28"/>
      <c r="T870" s="29"/>
    </row>
    <row r="871" spans="19:20">
      <c r="S871" s="28"/>
      <c r="T871" s="29"/>
    </row>
    <row r="872" spans="19:20">
      <c r="S872" s="28"/>
      <c r="T872" s="29"/>
    </row>
    <row r="873" spans="19:20">
      <c r="S873" s="28"/>
      <c r="T873" s="29"/>
    </row>
    <row r="874" spans="19:20">
      <c r="S874" s="28"/>
      <c r="T874" s="29"/>
    </row>
    <row r="875" spans="19:20">
      <c r="S875" s="28"/>
      <c r="T875" s="29"/>
    </row>
    <row r="876" spans="19:20">
      <c r="S876" s="28"/>
      <c r="T876" s="29"/>
    </row>
    <row r="877" spans="19:20">
      <c r="S877" s="28"/>
      <c r="T877" s="29"/>
    </row>
    <row r="878" spans="19:20">
      <c r="S878" s="28"/>
      <c r="T878" s="29"/>
    </row>
    <row r="879" spans="19:20">
      <c r="S879" s="28"/>
      <c r="T879" s="29"/>
    </row>
    <row r="880" spans="19:20">
      <c r="S880" s="28"/>
      <c r="T880" s="29"/>
    </row>
    <row r="881" spans="19:20">
      <c r="S881" s="28"/>
      <c r="T881" s="29"/>
    </row>
    <row r="882" spans="19:20">
      <c r="S882" s="28"/>
      <c r="T882" s="29"/>
    </row>
    <row r="883" spans="19:20">
      <c r="S883" s="28"/>
      <c r="T883" s="29"/>
    </row>
    <row r="884" spans="19:20">
      <c r="S884" s="28"/>
      <c r="T884" s="29"/>
    </row>
    <row r="885" spans="19:20">
      <c r="S885" s="28"/>
      <c r="T885" s="29"/>
    </row>
    <row r="886" spans="19:20">
      <c r="S886" s="28"/>
      <c r="T886" s="29"/>
    </row>
    <row r="887" spans="19:20">
      <c r="S887" s="28"/>
      <c r="T887" s="29"/>
    </row>
    <row r="888" spans="19:20">
      <c r="S888" s="28"/>
      <c r="T888" s="29"/>
    </row>
    <row r="889" spans="19:20">
      <c r="S889" s="28"/>
      <c r="T889" s="29"/>
    </row>
    <row r="890" spans="19:20">
      <c r="S890" s="28"/>
      <c r="T890" s="29"/>
    </row>
    <row r="891" spans="19:20">
      <c r="S891" s="28"/>
      <c r="T891" s="29"/>
    </row>
    <row r="892" spans="19:20">
      <c r="S892" s="28"/>
      <c r="T892" s="29"/>
    </row>
    <row r="893" spans="19:20">
      <c r="S893" s="28"/>
      <c r="T893" s="29"/>
    </row>
    <row r="894" spans="19:20">
      <c r="S894" s="28"/>
      <c r="T894" s="29"/>
    </row>
    <row r="895" spans="19:20">
      <c r="S895" s="28"/>
      <c r="T895" s="29"/>
    </row>
    <row r="896" spans="19:20">
      <c r="S896" s="28"/>
      <c r="T896" s="29"/>
    </row>
    <row r="897" spans="19:20">
      <c r="S897" s="28"/>
      <c r="T897" s="29"/>
    </row>
    <row r="898" spans="19:20">
      <c r="S898" s="28"/>
      <c r="T898" s="29"/>
    </row>
    <row r="899" spans="19:20">
      <c r="S899" s="28"/>
      <c r="T899" s="29"/>
    </row>
    <row r="900" spans="19:20">
      <c r="S900" s="28"/>
      <c r="T900" s="29"/>
    </row>
    <row r="901" spans="19:20">
      <c r="S901" s="28"/>
      <c r="T901" s="29"/>
    </row>
    <row r="902" spans="19:20">
      <c r="S902" s="28"/>
      <c r="T902" s="29"/>
    </row>
    <row r="903" spans="19:20">
      <c r="S903" s="28"/>
      <c r="T903" s="29"/>
    </row>
    <row r="904" spans="19:20">
      <c r="S904" s="28"/>
      <c r="T904" s="29"/>
    </row>
    <row r="905" spans="19:20">
      <c r="S905" s="28"/>
      <c r="T905" s="29"/>
    </row>
    <row r="906" spans="19:20">
      <c r="S906" s="28"/>
      <c r="T906" s="29"/>
    </row>
    <row r="907" spans="19:20">
      <c r="S907" s="28"/>
      <c r="T907" s="29"/>
    </row>
    <row r="908" spans="19:20">
      <c r="S908" s="28"/>
      <c r="T908" s="29"/>
    </row>
    <row r="909" spans="19:20">
      <c r="S909" s="28"/>
      <c r="T909" s="29"/>
    </row>
    <row r="910" spans="19:20">
      <c r="S910" s="28"/>
      <c r="T910" s="29"/>
    </row>
    <row r="911" spans="19:20">
      <c r="S911" s="28"/>
      <c r="T911" s="29"/>
    </row>
    <row r="912" spans="19:20">
      <c r="S912" s="28"/>
      <c r="T912" s="29"/>
    </row>
    <row r="913" spans="19:20">
      <c r="S913" s="28"/>
      <c r="T913" s="29"/>
    </row>
    <row r="914" spans="19:20">
      <c r="S914" s="28"/>
      <c r="T914" s="29"/>
    </row>
    <row r="915" spans="19:20">
      <c r="S915" s="28"/>
      <c r="T915" s="29"/>
    </row>
    <row r="916" spans="19:20">
      <c r="S916" s="28"/>
      <c r="T916" s="29"/>
    </row>
    <row r="917" spans="19:20">
      <c r="S917" s="28"/>
      <c r="T917" s="29"/>
    </row>
    <row r="918" spans="19:20">
      <c r="S918" s="28"/>
      <c r="T918" s="29"/>
    </row>
    <row r="919" spans="19:20">
      <c r="S919" s="28"/>
      <c r="T919" s="29"/>
    </row>
    <row r="920" spans="19:20">
      <c r="S920" s="28"/>
      <c r="T920" s="29"/>
    </row>
    <row r="921" spans="19:20">
      <c r="S921" s="28"/>
      <c r="T921" s="29"/>
    </row>
    <row r="922" spans="19:20">
      <c r="S922" s="28"/>
      <c r="T922" s="29"/>
    </row>
    <row r="923" spans="19:20">
      <c r="S923" s="28"/>
      <c r="T923" s="29"/>
    </row>
    <row r="924" spans="19:20">
      <c r="S924" s="28"/>
      <c r="T924" s="29"/>
    </row>
    <row r="925" spans="19:20">
      <c r="S925" s="28"/>
      <c r="T925" s="29"/>
    </row>
    <row r="926" spans="19:20">
      <c r="S926" s="28"/>
      <c r="T926" s="29"/>
    </row>
    <row r="927" spans="19:20">
      <c r="S927" s="28"/>
      <c r="T927" s="29"/>
    </row>
    <row r="928" spans="19:20">
      <c r="S928" s="28"/>
      <c r="T928" s="29"/>
    </row>
    <row r="929" spans="19:20">
      <c r="S929" s="28"/>
      <c r="T929" s="29"/>
    </row>
    <row r="930" spans="19:20">
      <c r="S930" s="28"/>
      <c r="T930" s="29"/>
    </row>
    <row r="931" spans="19:20">
      <c r="S931" s="28"/>
      <c r="T931" s="29"/>
    </row>
    <row r="932" spans="19:20">
      <c r="S932" s="28"/>
      <c r="T932" s="29"/>
    </row>
    <row r="933" spans="19:20">
      <c r="S933" s="28"/>
      <c r="T933" s="29"/>
    </row>
    <row r="934" spans="19:20">
      <c r="S934" s="28"/>
      <c r="T934" s="29"/>
    </row>
    <row r="935" spans="19:20">
      <c r="S935" s="28"/>
      <c r="T935" s="29"/>
    </row>
    <row r="936" spans="19:20">
      <c r="S936" s="28"/>
      <c r="T936" s="29"/>
    </row>
    <row r="937" spans="19:20">
      <c r="S937" s="28"/>
      <c r="T937" s="29"/>
    </row>
    <row r="938" spans="19:20">
      <c r="S938" s="28"/>
      <c r="T938" s="29"/>
    </row>
    <row r="939" spans="19:20">
      <c r="S939" s="28"/>
      <c r="T939" s="29"/>
    </row>
    <row r="940" spans="19:20">
      <c r="S940" s="28"/>
      <c r="T940" s="29"/>
    </row>
    <row r="941" spans="19:20">
      <c r="S941" s="28"/>
      <c r="T941" s="29"/>
    </row>
    <row r="942" spans="19:20">
      <c r="S942" s="28"/>
      <c r="T942" s="29"/>
    </row>
    <row r="943" spans="19:20">
      <c r="S943" s="28"/>
      <c r="T943" s="29"/>
    </row>
    <row r="944" spans="19:20">
      <c r="S944" s="28"/>
      <c r="T944" s="29"/>
    </row>
    <row r="945" spans="19:20">
      <c r="S945" s="28"/>
      <c r="T945" s="29"/>
    </row>
    <row r="946" spans="19:20">
      <c r="S946" s="28"/>
      <c r="T946" s="29"/>
    </row>
    <row r="947" spans="19:20">
      <c r="S947" s="28"/>
      <c r="T947" s="29"/>
    </row>
    <row r="948" spans="19:20">
      <c r="S948" s="28"/>
      <c r="T948" s="29"/>
    </row>
    <row r="949" spans="19:20">
      <c r="S949" s="28"/>
      <c r="T949" s="29"/>
    </row>
    <row r="950" spans="19:20">
      <c r="S950" s="28"/>
      <c r="T950" s="29"/>
    </row>
    <row r="951" spans="19:20">
      <c r="S951" s="28"/>
      <c r="T951" s="29"/>
    </row>
    <row r="952" spans="19:20">
      <c r="S952" s="28"/>
      <c r="T952" s="29"/>
    </row>
    <row r="953" spans="19:20">
      <c r="S953" s="28"/>
      <c r="T953" s="29"/>
    </row>
    <row r="954" spans="19:20">
      <c r="S954" s="28"/>
      <c r="T954" s="29"/>
    </row>
    <row r="955" spans="19:20">
      <c r="S955" s="28"/>
      <c r="T955" s="29"/>
    </row>
    <row r="956" spans="19:20">
      <c r="S956" s="28"/>
      <c r="T956" s="29"/>
    </row>
    <row r="957" spans="19:20">
      <c r="S957" s="28"/>
      <c r="T957" s="29"/>
    </row>
    <row r="958" spans="19:20">
      <c r="S958" s="28"/>
      <c r="T958" s="29"/>
    </row>
    <row r="959" spans="19:20">
      <c r="S959" s="28"/>
      <c r="T959" s="29"/>
    </row>
    <row r="960" spans="19:20">
      <c r="S960" s="28"/>
      <c r="T960" s="29"/>
    </row>
    <row r="961" spans="19:20">
      <c r="S961" s="28"/>
      <c r="T961" s="29"/>
    </row>
    <row r="962" spans="19:20">
      <c r="S962" s="28"/>
      <c r="T962" s="29"/>
    </row>
    <row r="963" spans="19:20">
      <c r="S963" s="28"/>
      <c r="T963" s="29"/>
    </row>
    <row r="964" spans="19:20">
      <c r="S964" s="28"/>
      <c r="T964" s="29"/>
    </row>
    <row r="965" spans="19:20">
      <c r="S965" s="28"/>
      <c r="T965" s="29"/>
    </row>
    <row r="966" spans="19:20">
      <c r="S966" s="28"/>
      <c r="T966" s="29"/>
    </row>
    <row r="967" spans="19:20">
      <c r="S967" s="28"/>
      <c r="T967" s="29"/>
    </row>
    <row r="968" spans="19:20">
      <c r="S968" s="28"/>
      <c r="T968" s="29"/>
    </row>
    <row r="969" spans="19:20">
      <c r="S969" s="28"/>
      <c r="T969" s="29"/>
    </row>
    <row r="970" spans="19:20">
      <c r="S970" s="28"/>
      <c r="T970" s="29"/>
    </row>
    <row r="971" spans="19:20">
      <c r="S971" s="28"/>
      <c r="T971" s="29"/>
    </row>
    <row r="972" spans="19:20">
      <c r="S972" s="28"/>
      <c r="T972" s="29"/>
    </row>
    <row r="973" spans="19:20">
      <c r="S973" s="28"/>
      <c r="T973" s="29"/>
    </row>
    <row r="974" spans="19:20">
      <c r="S974" s="28"/>
      <c r="T974" s="29"/>
    </row>
    <row r="975" spans="19:20">
      <c r="S975" s="28"/>
      <c r="T975" s="29"/>
    </row>
    <row r="976" spans="19:20">
      <c r="S976" s="28"/>
      <c r="T976" s="29"/>
    </row>
    <row r="977" spans="19:20">
      <c r="S977" s="28"/>
      <c r="T977" s="29"/>
    </row>
    <row r="978" spans="19:20">
      <c r="S978" s="28"/>
      <c r="T978" s="29"/>
    </row>
    <row r="979" spans="19:20">
      <c r="S979" s="28"/>
      <c r="T979" s="29"/>
    </row>
    <row r="980" spans="19:20">
      <c r="S980" s="28"/>
      <c r="T980" s="29"/>
    </row>
    <row r="981" spans="19:20">
      <c r="S981" s="28"/>
      <c r="T981" s="29"/>
    </row>
    <row r="982" spans="19:20">
      <c r="S982" s="28"/>
      <c r="T982" s="29"/>
    </row>
    <row r="983" spans="19:20">
      <c r="S983" s="28"/>
      <c r="T983" s="29"/>
    </row>
    <row r="984" spans="19:20">
      <c r="S984" s="28"/>
      <c r="T984" s="29"/>
    </row>
    <row r="985" spans="19:20">
      <c r="S985" s="28"/>
      <c r="T985" s="29"/>
    </row>
    <row r="986" spans="19:20">
      <c r="S986" s="28"/>
      <c r="T986" s="29"/>
    </row>
    <row r="987" spans="19:20">
      <c r="S987" s="28"/>
      <c r="T987" s="29"/>
    </row>
    <row r="988" spans="19:20">
      <c r="S988" s="28"/>
      <c r="T988" s="29"/>
    </row>
    <row r="989" spans="19:20">
      <c r="S989" s="28"/>
      <c r="T989" s="29"/>
    </row>
    <row r="990" spans="19:20">
      <c r="S990" s="28"/>
      <c r="T990" s="29"/>
    </row>
    <row r="991" spans="19:20">
      <c r="S991" s="28"/>
      <c r="T991" s="29"/>
    </row>
    <row r="992" spans="19:20">
      <c r="S992" s="28"/>
      <c r="T992" s="29"/>
    </row>
    <row r="993" spans="19:20">
      <c r="S993" s="28"/>
      <c r="T993" s="29"/>
    </row>
    <row r="994" spans="19:20">
      <c r="S994" s="28"/>
      <c r="T994" s="29"/>
    </row>
    <row r="995" spans="19:20">
      <c r="S995" s="28"/>
      <c r="T995" s="29"/>
    </row>
    <row r="996" spans="19:20">
      <c r="S996" s="28"/>
      <c r="T996" s="29"/>
    </row>
    <row r="997" spans="19:20">
      <c r="S997" s="28"/>
      <c r="T997" s="29"/>
    </row>
    <row r="998" spans="19:20">
      <c r="S998" s="28"/>
      <c r="T998" s="29"/>
    </row>
    <row r="999" spans="19:20">
      <c r="S999" s="28"/>
      <c r="T999" s="29"/>
    </row>
    <row r="1000" spans="19:20">
      <c r="S1000" s="28"/>
      <c r="T1000" s="29"/>
    </row>
    <row r="1001" spans="19:20">
      <c r="S1001" s="28"/>
      <c r="T1001" s="29"/>
    </row>
    <row r="1002" spans="19:20">
      <c r="S1002" s="28"/>
      <c r="T1002" s="29"/>
    </row>
    <row r="1003" spans="19:20">
      <c r="S1003" s="28"/>
      <c r="T1003" s="29"/>
    </row>
    <row r="1004" spans="19:20">
      <c r="S1004" s="28"/>
      <c r="T1004" s="29"/>
    </row>
    <row r="1005" spans="19:20">
      <c r="S1005" s="28"/>
      <c r="T1005" s="29"/>
    </row>
    <row r="1006" spans="19:20">
      <c r="S1006" s="28"/>
      <c r="T1006" s="29"/>
    </row>
    <row r="1007" spans="19:20">
      <c r="S1007" s="28"/>
      <c r="T1007" s="29"/>
    </row>
    <row r="1008" spans="19:20">
      <c r="S1008" s="28"/>
      <c r="T1008" s="29"/>
    </row>
    <row r="1009" spans="19:20">
      <c r="S1009" s="28"/>
      <c r="T1009" s="29"/>
    </row>
    <row r="1010" spans="19:20">
      <c r="S1010" s="28"/>
      <c r="T1010" s="29"/>
    </row>
    <row r="1011" spans="19:20">
      <c r="S1011" s="28"/>
      <c r="T1011" s="29"/>
    </row>
    <row r="1012" spans="19:20">
      <c r="S1012" s="28"/>
      <c r="T1012" s="29"/>
    </row>
    <row r="1013" spans="19:20">
      <c r="S1013" s="28"/>
      <c r="T1013" s="29"/>
    </row>
    <row r="1014" spans="19:20">
      <c r="S1014" s="28"/>
      <c r="T1014" s="29"/>
    </row>
    <row r="1015" spans="19:20">
      <c r="S1015" s="28"/>
      <c r="T1015" s="29"/>
    </row>
    <row r="1016" spans="19:20">
      <c r="S1016" s="28"/>
      <c r="T1016" s="29"/>
    </row>
    <row r="1017" spans="19:20">
      <c r="S1017" s="28"/>
      <c r="T1017" s="29"/>
    </row>
    <row r="1018" spans="19:20">
      <c r="S1018" s="28"/>
      <c r="T1018" s="29"/>
    </row>
    <row r="1019" spans="19:20">
      <c r="S1019" s="28"/>
      <c r="T1019" s="29"/>
    </row>
    <row r="1020" spans="19:20">
      <c r="S1020" s="28"/>
      <c r="T1020" s="29"/>
    </row>
    <row r="1021" spans="19:20">
      <c r="S1021" s="28"/>
      <c r="T1021" s="29"/>
    </row>
    <row r="1022" spans="19:20">
      <c r="S1022" s="28"/>
      <c r="T1022" s="29"/>
    </row>
    <row r="1023" spans="19:20">
      <c r="S1023" s="28"/>
      <c r="T1023" s="29"/>
    </row>
    <row r="1024" spans="19:20">
      <c r="S1024" s="28"/>
      <c r="T1024" s="29"/>
    </row>
    <row r="1025" spans="19:20">
      <c r="S1025" s="28"/>
      <c r="T1025" s="29"/>
    </row>
    <row r="1026" spans="19:20">
      <c r="S1026" s="28"/>
      <c r="T1026" s="29"/>
    </row>
    <row r="1027" spans="19:20">
      <c r="S1027" s="28"/>
      <c r="T1027" s="29"/>
    </row>
    <row r="1028" spans="19:20">
      <c r="S1028" s="28"/>
      <c r="T1028" s="29"/>
    </row>
    <row r="1029" spans="19:20">
      <c r="S1029" s="28"/>
      <c r="T1029" s="29"/>
    </row>
    <row r="1030" spans="19:20">
      <c r="S1030" s="28"/>
      <c r="T1030" s="29"/>
    </row>
    <row r="1031" spans="19:20">
      <c r="S1031" s="28"/>
      <c r="T1031" s="29"/>
    </row>
    <row r="1032" spans="19:20">
      <c r="S1032" s="28"/>
      <c r="T1032" s="29"/>
    </row>
    <row r="1033" spans="19:20">
      <c r="S1033" s="28"/>
      <c r="T1033" s="29"/>
    </row>
    <row r="1034" spans="19:20">
      <c r="S1034" s="28"/>
      <c r="T1034" s="29"/>
    </row>
    <row r="1035" spans="19:20">
      <c r="S1035" s="28"/>
      <c r="T1035" s="29"/>
    </row>
    <row r="1036" spans="19:20">
      <c r="S1036" s="28"/>
      <c r="T1036" s="29"/>
    </row>
    <row r="1037" spans="19:20">
      <c r="S1037" s="28"/>
      <c r="T1037" s="29"/>
    </row>
    <row r="1038" spans="19:20">
      <c r="S1038" s="28"/>
      <c r="T1038" s="29"/>
    </row>
    <row r="1039" spans="19:20">
      <c r="S1039" s="28"/>
      <c r="T1039" s="29"/>
    </row>
    <row r="1040" spans="19:20">
      <c r="S1040" s="28"/>
      <c r="T1040" s="29"/>
    </row>
    <row r="1041" spans="19:20">
      <c r="S1041" s="28"/>
      <c r="T1041" s="29"/>
    </row>
    <row r="1042" spans="19:20">
      <c r="S1042" s="28"/>
      <c r="T1042" s="29"/>
    </row>
    <row r="1043" spans="19:20">
      <c r="S1043" s="28"/>
      <c r="T1043" s="29"/>
    </row>
    <row r="1044" spans="19:20">
      <c r="S1044" s="28"/>
      <c r="T1044" s="29"/>
    </row>
    <row r="1045" spans="19:20">
      <c r="S1045" s="28"/>
      <c r="T1045" s="29"/>
    </row>
    <row r="1046" spans="19:20">
      <c r="S1046" s="28"/>
      <c r="T1046" s="29"/>
    </row>
    <row r="1047" spans="19:20">
      <c r="S1047" s="28"/>
      <c r="T1047" s="29"/>
    </row>
    <row r="1048" spans="19:20">
      <c r="S1048" s="28"/>
      <c r="T1048" s="29"/>
    </row>
    <row r="1049" spans="19:20">
      <c r="S1049" s="28"/>
      <c r="T1049" s="29"/>
    </row>
    <row r="1050" spans="19:20">
      <c r="S1050" s="28"/>
      <c r="T1050" s="29"/>
    </row>
    <row r="1051" spans="19:20">
      <c r="S1051" s="28"/>
      <c r="T1051" s="29"/>
    </row>
    <row r="1052" spans="19:20">
      <c r="S1052" s="28"/>
      <c r="T1052" s="29"/>
    </row>
    <row r="1053" spans="19:20">
      <c r="S1053" s="28"/>
      <c r="T1053" s="29"/>
    </row>
    <row r="1054" spans="19:20">
      <c r="S1054" s="28"/>
      <c r="T1054" s="29"/>
    </row>
    <row r="1055" spans="19:20">
      <c r="S1055" s="28"/>
      <c r="T1055" s="29"/>
    </row>
    <row r="1056" spans="19:20">
      <c r="S1056" s="28"/>
      <c r="T1056" s="29"/>
    </row>
    <row r="1057" spans="19:20">
      <c r="S1057" s="28"/>
      <c r="T1057" s="29"/>
    </row>
    <row r="1058" spans="19:20">
      <c r="S1058" s="28"/>
      <c r="T1058" s="29"/>
    </row>
    <row r="1059" spans="19:20">
      <c r="S1059" s="28"/>
      <c r="T1059" s="29"/>
    </row>
    <row r="1060" spans="19:20">
      <c r="S1060" s="28"/>
      <c r="T1060" s="29"/>
    </row>
    <row r="1061" spans="19:20">
      <c r="S1061" s="28"/>
      <c r="T1061" s="29"/>
    </row>
    <row r="1062" spans="19:20">
      <c r="S1062" s="28"/>
      <c r="T1062" s="29"/>
    </row>
    <row r="1063" spans="19:20">
      <c r="S1063" s="28"/>
      <c r="T1063" s="29"/>
    </row>
    <row r="1064" spans="19:20">
      <c r="S1064" s="28"/>
      <c r="T1064" s="29"/>
    </row>
  </sheetData>
  <sheetProtection algorithmName="SHA-512" hashValue="k712oHF4pE7dNcUFXbWsuon7Skg9GUm4DfXGhXzVGfotOf2+ITZOBAFQvL4DuT1+MkEKKyMU6B3rSFqJbHzMvw==" saltValue="fVm1Dm4tHCisNaEPQrHR8A==" spinCount="100000" sheet="1" objects="1" scenarios="1" selectLockedCells="1"/>
  <protectedRanges>
    <protectedRange sqref="G151:G160 H36 L61 H49 H38 G31:G33 M36:M60 D87:E96 D10:E19 G4:G5 H149:H150 G27:G28 G7:G20" name="Intervallo1"/>
  </protectedRanges>
  <customSheetViews>
    <customSheetView guid="{3ACF5872-54A9-414C-9086-7CB40200D0A0}" showGridLines="0">
      <selection activeCell="G6" sqref="G6"/>
      <pageMargins left="0.7" right="0.7" top="0.75" bottom="0.75" header="0.3" footer="0.3"/>
      <pageSetup paperSize="9" orientation="portrait" r:id="rId1"/>
    </customSheetView>
  </customSheetViews>
  <mergeCells count="50">
    <mergeCell ref="B15:C15"/>
    <mergeCell ref="B16:C16"/>
    <mergeCell ref="B99:E99"/>
    <mergeCell ref="B10:C10"/>
    <mergeCell ref="B11:C11"/>
    <mergeCell ref="B12:C12"/>
    <mergeCell ref="B22:E22"/>
    <mergeCell ref="B24:D24"/>
    <mergeCell ref="E29:G29"/>
    <mergeCell ref="B88:C88"/>
    <mergeCell ref="B97:C97"/>
    <mergeCell ref="B87:C87"/>
    <mergeCell ref="B89:C89"/>
    <mergeCell ref="B90:C90"/>
    <mergeCell ref="B91:C91"/>
    <mergeCell ref="B93:C93"/>
    <mergeCell ref="B96:C96"/>
    <mergeCell ref="B52:E52"/>
    <mergeCell ref="B68:D68"/>
    <mergeCell ref="B17:C17"/>
    <mergeCell ref="B86:C86"/>
    <mergeCell ref="B94:C94"/>
    <mergeCell ref="B95:C95"/>
    <mergeCell ref="B2:I2"/>
    <mergeCell ref="B92:C92"/>
    <mergeCell ref="B18:C18"/>
    <mergeCell ref="B19:C1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B13:C13"/>
    <mergeCell ref="B14:C14"/>
    <mergeCell ref="B153:C153"/>
    <mergeCell ref="B154:C154"/>
    <mergeCell ref="B155:C155"/>
    <mergeCell ref="B156:C156"/>
    <mergeCell ref="B157:C157"/>
    <mergeCell ref="B161:C161"/>
    <mergeCell ref="B162:C162"/>
    <mergeCell ref="B163:C163"/>
    <mergeCell ref="B158:C158"/>
    <mergeCell ref="B159:C159"/>
    <mergeCell ref="B160:C160"/>
  </mergeCells>
  <conditionalFormatting sqref="F10:F19">
    <cfRule type="cellIs" dxfId="6" priority="8" operator="equal">
      <formula>"← inserisci dati"</formula>
    </cfRule>
  </conditionalFormatting>
  <conditionalFormatting sqref="B87:G96 D154:E163">
    <cfRule type="notContainsBlanks" dxfId="5" priority="7">
      <formula>LEN(TRIM(B87))&gt;0</formula>
    </cfRule>
  </conditionalFormatting>
  <conditionalFormatting sqref="B10:E19">
    <cfRule type="notContainsBlanks" dxfId="4" priority="6">
      <formula>LEN(TRIM(B10))&gt;0</formula>
    </cfRule>
  </conditionalFormatting>
  <conditionalFormatting sqref="F10:G19">
    <cfRule type="cellIs" dxfId="3" priority="5" operator="equal">
      <formula>"← cancella dati"</formula>
    </cfRule>
  </conditionalFormatting>
  <conditionalFormatting sqref="B154:C160">
    <cfRule type="notContainsBlanks" dxfId="2" priority="4">
      <formula>LEN(TRIM(B154))&gt;0</formula>
    </cfRule>
  </conditionalFormatting>
  <conditionalFormatting sqref="B161:C163">
    <cfRule type="notContainsBlanks" dxfId="1" priority="1">
      <formula>LEN(TRIM(B161))&gt;0</formula>
    </cfRule>
  </conditionalFormatting>
  <dataValidations count="4">
    <dataValidation type="list" allowBlank="1" showInputMessage="1" showErrorMessage="1" sqref="G32">
      <formula1>ss</formula1>
    </dataValidation>
    <dataValidation type="list" allowBlank="1" showInputMessage="1" showErrorMessage="1" sqref="G33">
      <formula1>TOP</formula1>
    </dataValidation>
    <dataValidation type="list" allowBlank="1" showInputMessage="1" showErrorMessage="1" sqref="E29">
      <formula1>str</formula1>
    </dataValidation>
    <dataValidation type="list" allowBlank="1" showInputMessage="1" showErrorMessage="1" sqref="G6">
      <formula1>pian</formula1>
    </dataValidation>
  </dataValidations>
  <hyperlinks>
    <hyperlink ref="B24:D24" r:id="rId2" display="TROVA I PARAMETRI SISMICI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27"/>
  <sheetViews>
    <sheetView showGridLines="0" showRowColHeaders="0" workbookViewId="0">
      <selection activeCell="B2" sqref="B2:D2"/>
    </sheetView>
  </sheetViews>
  <sheetFormatPr defaultRowHeight="15"/>
  <cols>
    <col min="10" max="10" width="17.5703125" customWidth="1"/>
  </cols>
  <sheetData>
    <row r="1" spans="2:14" s="1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>
      <c r="B2" s="99" t="s">
        <v>61</v>
      </c>
      <c r="C2" s="99"/>
      <c r="D2" s="99"/>
      <c r="E2" s="9"/>
      <c r="F2" s="99" t="s">
        <v>62</v>
      </c>
      <c r="G2" s="99"/>
      <c r="H2" s="99"/>
      <c r="I2" s="99"/>
      <c r="J2" s="9"/>
      <c r="K2" s="99" t="s">
        <v>63</v>
      </c>
      <c r="L2" s="99"/>
      <c r="M2" s="99"/>
      <c r="N2" s="99"/>
    </row>
    <row r="3" spans="2:14" ht="18">
      <c r="B3" s="24" t="s">
        <v>60</v>
      </c>
      <c r="C3" s="23">
        <v>0</v>
      </c>
      <c r="D3" s="22" t="s">
        <v>26</v>
      </c>
      <c r="E3" s="9"/>
      <c r="F3" s="100" t="s">
        <v>55</v>
      </c>
      <c r="G3" s="101"/>
      <c r="H3" s="23">
        <f>1/'ANALISI STATICA LINEARE'!$H$37*IF(C3&lt;'ANALISI STATICA LINEARE'!$H$43,'ANALISI STATICA LINEARE'!$H$38*'ANALISI STATICA LINEARE'!$H$41*'ANALISI STATICA LINEARE'!$H$47*'ANALISI STATICA LINEARE'!$G$27*(C3/'ANALISI STATICA LINEARE'!$H$43+1/('ANALISI STATICA LINEARE'!$H$47*'ANALISI STATICA LINEARE'!$G$27)*(1-C3/'ANALISI STATICA LINEARE'!$H$43)),IF(C3&lt;'ANALISI STATICA LINEARE'!$H$44,'ANALISI STATICA LINEARE'!$H$38*'ANALISI STATICA LINEARE'!$H$41*'ANALISI STATICA LINEARE'!$H$47*'ANALISI STATICA LINEARE'!$G$27,IF(C3&lt;'ANALISI STATICA LINEARE'!$H$45,'ANALISI STATICA LINEARE'!$H$38*'ANALISI STATICA LINEARE'!$H$41*'ANALISI STATICA LINEARE'!$H$47*'ANALISI STATICA LINEARE'!$G$27*('ANALISI STATICA LINEARE'!$H$44/C3),'ANALISI STATICA LINEARE'!$H$38*'ANALISI STATICA LINEARE'!$H$41*'ANALISI STATICA LINEARE'!$H$47*'ANALISI STATICA LINEARE'!$G$27*(('ANALISI STATICA LINEARE'!$H$44*'ANALISI STATICA LINEARE'!$H$45)/C3^2))))</f>
        <v>0.30098478239999998</v>
      </c>
      <c r="I3" s="22" t="s">
        <v>25</v>
      </c>
      <c r="J3" s="9"/>
      <c r="K3" s="100" t="s">
        <v>56</v>
      </c>
      <c r="L3" s="101"/>
      <c r="M3" s="23">
        <f>1/'ANALISI STATICA LINEARE'!$H$37*IF(C3&lt;'ANALISI STATICA LINEARE'!$H$43,'ANALISI STATICA LINEARE'!$H$38*'ANALISI STATICA LINEARE'!$H$41*'ANALISI STATICA LINEARE'!$H$48*'ANALISI STATICA LINEARE'!$G$27*(C3/'ANALISI STATICA LINEARE'!$H$43+1/('ANALISI STATICA LINEARE'!$H$48*'ANALISI STATICA LINEARE'!$G$27)*(1-C3/'ANALISI STATICA LINEARE'!$H$43)),IF(C3&lt;'ANALISI STATICA LINEARE'!$H$44,'ANALISI STATICA LINEARE'!$H$38*'ANALISI STATICA LINEARE'!$H$41*'ANALISI STATICA LINEARE'!$H$48*'ANALISI STATICA LINEARE'!$G$27,IF(C3&lt;'ANALISI STATICA LINEARE'!$H$45,'ANALISI STATICA LINEARE'!$H$38*'ANALISI STATICA LINEARE'!$H$41*'ANALISI STATICA LINEARE'!$H$48*'ANALISI STATICA LINEARE'!$G$27*('ANALISI STATICA LINEARE'!$H$44/C3),'ANALISI STATICA LINEARE'!$H$38*'ANALISI STATICA LINEARE'!$H$41*'ANALISI STATICA LINEARE'!$H$48*'ANALISI STATICA LINEARE'!$G$27*(('ANALISI STATICA LINEARE'!$H$44*'ANALISI STATICA LINEARE'!$H$45)/C3^2))))</f>
        <v>0.30098478239999998</v>
      </c>
      <c r="N3" s="22" t="s">
        <v>25</v>
      </c>
    </row>
    <row r="4" spans="2:14" ht="18">
      <c r="B4" s="24" t="s">
        <v>22</v>
      </c>
      <c r="C4" s="23">
        <f>'ANALISI STATICA LINEARE'!H43</f>
        <v>0.15722985368307932</v>
      </c>
      <c r="D4" s="22" t="s">
        <v>26</v>
      </c>
      <c r="E4" s="9"/>
      <c r="F4" s="100" t="s">
        <v>52</v>
      </c>
      <c r="G4" s="101"/>
      <c r="H4" s="23">
        <f>1/'ANALISI STATICA LINEARE'!$H$37*IF(C4&lt;'ANALISI STATICA LINEARE'!$H$43,'ANALISI STATICA LINEARE'!$H$38*'ANALISI STATICA LINEARE'!$H$41*'ANALISI STATICA LINEARE'!$H$47*'ANALISI STATICA LINEARE'!$G$27*(C4/'ANALISI STATICA LINEARE'!$H$43+1/('ANALISI STATICA LINEARE'!$H$47*'ANALISI STATICA LINEARE'!$G$27)*(1-C4/'ANALISI STATICA LINEARE'!$H$43)),IF(C4&lt;'ANALISI STATICA LINEARE'!$H$44,'ANALISI STATICA LINEARE'!$H$38*'ANALISI STATICA LINEARE'!$H$41*'ANALISI STATICA LINEARE'!$H$47*'ANALISI STATICA LINEARE'!$G$27,IF(C4&lt;'ANALISI STATICA LINEARE'!$H$45,'ANALISI STATICA LINEARE'!$H$38*'ANALISI STATICA LINEARE'!$H$41*'ANALISI STATICA LINEARE'!$H$47*'ANALISI STATICA LINEARE'!$G$27*('ANALISI STATICA LINEARE'!$H$44/C4),'ANALISI STATICA LINEARE'!$H$38*'ANALISI STATICA LINEARE'!$H$41*'ANALISI STATICA LINEARE'!$H$47*'ANALISI STATICA LINEARE'!$G$27*(('ANALISI STATICA LINEARE'!$H$44*'ANALISI STATICA LINEARE'!$H$45)/C4^2))))</f>
        <v>0.71152802559359996</v>
      </c>
      <c r="I4" s="22" t="s">
        <v>25</v>
      </c>
      <c r="J4" s="9"/>
      <c r="K4" s="100" t="s">
        <v>57</v>
      </c>
      <c r="L4" s="101"/>
      <c r="M4" s="23">
        <f>1/'ANALISI STATICA LINEARE'!$H$37*IF(C4&lt;'ANALISI STATICA LINEARE'!$H$43,'ANALISI STATICA LINEARE'!$H$38*'ANALISI STATICA LINEARE'!$H$41*'ANALISI STATICA LINEARE'!$H$48*'ANALISI STATICA LINEARE'!$G$27*(C4/'ANALISI STATICA LINEARE'!$H$43+1/('ANALISI STATICA LINEARE'!$H$48*'ANALISI STATICA LINEARE'!$G$27)*(1-C4/'ANALISI STATICA LINEARE'!$H$43)),IF(C4&lt;'ANALISI STATICA LINEARE'!$H$44,'ANALISI STATICA LINEARE'!$H$38*'ANALISI STATICA LINEARE'!$H$41*'ANALISI STATICA LINEARE'!$H$48*'ANALISI STATICA LINEARE'!$G$27,IF(C4&lt;'ANALISI STATICA LINEARE'!$H$45,'ANALISI STATICA LINEARE'!$H$38*'ANALISI STATICA LINEARE'!$H$41*'ANALISI STATICA LINEARE'!$H$48*'ANALISI STATICA LINEARE'!$G$27*('ANALISI STATICA LINEARE'!$H$44/C4),'ANALISI STATICA LINEARE'!$H$38*'ANALISI STATICA LINEARE'!$H$41*'ANALISI STATICA LINEARE'!$H$48*'ANALISI STATICA LINEARE'!$G$27*(('ANALISI STATICA LINEARE'!$H$44*'ANALISI STATICA LINEARE'!$H$45)/C4^2))))</f>
        <v>0.22588191288685713</v>
      </c>
      <c r="N4" s="22" t="s">
        <v>25</v>
      </c>
    </row>
    <row r="5" spans="2:14" ht="18">
      <c r="B5" s="24" t="s">
        <v>23</v>
      </c>
      <c r="C5" s="23">
        <f>'ANALISI STATICA LINEARE'!H44</f>
        <v>0.47168956104923798</v>
      </c>
      <c r="D5" s="22" t="s">
        <v>26</v>
      </c>
      <c r="E5" s="9"/>
      <c r="F5" s="100" t="s">
        <v>53</v>
      </c>
      <c r="G5" s="101"/>
      <c r="H5" s="23">
        <f>1/'ANALISI STATICA LINEARE'!$H$37*IF(C5&lt;'ANALISI STATICA LINEARE'!$H$43,'ANALISI STATICA LINEARE'!$H$38*'ANALISI STATICA LINEARE'!$H$41*'ANALISI STATICA LINEARE'!$H$47*'ANALISI STATICA LINEARE'!$G$27*(C5/'ANALISI STATICA LINEARE'!$H$43+1/('ANALISI STATICA LINEARE'!$H$47*'ANALISI STATICA LINEARE'!$G$27)*(1-C5/'ANALISI STATICA LINEARE'!$H$43)),IF(C5&lt;'ANALISI STATICA LINEARE'!$H$44,'ANALISI STATICA LINEARE'!$H$38*'ANALISI STATICA LINEARE'!$H$41*'ANALISI STATICA LINEARE'!$H$47*'ANALISI STATICA LINEARE'!$G$27,IF(C5&lt;'ANALISI STATICA LINEARE'!$H$45,'ANALISI STATICA LINEARE'!$H$38*'ANALISI STATICA LINEARE'!$H$41*'ANALISI STATICA LINEARE'!$H$47*'ANALISI STATICA LINEARE'!$G$27*('ANALISI STATICA LINEARE'!$H$44/C5),'ANALISI STATICA LINEARE'!$H$38*'ANALISI STATICA LINEARE'!$H$41*'ANALISI STATICA LINEARE'!$H$47*'ANALISI STATICA LINEARE'!$G$27*(('ANALISI STATICA LINEARE'!$H$44*'ANALISI STATICA LINEARE'!$H$45)/C5^2))))</f>
        <v>0.71152802559359996</v>
      </c>
      <c r="I5" s="22" t="s">
        <v>25</v>
      </c>
      <c r="J5" s="9"/>
      <c r="K5" s="100" t="s">
        <v>58</v>
      </c>
      <c r="L5" s="101"/>
      <c r="M5" s="23">
        <f>1/'ANALISI STATICA LINEARE'!$H$37*IF(C5&lt;'ANALISI STATICA LINEARE'!$H$43,'ANALISI STATICA LINEARE'!$H$38*'ANALISI STATICA LINEARE'!$H$41*'ANALISI STATICA LINEARE'!$H$48*'ANALISI STATICA LINEARE'!$G$27*(C5/'ANALISI STATICA LINEARE'!$H$43+1/('ANALISI STATICA LINEARE'!$H$48*'ANALISI STATICA LINEARE'!$G$27)*(1-C5/'ANALISI STATICA LINEARE'!$H$43)),IF(C5&lt;'ANALISI STATICA LINEARE'!$H$44,'ANALISI STATICA LINEARE'!$H$38*'ANALISI STATICA LINEARE'!$H$41*'ANALISI STATICA LINEARE'!$H$48*'ANALISI STATICA LINEARE'!$G$27,IF(C5&lt;'ANALISI STATICA LINEARE'!$H$45,'ANALISI STATICA LINEARE'!$H$38*'ANALISI STATICA LINEARE'!$H$41*'ANALISI STATICA LINEARE'!$H$48*'ANALISI STATICA LINEARE'!$G$27*('ANALISI STATICA LINEARE'!$H$44/C5),'ANALISI STATICA LINEARE'!$H$38*'ANALISI STATICA LINEARE'!$H$41*'ANALISI STATICA LINEARE'!$H$48*'ANALISI STATICA LINEARE'!$G$27*(('ANALISI STATICA LINEARE'!$H$44*'ANALISI STATICA LINEARE'!$H$45)/C5^2))))</f>
        <v>0.22588191288685713</v>
      </c>
      <c r="N5" s="22" t="s">
        <v>25</v>
      </c>
    </row>
    <row r="6" spans="2:14" ht="18">
      <c r="B6" s="24" t="s">
        <v>24</v>
      </c>
      <c r="C6" s="23">
        <f>'ANALISI STATICA LINEARE'!H45</f>
        <v>2.6440000000000001</v>
      </c>
      <c r="D6" s="22" t="s">
        <v>26</v>
      </c>
      <c r="E6" s="9"/>
      <c r="F6" s="100" t="s">
        <v>54</v>
      </c>
      <c r="G6" s="101"/>
      <c r="H6" s="23">
        <f>1/'ANALISI STATICA LINEARE'!$H$37*IF(C6&lt;'ANALISI STATICA LINEARE'!$H$43,'ANALISI STATICA LINEARE'!$H$38*'ANALISI STATICA LINEARE'!$H$41*'ANALISI STATICA LINEARE'!$H$47*'ANALISI STATICA LINEARE'!$G$27*(C6/'ANALISI STATICA LINEARE'!$H$43+1/('ANALISI STATICA LINEARE'!$H$47*'ANALISI STATICA LINEARE'!$G$27)*(1-C6/'ANALISI STATICA LINEARE'!$H$43)),IF(C6&lt;'ANALISI STATICA LINEARE'!$H$44,'ANALISI STATICA LINEARE'!$H$38*'ANALISI STATICA LINEARE'!$H$41*'ANALISI STATICA LINEARE'!$H$47*'ANALISI STATICA LINEARE'!$G$27,IF(C6&lt;'ANALISI STATICA LINEARE'!$H$45,'ANALISI STATICA LINEARE'!$H$38*'ANALISI STATICA LINEARE'!$H$41*'ANALISI STATICA LINEARE'!$H$47*'ANALISI STATICA LINEARE'!$G$27*('ANALISI STATICA LINEARE'!$H$44/C6),'ANALISI STATICA LINEARE'!$H$38*'ANALISI STATICA LINEARE'!$H$41*'ANALISI STATICA LINEARE'!$H$47*'ANALISI STATICA LINEARE'!$G$27*(('ANALISI STATICA LINEARE'!$H$44*'ANALISI STATICA LINEARE'!$H$45)/C6^2))))</f>
        <v>0.12693658928384122</v>
      </c>
      <c r="I6" s="22" t="s">
        <v>25</v>
      </c>
      <c r="J6" s="9"/>
      <c r="K6" s="100" t="s">
        <v>59</v>
      </c>
      <c r="L6" s="101"/>
      <c r="M6" s="23">
        <f>1/'ANALISI STATICA LINEARE'!$H$37*IF(C6&lt;'ANALISI STATICA LINEARE'!$H$43,'ANALISI STATICA LINEARE'!$H$38*'ANALISI STATICA LINEARE'!$H$41*'ANALISI STATICA LINEARE'!$H$48*'ANALISI STATICA LINEARE'!$G$27*(C6/'ANALISI STATICA LINEARE'!$H$43+1/('ANALISI STATICA LINEARE'!$H$48*'ANALISI STATICA LINEARE'!$G$27)*(1-C6/'ANALISI STATICA LINEARE'!$H$43)),IF(C6&lt;'ANALISI STATICA LINEARE'!$H$44,'ANALISI STATICA LINEARE'!$H$38*'ANALISI STATICA LINEARE'!$H$41*'ANALISI STATICA LINEARE'!$H$48*'ANALISI STATICA LINEARE'!$G$27,IF(C6&lt;'ANALISI STATICA LINEARE'!$H$45,'ANALISI STATICA LINEARE'!$H$38*'ANALISI STATICA LINEARE'!$H$41*'ANALISI STATICA LINEARE'!$H$48*'ANALISI STATICA LINEARE'!$G$27*('ANALISI STATICA LINEARE'!$H$44/C6),'ANALISI STATICA LINEARE'!$H$38*'ANALISI STATICA LINEARE'!$H$41*'ANALISI STATICA LINEARE'!$H$48*'ANALISI STATICA LINEARE'!$G$27*(('ANALISI STATICA LINEARE'!$H$44*'ANALISI STATICA LINEARE'!$H$45)/C6^2))))</f>
        <v>4.0297329931378162E-2</v>
      </c>
      <c r="N6" s="22" t="s">
        <v>25</v>
      </c>
    </row>
    <row r="7" spans="2:14" s="1" customFormat="1">
      <c r="B7" s="32"/>
      <c r="C7" s="33"/>
      <c r="D7" s="12"/>
      <c r="E7" s="9"/>
      <c r="F7" s="26"/>
      <c r="G7" s="26"/>
      <c r="H7" s="33"/>
      <c r="I7" s="12"/>
      <c r="J7" s="9"/>
      <c r="K7" s="26"/>
      <c r="L7" s="26"/>
      <c r="M7" s="33"/>
      <c r="N7" s="12"/>
    </row>
    <row r="8" spans="2:14">
      <c r="B8" s="99" t="s">
        <v>64</v>
      </c>
      <c r="C8" s="99"/>
      <c r="D8" s="99"/>
      <c r="E8" s="34"/>
      <c r="F8" s="9"/>
      <c r="G8" s="9"/>
      <c r="H8" s="9"/>
      <c r="I8" s="9"/>
      <c r="J8" s="9"/>
      <c r="K8" s="9"/>
      <c r="L8" s="9"/>
      <c r="M8" s="9"/>
      <c r="N8" s="9"/>
    </row>
    <row r="9" spans="2:14">
      <c r="B9" s="31" t="s">
        <v>48</v>
      </c>
      <c r="C9" s="22" t="s">
        <v>51</v>
      </c>
      <c r="D9" s="22" t="s">
        <v>50</v>
      </c>
      <c r="E9" s="9"/>
      <c r="F9" s="9"/>
      <c r="G9" s="9"/>
      <c r="H9" s="9"/>
      <c r="I9" s="9"/>
      <c r="J9" s="9"/>
      <c r="K9" s="9"/>
      <c r="L9" s="9"/>
      <c r="M9" s="9"/>
      <c r="N9" s="9"/>
    </row>
    <row r="10" spans="2:14">
      <c r="B10" s="31" t="s">
        <v>26</v>
      </c>
      <c r="C10" s="22" t="s">
        <v>25</v>
      </c>
      <c r="D10" s="22" t="s">
        <v>25</v>
      </c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2:14">
      <c r="B11" s="19">
        <v>0</v>
      </c>
      <c r="C11" s="23">
        <f>1/'ANALISI STATICA LINEARE'!$H$37*IF(B11&lt;'ANALISI STATICA LINEARE'!$H$43,'ANALISI STATICA LINEARE'!$H$38*'ANALISI STATICA LINEARE'!$H$41*'ANALISI STATICA LINEARE'!$H$47*'ANALISI STATICA LINEARE'!$G$27*(B11/'ANALISI STATICA LINEARE'!$H$43+1/('ANALISI STATICA LINEARE'!$H$47*'ANALISI STATICA LINEARE'!$G$27)*(1-B11/'ANALISI STATICA LINEARE'!$H$43)),IF(B11&lt;'ANALISI STATICA LINEARE'!$H$44,'ANALISI STATICA LINEARE'!$H$38*'ANALISI STATICA LINEARE'!$H$41*'ANALISI STATICA LINEARE'!$H$47*'ANALISI STATICA LINEARE'!$G$27,IF(B11&lt;'ANALISI STATICA LINEARE'!$H$45,'ANALISI STATICA LINEARE'!$H$38*'ANALISI STATICA LINEARE'!$H$41*'ANALISI STATICA LINEARE'!$H$47*'ANALISI STATICA LINEARE'!$G$27*('ANALISI STATICA LINEARE'!$H$44/B11),'ANALISI STATICA LINEARE'!$H$38*'ANALISI STATICA LINEARE'!$H$41*'ANALISI STATICA LINEARE'!$H$47*'ANALISI STATICA LINEARE'!$G$27*(('ANALISI STATICA LINEARE'!$H$44*'ANALISI STATICA LINEARE'!$H$45)/B11^2))))</f>
        <v>0.30098478239999998</v>
      </c>
      <c r="D11" s="23">
        <f>1/'ANALISI STATICA LINEARE'!$H$37*IF(B11&lt;'ANALISI STATICA LINEARE'!$H$43,'ANALISI STATICA LINEARE'!$H$38*'ANALISI STATICA LINEARE'!$H$41*'ANALISI STATICA LINEARE'!$H$48*'ANALISI STATICA LINEARE'!$G$27*(B11/'ANALISI STATICA LINEARE'!$H$43+1/('ANALISI STATICA LINEARE'!$H$48*'ANALISI STATICA LINEARE'!$G$27)*(1-B11/'ANALISI STATICA LINEARE'!$H$43)),IF(B11&lt;'ANALISI STATICA LINEARE'!$H$44,'ANALISI STATICA LINEARE'!$H$38*'ANALISI STATICA LINEARE'!$H$41*'ANALISI STATICA LINEARE'!$H$48*'ANALISI STATICA LINEARE'!$G$27,IF(B11&lt;'ANALISI STATICA LINEARE'!$H$45,'ANALISI STATICA LINEARE'!$H$38*'ANALISI STATICA LINEARE'!$H$41*'ANALISI STATICA LINEARE'!$H$48*'ANALISI STATICA LINEARE'!$G$27*('ANALISI STATICA LINEARE'!$H$44/B11),'ANALISI STATICA LINEARE'!$H$38*'ANALISI STATICA LINEARE'!$H$41*'ANALISI STATICA LINEARE'!$H$48*'ANALISI STATICA LINEARE'!$G$27*(('ANALISI STATICA LINEARE'!$H$44*'ANALISI STATICA LINEARE'!$H$45)/B11^2))))</f>
        <v>0.30098478239999998</v>
      </c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2:14">
      <c r="B12" s="19">
        <f t="shared" ref="B12:B75" si="0">0.01+B11</f>
        <v>0.01</v>
      </c>
      <c r="C12" s="23">
        <f>1/'ANALISI STATICA LINEARE'!$H$37*IF(B12&lt;'ANALISI STATICA LINEARE'!$H$43,'ANALISI STATICA LINEARE'!$H$38*'ANALISI STATICA LINEARE'!$H$41*'ANALISI STATICA LINEARE'!$H$47*'ANALISI STATICA LINEARE'!$G$27*(B12/'ANALISI STATICA LINEARE'!$H$43+1/('ANALISI STATICA LINEARE'!$H$47*'ANALISI STATICA LINEARE'!$G$27)*(1-B12/'ANALISI STATICA LINEARE'!$H$43)),IF(B12&lt;'ANALISI STATICA LINEARE'!$H$44,'ANALISI STATICA LINEARE'!$H$38*'ANALISI STATICA LINEARE'!$H$41*'ANALISI STATICA LINEARE'!$H$47*'ANALISI STATICA LINEARE'!$G$27,IF(B12&lt;'ANALISI STATICA LINEARE'!$H$45,'ANALISI STATICA LINEARE'!$H$38*'ANALISI STATICA LINEARE'!$H$41*'ANALISI STATICA LINEARE'!$H$47*'ANALISI STATICA LINEARE'!$G$27*('ANALISI STATICA LINEARE'!$H$44/B12),'ANALISI STATICA LINEARE'!$H$38*'ANALISI STATICA LINEARE'!$H$41*'ANALISI STATICA LINEARE'!$H$47*'ANALISI STATICA LINEARE'!$G$27*(('ANALISI STATICA LINEARE'!$H$44*'ANALISI STATICA LINEARE'!$H$45)/B12^2))))</f>
        <v>0.32709580607500216</v>
      </c>
      <c r="D12" s="23">
        <f>1/'ANALISI STATICA LINEARE'!$H$37*IF(B12&lt;'ANALISI STATICA LINEARE'!$H$43,'ANALISI STATICA LINEARE'!$H$38*'ANALISI STATICA LINEARE'!$H$41*'ANALISI STATICA LINEARE'!$H$48*'ANALISI STATICA LINEARE'!$G$27*(B12/'ANALISI STATICA LINEARE'!$H$43+1/('ANALISI STATICA LINEARE'!$H$48*'ANALISI STATICA LINEARE'!$G$27)*(1-B12/'ANALISI STATICA LINEARE'!$H$43)),IF(B12&lt;'ANALISI STATICA LINEARE'!$H$44,'ANALISI STATICA LINEARE'!$H$38*'ANALISI STATICA LINEARE'!$H$41*'ANALISI STATICA LINEARE'!$H$48*'ANALISI STATICA LINEARE'!$G$27,IF(B12&lt;'ANALISI STATICA LINEARE'!$H$45,'ANALISI STATICA LINEARE'!$H$38*'ANALISI STATICA LINEARE'!$H$41*'ANALISI STATICA LINEARE'!$H$48*'ANALISI STATICA LINEARE'!$G$27*('ANALISI STATICA LINEARE'!$H$44/B12),'ANALISI STATICA LINEARE'!$H$38*'ANALISI STATICA LINEARE'!$H$41*'ANALISI STATICA LINEARE'!$H$48*'ANALISI STATICA LINEARE'!$G$27*(('ANALISI STATICA LINEARE'!$H$44*'ANALISI STATICA LINEARE'!$H$45)/B12^2))))</f>
        <v>0.29620815329592898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2:14">
      <c r="B13" s="19">
        <f t="shared" si="0"/>
        <v>0.02</v>
      </c>
      <c r="C13" s="23">
        <f>1/'ANALISI STATICA LINEARE'!$H$37*IF(B13&lt;'ANALISI STATICA LINEARE'!$H$43,'ANALISI STATICA LINEARE'!$H$38*'ANALISI STATICA LINEARE'!$H$41*'ANALISI STATICA LINEARE'!$H$47*'ANALISI STATICA LINEARE'!$G$27*(B13/'ANALISI STATICA LINEARE'!$H$43+1/('ANALISI STATICA LINEARE'!$H$47*'ANALISI STATICA LINEARE'!$G$27)*(1-B13/'ANALISI STATICA LINEARE'!$H$43)),IF(B13&lt;'ANALISI STATICA LINEARE'!$H$44,'ANALISI STATICA LINEARE'!$H$38*'ANALISI STATICA LINEARE'!$H$41*'ANALISI STATICA LINEARE'!$H$47*'ANALISI STATICA LINEARE'!$G$27,IF(B13&lt;'ANALISI STATICA LINEARE'!$H$45,'ANALISI STATICA LINEARE'!$H$38*'ANALISI STATICA LINEARE'!$H$41*'ANALISI STATICA LINEARE'!$H$47*'ANALISI STATICA LINEARE'!$G$27*('ANALISI STATICA LINEARE'!$H$44/B13),'ANALISI STATICA LINEARE'!$H$38*'ANALISI STATICA LINEARE'!$H$41*'ANALISI STATICA LINEARE'!$H$47*'ANALISI STATICA LINEARE'!$G$27*(('ANALISI STATICA LINEARE'!$H$44*'ANALISI STATICA LINEARE'!$H$45)/B13^2))))</f>
        <v>0.35320682975000423</v>
      </c>
      <c r="D13" s="23">
        <f>1/'ANALISI STATICA LINEARE'!$H$37*IF(B13&lt;'ANALISI STATICA LINEARE'!$H$43,'ANALISI STATICA LINEARE'!$H$38*'ANALISI STATICA LINEARE'!$H$41*'ANALISI STATICA LINEARE'!$H$48*'ANALISI STATICA LINEARE'!$G$27*(B13/'ANALISI STATICA LINEARE'!$H$43+1/('ANALISI STATICA LINEARE'!$H$48*'ANALISI STATICA LINEARE'!$G$27)*(1-B13/'ANALISI STATICA LINEARE'!$H$43)),IF(B13&lt;'ANALISI STATICA LINEARE'!$H$44,'ANALISI STATICA LINEARE'!$H$38*'ANALISI STATICA LINEARE'!$H$41*'ANALISI STATICA LINEARE'!$H$48*'ANALISI STATICA LINEARE'!$G$27,IF(B13&lt;'ANALISI STATICA LINEARE'!$H$45,'ANALISI STATICA LINEARE'!$H$38*'ANALISI STATICA LINEARE'!$H$41*'ANALISI STATICA LINEARE'!$H$48*'ANALISI STATICA LINEARE'!$G$27*('ANALISI STATICA LINEARE'!$H$44/B13),'ANALISI STATICA LINEARE'!$H$38*'ANALISI STATICA LINEARE'!$H$41*'ANALISI STATICA LINEARE'!$H$48*'ANALISI STATICA LINEARE'!$G$27*(('ANALISI STATICA LINEARE'!$H$44*'ANALISI STATICA LINEARE'!$H$45)/B13^2))))</f>
        <v>0.29143152419185786</v>
      </c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2:14">
      <c r="B14" s="19">
        <f t="shared" si="0"/>
        <v>0.03</v>
      </c>
      <c r="C14" s="23">
        <f>1/'ANALISI STATICA LINEARE'!$H$37*IF(B14&lt;'ANALISI STATICA LINEARE'!$H$43,'ANALISI STATICA LINEARE'!$H$38*'ANALISI STATICA LINEARE'!$H$41*'ANALISI STATICA LINEARE'!$H$47*'ANALISI STATICA LINEARE'!$G$27*(B14/'ANALISI STATICA LINEARE'!$H$43+1/('ANALISI STATICA LINEARE'!$H$47*'ANALISI STATICA LINEARE'!$G$27)*(1-B14/'ANALISI STATICA LINEARE'!$H$43)),IF(B14&lt;'ANALISI STATICA LINEARE'!$H$44,'ANALISI STATICA LINEARE'!$H$38*'ANALISI STATICA LINEARE'!$H$41*'ANALISI STATICA LINEARE'!$H$47*'ANALISI STATICA LINEARE'!$G$27,IF(B14&lt;'ANALISI STATICA LINEARE'!$H$45,'ANALISI STATICA LINEARE'!$H$38*'ANALISI STATICA LINEARE'!$H$41*'ANALISI STATICA LINEARE'!$H$47*'ANALISI STATICA LINEARE'!$G$27*('ANALISI STATICA LINEARE'!$H$44/B14),'ANALISI STATICA LINEARE'!$H$38*'ANALISI STATICA LINEARE'!$H$41*'ANALISI STATICA LINEARE'!$H$47*'ANALISI STATICA LINEARE'!$G$27*(('ANALISI STATICA LINEARE'!$H$44*'ANALISI STATICA LINEARE'!$H$45)/B14^2))))</f>
        <v>0.37931785342500624</v>
      </c>
      <c r="D14" s="23">
        <f>1/'ANALISI STATICA LINEARE'!$H$37*IF(B14&lt;'ANALISI STATICA LINEARE'!$H$43,'ANALISI STATICA LINEARE'!$H$38*'ANALISI STATICA LINEARE'!$H$41*'ANALISI STATICA LINEARE'!$H$48*'ANALISI STATICA LINEARE'!$G$27*(B14/'ANALISI STATICA LINEARE'!$H$43+1/('ANALISI STATICA LINEARE'!$H$48*'ANALISI STATICA LINEARE'!$G$27)*(1-B14/'ANALISI STATICA LINEARE'!$H$43)),IF(B14&lt;'ANALISI STATICA LINEARE'!$H$44,'ANALISI STATICA LINEARE'!$H$38*'ANALISI STATICA LINEARE'!$H$41*'ANALISI STATICA LINEARE'!$H$48*'ANALISI STATICA LINEARE'!$G$27,IF(B14&lt;'ANALISI STATICA LINEARE'!$H$45,'ANALISI STATICA LINEARE'!$H$38*'ANALISI STATICA LINEARE'!$H$41*'ANALISI STATICA LINEARE'!$H$48*'ANALISI STATICA LINEARE'!$G$27*('ANALISI STATICA LINEARE'!$H$44/B14),'ANALISI STATICA LINEARE'!$H$38*'ANALISI STATICA LINEARE'!$H$41*'ANALISI STATICA LINEARE'!$H$48*'ANALISI STATICA LINEARE'!$G$27*(('ANALISI STATICA LINEARE'!$H$44*'ANALISI STATICA LINEARE'!$H$45)/B14^2))))</f>
        <v>0.28665489508778685</v>
      </c>
      <c r="E14" s="9"/>
      <c r="F14" s="35"/>
      <c r="G14" s="9"/>
      <c r="H14" s="9"/>
      <c r="I14" s="9"/>
      <c r="J14" s="9"/>
      <c r="K14" s="9"/>
      <c r="L14" s="9"/>
      <c r="M14" s="9"/>
      <c r="N14" s="9"/>
    </row>
    <row r="15" spans="2:14">
      <c r="B15" s="19">
        <f t="shared" si="0"/>
        <v>0.04</v>
      </c>
      <c r="C15" s="23">
        <f>1/'ANALISI STATICA LINEARE'!$H$37*IF(B15&lt;'ANALISI STATICA LINEARE'!$H$43,'ANALISI STATICA LINEARE'!$H$38*'ANALISI STATICA LINEARE'!$H$41*'ANALISI STATICA LINEARE'!$H$47*'ANALISI STATICA LINEARE'!$G$27*(B15/'ANALISI STATICA LINEARE'!$H$43+1/('ANALISI STATICA LINEARE'!$H$47*'ANALISI STATICA LINEARE'!$G$27)*(1-B15/'ANALISI STATICA LINEARE'!$H$43)),IF(B15&lt;'ANALISI STATICA LINEARE'!$H$44,'ANALISI STATICA LINEARE'!$H$38*'ANALISI STATICA LINEARE'!$H$41*'ANALISI STATICA LINEARE'!$H$47*'ANALISI STATICA LINEARE'!$G$27,IF(B15&lt;'ANALISI STATICA LINEARE'!$H$45,'ANALISI STATICA LINEARE'!$H$38*'ANALISI STATICA LINEARE'!$H$41*'ANALISI STATICA LINEARE'!$H$47*'ANALISI STATICA LINEARE'!$G$27*('ANALISI STATICA LINEARE'!$H$44/B15),'ANALISI STATICA LINEARE'!$H$38*'ANALISI STATICA LINEARE'!$H$41*'ANALISI STATICA LINEARE'!$H$47*'ANALISI STATICA LINEARE'!$G$27*(('ANALISI STATICA LINEARE'!$H$44*'ANALISI STATICA LINEARE'!$H$45)/B15^2))))</f>
        <v>0.40542887710000836</v>
      </c>
      <c r="D15" s="23">
        <f>1/'ANALISI STATICA LINEARE'!$H$37*IF(B15&lt;'ANALISI STATICA LINEARE'!$H$43,'ANALISI STATICA LINEARE'!$H$38*'ANALISI STATICA LINEARE'!$H$41*'ANALISI STATICA LINEARE'!$H$48*'ANALISI STATICA LINEARE'!$G$27*(B15/'ANALISI STATICA LINEARE'!$H$43+1/('ANALISI STATICA LINEARE'!$H$48*'ANALISI STATICA LINEARE'!$G$27)*(1-B15/'ANALISI STATICA LINEARE'!$H$43)),IF(B15&lt;'ANALISI STATICA LINEARE'!$H$44,'ANALISI STATICA LINEARE'!$H$38*'ANALISI STATICA LINEARE'!$H$41*'ANALISI STATICA LINEARE'!$H$48*'ANALISI STATICA LINEARE'!$G$27,IF(B15&lt;'ANALISI STATICA LINEARE'!$H$45,'ANALISI STATICA LINEARE'!$H$38*'ANALISI STATICA LINEARE'!$H$41*'ANALISI STATICA LINEARE'!$H$48*'ANALISI STATICA LINEARE'!$G$27*('ANALISI STATICA LINEARE'!$H$44/B15),'ANALISI STATICA LINEARE'!$H$38*'ANALISI STATICA LINEARE'!$H$41*'ANALISI STATICA LINEARE'!$H$48*'ANALISI STATICA LINEARE'!$G$27*(('ANALISI STATICA LINEARE'!$H$44*'ANALISI STATICA LINEARE'!$H$45)/B15^2))))</f>
        <v>0.28187826598371585</v>
      </c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2:14">
      <c r="B16" s="19">
        <f t="shared" si="0"/>
        <v>0.05</v>
      </c>
      <c r="C16" s="23">
        <f>1/'ANALISI STATICA LINEARE'!$H$37*IF(B16&lt;'ANALISI STATICA LINEARE'!$H$43,'ANALISI STATICA LINEARE'!$H$38*'ANALISI STATICA LINEARE'!$H$41*'ANALISI STATICA LINEARE'!$H$47*'ANALISI STATICA LINEARE'!$G$27*(B16/'ANALISI STATICA LINEARE'!$H$43+1/('ANALISI STATICA LINEARE'!$H$47*'ANALISI STATICA LINEARE'!$G$27)*(1-B16/'ANALISI STATICA LINEARE'!$H$43)),IF(B16&lt;'ANALISI STATICA LINEARE'!$H$44,'ANALISI STATICA LINEARE'!$H$38*'ANALISI STATICA LINEARE'!$H$41*'ANALISI STATICA LINEARE'!$H$47*'ANALISI STATICA LINEARE'!$G$27,IF(B16&lt;'ANALISI STATICA LINEARE'!$H$45,'ANALISI STATICA LINEARE'!$H$38*'ANALISI STATICA LINEARE'!$H$41*'ANALISI STATICA LINEARE'!$H$47*'ANALISI STATICA LINEARE'!$G$27*('ANALISI STATICA LINEARE'!$H$44/B16),'ANALISI STATICA LINEARE'!$H$38*'ANALISI STATICA LINEARE'!$H$41*'ANALISI STATICA LINEARE'!$H$47*'ANALISI STATICA LINEARE'!$G$27*(('ANALISI STATICA LINEARE'!$H$44*'ANALISI STATICA LINEARE'!$H$45)/B16^2))))</f>
        <v>0.43153990077501053</v>
      </c>
      <c r="D16" s="23">
        <f>1/'ANALISI STATICA LINEARE'!$H$37*IF(B16&lt;'ANALISI STATICA LINEARE'!$H$43,'ANALISI STATICA LINEARE'!$H$38*'ANALISI STATICA LINEARE'!$H$41*'ANALISI STATICA LINEARE'!$H$48*'ANALISI STATICA LINEARE'!$G$27*(B16/'ANALISI STATICA LINEARE'!$H$43+1/('ANALISI STATICA LINEARE'!$H$48*'ANALISI STATICA LINEARE'!$G$27)*(1-B16/'ANALISI STATICA LINEARE'!$H$43)),IF(B16&lt;'ANALISI STATICA LINEARE'!$H$44,'ANALISI STATICA LINEARE'!$H$38*'ANALISI STATICA LINEARE'!$H$41*'ANALISI STATICA LINEARE'!$H$48*'ANALISI STATICA LINEARE'!$G$27,IF(B16&lt;'ANALISI STATICA LINEARE'!$H$45,'ANALISI STATICA LINEARE'!$H$38*'ANALISI STATICA LINEARE'!$H$41*'ANALISI STATICA LINEARE'!$H$48*'ANALISI STATICA LINEARE'!$G$27*('ANALISI STATICA LINEARE'!$H$44/B16),'ANALISI STATICA LINEARE'!$H$38*'ANALISI STATICA LINEARE'!$H$41*'ANALISI STATICA LINEARE'!$H$48*'ANALISI STATICA LINEARE'!$G$27*(('ANALISI STATICA LINEARE'!$H$44*'ANALISI STATICA LINEARE'!$H$45)/B16^2))))</f>
        <v>0.27710163687964473</v>
      </c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>
      <c r="B17" s="19">
        <f t="shared" si="0"/>
        <v>6.0000000000000005E-2</v>
      </c>
      <c r="C17" s="23">
        <f>1/'ANALISI STATICA LINEARE'!$H$37*IF(B17&lt;'ANALISI STATICA LINEARE'!$H$43,'ANALISI STATICA LINEARE'!$H$38*'ANALISI STATICA LINEARE'!$H$41*'ANALISI STATICA LINEARE'!$H$47*'ANALISI STATICA LINEARE'!$G$27*(B17/'ANALISI STATICA LINEARE'!$H$43+1/('ANALISI STATICA LINEARE'!$H$47*'ANALISI STATICA LINEARE'!$G$27)*(1-B17/'ANALISI STATICA LINEARE'!$H$43)),IF(B17&lt;'ANALISI STATICA LINEARE'!$H$44,'ANALISI STATICA LINEARE'!$H$38*'ANALISI STATICA LINEARE'!$H$41*'ANALISI STATICA LINEARE'!$H$47*'ANALISI STATICA LINEARE'!$G$27,IF(B17&lt;'ANALISI STATICA LINEARE'!$H$45,'ANALISI STATICA LINEARE'!$H$38*'ANALISI STATICA LINEARE'!$H$41*'ANALISI STATICA LINEARE'!$H$47*'ANALISI STATICA LINEARE'!$G$27*('ANALISI STATICA LINEARE'!$H$44/B17),'ANALISI STATICA LINEARE'!$H$38*'ANALISI STATICA LINEARE'!$H$41*'ANALISI STATICA LINEARE'!$H$47*'ANALISI STATICA LINEARE'!$G$27*(('ANALISI STATICA LINEARE'!$H$44*'ANALISI STATICA LINEARE'!$H$45)/B17^2))))</f>
        <v>0.4576509244500126</v>
      </c>
      <c r="D17" s="23">
        <f>1/'ANALISI STATICA LINEARE'!$H$37*IF(B17&lt;'ANALISI STATICA LINEARE'!$H$43,'ANALISI STATICA LINEARE'!$H$38*'ANALISI STATICA LINEARE'!$H$41*'ANALISI STATICA LINEARE'!$H$48*'ANALISI STATICA LINEARE'!$G$27*(B17/'ANALISI STATICA LINEARE'!$H$43+1/('ANALISI STATICA LINEARE'!$H$48*'ANALISI STATICA LINEARE'!$G$27)*(1-B17/'ANALISI STATICA LINEARE'!$H$43)),IF(B17&lt;'ANALISI STATICA LINEARE'!$H$44,'ANALISI STATICA LINEARE'!$H$38*'ANALISI STATICA LINEARE'!$H$41*'ANALISI STATICA LINEARE'!$H$48*'ANALISI STATICA LINEARE'!$G$27,IF(B17&lt;'ANALISI STATICA LINEARE'!$H$45,'ANALISI STATICA LINEARE'!$H$38*'ANALISI STATICA LINEARE'!$H$41*'ANALISI STATICA LINEARE'!$H$48*'ANALISI STATICA LINEARE'!$G$27*('ANALISI STATICA LINEARE'!$H$44/B17),'ANALISI STATICA LINEARE'!$H$38*'ANALISI STATICA LINEARE'!$H$41*'ANALISI STATICA LINEARE'!$H$48*'ANALISI STATICA LINEARE'!$G$27*(('ANALISI STATICA LINEARE'!$H$44*'ANALISI STATICA LINEARE'!$H$45)/B17^2))))</f>
        <v>0.27232500777557367</v>
      </c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>
      <c r="B18" s="19">
        <f t="shared" si="0"/>
        <v>7.0000000000000007E-2</v>
      </c>
      <c r="C18" s="23">
        <f>1/'ANALISI STATICA LINEARE'!$H$37*IF(B18&lt;'ANALISI STATICA LINEARE'!$H$43,'ANALISI STATICA LINEARE'!$H$38*'ANALISI STATICA LINEARE'!$H$41*'ANALISI STATICA LINEARE'!$H$47*'ANALISI STATICA LINEARE'!$G$27*(B18/'ANALISI STATICA LINEARE'!$H$43+1/('ANALISI STATICA LINEARE'!$H$47*'ANALISI STATICA LINEARE'!$G$27)*(1-B18/'ANALISI STATICA LINEARE'!$H$43)),IF(B18&lt;'ANALISI STATICA LINEARE'!$H$44,'ANALISI STATICA LINEARE'!$H$38*'ANALISI STATICA LINEARE'!$H$41*'ANALISI STATICA LINEARE'!$H$47*'ANALISI STATICA LINEARE'!$G$27,IF(B18&lt;'ANALISI STATICA LINEARE'!$H$45,'ANALISI STATICA LINEARE'!$H$38*'ANALISI STATICA LINEARE'!$H$41*'ANALISI STATICA LINEARE'!$H$47*'ANALISI STATICA LINEARE'!$G$27*('ANALISI STATICA LINEARE'!$H$44/B18),'ANALISI STATICA LINEARE'!$H$38*'ANALISI STATICA LINEARE'!$H$41*'ANALISI STATICA LINEARE'!$H$47*'ANALISI STATICA LINEARE'!$G$27*(('ANALISI STATICA LINEARE'!$H$44*'ANALISI STATICA LINEARE'!$H$45)/B18^2))))</f>
        <v>0.48376194812501472</v>
      </c>
      <c r="D18" s="23">
        <f>1/'ANALISI STATICA LINEARE'!$H$37*IF(B18&lt;'ANALISI STATICA LINEARE'!$H$43,'ANALISI STATICA LINEARE'!$H$38*'ANALISI STATICA LINEARE'!$H$41*'ANALISI STATICA LINEARE'!$H$48*'ANALISI STATICA LINEARE'!$G$27*(B18/'ANALISI STATICA LINEARE'!$H$43+1/('ANALISI STATICA LINEARE'!$H$48*'ANALISI STATICA LINEARE'!$G$27)*(1-B18/'ANALISI STATICA LINEARE'!$H$43)),IF(B18&lt;'ANALISI STATICA LINEARE'!$H$44,'ANALISI STATICA LINEARE'!$H$38*'ANALISI STATICA LINEARE'!$H$41*'ANALISI STATICA LINEARE'!$H$48*'ANALISI STATICA LINEARE'!$G$27,IF(B18&lt;'ANALISI STATICA LINEARE'!$H$45,'ANALISI STATICA LINEARE'!$H$38*'ANALISI STATICA LINEARE'!$H$41*'ANALISI STATICA LINEARE'!$H$48*'ANALISI STATICA LINEARE'!$G$27*('ANALISI STATICA LINEARE'!$H$44/B18),'ANALISI STATICA LINEARE'!$H$38*'ANALISI STATICA LINEARE'!$H$41*'ANALISI STATICA LINEARE'!$H$48*'ANALISI STATICA LINEARE'!$G$27*(('ANALISI STATICA LINEARE'!$H$44*'ANALISI STATICA LINEARE'!$H$45)/B18^2))))</f>
        <v>0.26754837867150272</v>
      </c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19">
        <f t="shared" si="0"/>
        <v>0.08</v>
      </c>
      <c r="C19" s="23">
        <f>1/'ANALISI STATICA LINEARE'!$H$37*IF(B19&lt;'ANALISI STATICA LINEARE'!$H$43,'ANALISI STATICA LINEARE'!$H$38*'ANALISI STATICA LINEARE'!$H$41*'ANALISI STATICA LINEARE'!$H$47*'ANALISI STATICA LINEARE'!$G$27*(B19/'ANALISI STATICA LINEARE'!$H$43+1/('ANALISI STATICA LINEARE'!$H$47*'ANALISI STATICA LINEARE'!$G$27)*(1-B19/'ANALISI STATICA LINEARE'!$H$43)),IF(B19&lt;'ANALISI STATICA LINEARE'!$H$44,'ANALISI STATICA LINEARE'!$H$38*'ANALISI STATICA LINEARE'!$H$41*'ANALISI STATICA LINEARE'!$H$47*'ANALISI STATICA LINEARE'!$G$27,IF(B19&lt;'ANALISI STATICA LINEARE'!$H$45,'ANALISI STATICA LINEARE'!$H$38*'ANALISI STATICA LINEARE'!$H$41*'ANALISI STATICA LINEARE'!$H$47*'ANALISI STATICA LINEARE'!$G$27*('ANALISI STATICA LINEARE'!$H$44/B19),'ANALISI STATICA LINEARE'!$H$38*'ANALISI STATICA LINEARE'!$H$41*'ANALISI STATICA LINEARE'!$H$47*'ANALISI STATICA LINEARE'!$G$27*(('ANALISI STATICA LINEARE'!$H$44*'ANALISI STATICA LINEARE'!$H$45)/B19^2))))</f>
        <v>0.50987297180001678</v>
      </c>
      <c r="D19" s="23">
        <f>1/'ANALISI STATICA LINEARE'!$H$37*IF(B19&lt;'ANALISI STATICA LINEARE'!$H$43,'ANALISI STATICA LINEARE'!$H$38*'ANALISI STATICA LINEARE'!$H$41*'ANALISI STATICA LINEARE'!$H$48*'ANALISI STATICA LINEARE'!$G$27*(B19/'ANALISI STATICA LINEARE'!$H$43+1/('ANALISI STATICA LINEARE'!$H$48*'ANALISI STATICA LINEARE'!$G$27)*(1-B19/'ANALISI STATICA LINEARE'!$H$43)),IF(B19&lt;'ANALISI STATICA LINEARE'!$H$44,'ANALISI STATICA LINEARE'!$H$38*'ANALISI STATICA LINEARE'!$H$41*'ANALISI STATICA LINEARE'!$H$48*'ANALISI STATICA LINEARE'!$G$27,IF(B19&lt;'ANALISI STATICA LINEARE'!$H$45,'ANALISI STATICA LINEARE'!$H$38*'ANALISI STATICA LINEARE'!$H$41*'ANALISI STATICA LINEARE'!$H$48*'ANALISI STATICA LINEARE'!$G$27*('ANALISI STATICA LINEARE'!$H$44/B19),'ANALISI STATICA LINEARE'!$H$38*'ANALISI STATICA LINEARE'!$H$41*'ANALISI STATICA LINEARE'!$H$48*'ANALISI STATICA LINEARE'!$G$27*(('ANALISI STATICA LINEARE'!$H$44*'ANALISI STATICA LINEARE'!$H$45)/B19^2))))</f>
        <v>0.26277174956743166</v>
      </c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19">
        <f t="shared" si="0"/>
        <v>0.09</v>
      </c>
      <c r="C20" s="23">
        <f>1/'ANALISI STATICA LINEARE'!$H$37*IF(B20&lt;'ANALISI STATICA LINEARE'!$H$43,'ANALISI STATICA LINEARE'!$H$38*'ANALISI STATICA LINEARE'!$H$41*'ANALISI STATICA LINEARE'!$H$47*'ANALISI STATICA LINEARE'!$G$27*(B20/'ANALISI STATICA LINEARE'!$H$43+1/('ANALISI STATICA LINEARE'!$H$47*'ANALISI STATICA LINEARE'!$G$27)*(1-B20/'ANALISI STATICA LINEARE'!$H$43)),IF(B20&lt;'ANALISI STATICA LINEARE'!$H$44,'ANALISI STATICA LINEARE'!$H$38*'ANALISI STATICA LINEARE'!$H$41*'ANALISI STATICA LINEARE'!$H$47*'ANALISI STATICA LINEARE'!$G$27,IF(B20&lt;'ANALISI STATICA LINEARE'!$H$45,'ANALISI STATICA LINEARE'!$H$38*'ANALISI STATICA LINEARE'!$H$41*'ANALISI STATICA LINEARE'!$H$47*'ANALISI STATICA LINEARE'!$G$27*('ANALISI STATICA LINEARE'!$H$44/B20),'ANALISI STATICA LINEARE'!$H$38*'ANALISI STATICA LINEARE'!$H$41*'ANALISI STATICA LINEARE'!$H$47*'ANALISI STATICA LINEARE'!$G$27*(('ANALISI STATICA LINEARE'!$H$44*'ANALISI STATICA LINEARE'!$H$45)/B20^2))))</f>
        <v>0.53598399547501896</v>
      </c>
      <c r="D20" s="23">
        <f>1/'ANALISI STATICA LINEARE'!$H$37*IF(B20&lt;'ANALISI STATICA LINEARE'!$H$43,'ANALISI STATICA LINEARE'!$H$38*'ANALISI STATICA LINEARE'!$H$41*'ANALISI STATICA LINEARE'!$H$48*'ANALISI STATICA LINEARE'!$G$27*(B20/'ANALISI STATICA LINEARE'!$H$43+1/('ANALISI STATICA LINEARE'!$H$48*'ANALISI STATICA LINEARE'!$G$27)*(1-B20/'ANALISI STATICA LINEARE'!$H$43)),IF(B20&lt;'ANALISI STATICA LINEARE'!$H$44,'ANALISI STATICA LINEARE'!$H$38*'ANALISI STATICA LINEARE'!$H$41*'ANALISI STATICA LINEARE'!$H$48*'ANALISI STATICA LINEARE'!$G$27,IF(B20&lt;'ANALISI STATICA LINEARE'!$H$45,'ANALISI STATICA LINEARE'!$H$38*'ANALISI STATICA LINEARE'!$H$41*'ANALISI STATICA LINEARE'!$H$48*'ANALISI STATICA LINEARE'!$G$27*('ANALISI STATICA LINEARE'!$H$44/B20),'ANALISI STATICA LINEARE'!$H$38*'ANALISI STATICA LINEARE'!$H$41*'ANALISI STATICA LINEARE'!$H$48*'ANALISI STATICA LINEARE'!$G$27*(('ANALISI STATICA LINEARE'!$H$44*'ANALISI STATICA LINEARE'!$H$45)/B20^2))))</f>
        <v>0.25799512046336059</v>
      </c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>
      <c r="B21" s="19">
        <f t="shared" si="0"/>
        <v>9.9999999999999992E-2</v>
      </c>
      <c r="C21" s="23">
        <f>1/'ANALISI STATICA LINEARE'!$H$37*IF(B21&lt;'ANALISI STATICA LINEARE'!$H$43,'ANALISI STATICA LINEARE'!$H$38*'ANALISI STATICA LINEARE'!$H$41*'ANALISI STATICA LINEARE'!$H$47*'ANALISI STATICA LINEARE'!$G$27*(B21/'ANALISI STATICA LINEARE'!$H$43+1/('ANALISI STATICA LINEARE'!$H$47*'ANALISI STATICA LINEARE'!$G$27)*(1-B21/'ANALISI STATICA LINEARE'!$H$43)),IF(B21&lt;'ANALISI STATICA LINEARE'!$H$44,'ANALISI STATICA LINEARE'!$H$38*'ANALISI STATICA LINEARE'!$H$41*'ANALISI STATICA LINEARE'!$H$47*'ANALISI STATICA LINEARE'!$G$27,IF(B21&lt;'ANALISI STATICA LINEARE'!$H$45,'ANALISI STATICA LINEARE'!$H$38*'ANALISI STATICA LINEARE'!$H$41*'ANALISI STATICA LINEARE'!$H$47*'ANALISI STATICA LINEARE'!$G$27*('ANALISI STATICA LINEARE'!$H$44/B21),'ANALISI STATICA LINEARE'!$H$38*'ANALISI STATICA LINEARE'!$H$41*'ANALISI STATICA LINEARE'!$H$47*'ANALISI STATICA LINEARE'!$G$27*(('ANALISI STATICA LINEARE'!$H$44*'ANALISI STATICA LINEARE'!$H$45)/B21^2))))</f>
        <v>0.56209501915002102</v>
      </c>
      <c r="D21" s="23">
        <f>1/'ANALISI STATICA LINEARE'!$H$37*IF(B21&lt;'ANALISI STATICA LINEARE'!$H$43,'ANALISI STATICA LINEARE'!$H$38*'ANALISI STATICA LINEARE'!$H$41*'ANALISI STATICA LINEARE'!$H$48*'ANALISI STATICA LINEARE'!$G$27*(B21/'ANALISI STATICA LINEARE'!$H$43+1/('ANALISI STATICA LINEARE'!$H$48*'ANALISI STATICA LINEARE'!$G$27)*(1-B21/'ANALISI STATICA LINEARE'!$H$43)),IF(B21&lt;'ANALISI STATICA LINEARE'!$H$44,'ANALISI STATICA LINEARE'!$H$38*'ANALISI STATICA LINEARE'!$H$41*'ANALISI STATICA LINEARE'!$H$48*'ANALISI STATICA LINEARE'!$G$27,IF(B21&lt;'ANALISI STATICA LINEARE'!$H$45,'ANALISI STATICA LINEARE'!$H$38*'ANALISI STATICA LINEARE'!$H$41*'ANALISI STATICA LINEARE'!$H$48*'ANALISI STATICA LINEARE'!$G$27*('ANALISI STATICA LINEARE'!$H$44/B21),'ANALISI STATICA LINEARE'!$H$38*'ANALISI STATICA LINEARE'!$H$41*'ANALISI STATICA LINEARE'!$H$48*'ANALISI STATICA LINEARE'!$G$27*(('ANALISI STATICA LINEARE'!$H$44*'ANALISI STATICA LINEARE'!$H$45)/B21^2))))</f>
        <v>0.25321849135928953</v>
      </c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>
      <c r="B22" s="19">
        <f t="shared" si="0"/>
        <v>0.10999999999999999</v>
      </c>
      <c r="C22" s="23">
        <f>1/'ANALISI STATICA LINEARE'!$H$37*IF(B22&lt;'ANALISI STATICA LINEARE'!$H$43,'ANALISI STATICA LINEARE'!$H$38*'ANALISI STATICA LINEARE'!$H$41*'ANALISI STATICA LINEARE'!$H$47*'ANALISI STATICA LINEARE'!$G$27*(B22/'ANALISI STATICA LINEARE'!$H$43+1/('ANALISI STATICA LINEARE'!$H$47*'ANALISI STATICA LINEARE'!$G$27)*(1-B22/'ANALISI STATICA LINEARE'!$H$43)),IF(B22&lt;'ANALISI STATICA LINEARE'!$H$44,'ANALISI STATICA LINEARE'!$H$38*'ANALISI STATICA LINEARE'!$H$41*'ANALISI STATICA LINEARE'!$H$47*'ANALISI STATICA LINEARE'!$G$27,IF(B22&lt;'ANALISI STATICA LINEARE'!$H$45,'ANALISI STATICA LINEARE'!$H$38*'ANALISI STATICA LINEARE'!$H$41*'ANALISI STATICA LINEARE'!$H$47*'ANALISI STATICA LINEARE'!$G$27*('ANALISI STATICA LINEARE'!$H$44/B22),'ANALISI STATICA LINEARE'!$H$38*'ANALISI STATICA LINEARE'!$H$41*'ANALISI STATICA LINEARE'!$H$47*'ANALISI STATICA LINEARE'!$G$27*(('ANALISI STATICA LINEARE'!$H$44*'ANALISI STATICA LINEARE'!$H$45)/B22^2))))</f>
        <v>0.58820604282502309</v>
      </c>
      <c r="D22" s="23">
        <f>1/'ANALISI STATICA LINEARE'!$H$37*IF(B22&lt;'ANALISI STATICA LINEARE'!$H$43,'ANALISI STATICA LINEARE'!$H$38*'ANALISI STATICA LINEARE'!$H$41*'ANALISI STATICA LINEARE'!$H$48*'ANALISI STATICA LINEARE'!$G$27*(B22/'ANALISI STATICA LINEARE'!$H$43+1/('ANALISI STATICA LINEARE'!$H$48*'ANALISI STATICA LINEARE'!$G$27)*(1-B22/'ANALISI STATICA LINEARE'!$H$43)),IF(B22&lt;'ANALISI STATICA LINEARE'!$H$44,'ANALISI STATICA LINEARE'!$H$38*'ANALISI STATICA LINEARE'!$H$41*'ANALISI STATICA LINEARE'!$H$48*'ANALISI STATICA LINEARE'!$G$27,IF(B22&lt;'ANALISI STATICA LINEARE'!$H$45,'ANALISI STATICA LINEARE'!$H$38*'ANALISI STATICA LINEARE'!$H$41*'ANALISI STATICA LINEARE'!$H$48*'ANALISI STATICA LINEARE'!$G$27*('ANALISI STATICA LINEARE'!$H$44/B22),'ANALISI STATICA LINEARE'!$H$38*'ANALISI STATICA LINEARE'!$H$41*'ANALISI STATICA LINEARE'!$H$48*'ANALISI STATICA LINEARE'!$G$27*(('ANALISI STATICA LINEARE'!$H$44*'ANALISI STATICA LINEARE'!$H$45)/B22^2))))</f>
        <v>0.2484418622552185</v>
      </c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>
      <c r="B23" s="19">
        <f t="shared" si="0"/>
        <v>0.11999999999999998</v>
      </c>
      <c r="C23" s="23">
        <f>1/'ANALISI STATICA LINEARE'!$H$37*IF(B23&lt;'ANALISI STATICA LINEARE'!$H$43,'ANALISI STATICA LINEARE'!$H$38*'ANALISI STATICA LINEARE'!$H$41*'ANALISI STATICA LINEARE'!$H$47*'ANALISI STATICA LINEARE'!$G$27*(B23/'ANALISI STATICA LINEARE'!$H$43+1/('ANALISI STATICA LINEARE'!$H$47*'ANALISI STATICA LINEARE'!$G$27)*(1-B23/'ANALISI STATICA LINEARE'!$H$43)),IF(B23&lt;'ANALISI STATICA LINEARE'!$H$44,'ANALISI STATICA LINEARE'!$H$38*'ANALISI STATICA LINEARE'!$H$41*'ANALISI STATICA LINEARE'!$H$47*'ANALISI STATICA LINEARE'!$G$27,IF(B23&lt;'ANALISI STATICA LINEARE'!$H$45,'ANALISI STATICA LINEARE'!$H$38*'ANALISI STATICA LINEARE'!$H$41*'ANALISI STATICA LINEARE'!$H$47*'ANALISI STATICA LINEARE'!$G$27*('ANALISI STATICA LINEARE'!$H$44/B23),'ANALISI STATICA LINEARE'!$H$38*'ANALISI STATICA LINEARE'!$H$41*'ANALISI STATICA LINEARE'!$H$47*'ANALISI STATICA LINEARE'!$G$27*(('ANALISI STATICA LINEARE'!$H$44*'ANALISI STATICA LINEARE'!$H$45)/B23^2))))</f>
        <v>0.61431706650002516</v>
      </c>
      <c r="D23" s="23">
        <f>1/'ANALISI STATICA LINEARE'!$H$37*IF(B23&lt;'ANALISI STATICA LINEARE'!$H$43,'ANALISI STATICA LINEARE'!$H$38*'ANALISI STATICA LINEARE'!$H$41*'ANALISI STATICA LINEARE'!$H$48*'ANALISI STATICA LINEARE'!$G$27*(B23/'ANALISI STATICA LINEARE'!$H$43+1/('ANALISI STATICA LINEARE'!$H$48*'ANALISI STATICA LINEARE'!$G$27)*(1-B23/'ANALISI STATICA LINEARE'!$H$43)),IF(B23&lt;'ANALISI STATICA LINEARE'!$H$44,'ANALISI STATICA LINEARE'!$H$38*'ANALISI STATICA LINEARE'!$H$41*'ANALISI STATICA LINEARE'!$H$48*'ANALISI STATICA LINEARE'!$G$27,IF(B23&lt;'ANALISI STATICA LINEARE'!$H$45,'ANALISI STATICA LINEARE'!$H$38*'ANALISI STATICA LINEARE'!$H$41*'ANALISI STATICA LINEARE'!$H$48*'ANALISI STATICA LINEARE'!$G$27*('ANALISI STATICA LINEARE'!$H$44/B23),'ANALISI STATICA LINEARE'!$H$38*'ANALISI STATICA LINEARE'!$H$41*'ANALISI STATICA LINEARE'!$H$48*'ANALISI STATICA LINEARE'!$G$27*(('ANALISI STATICA LINEARE'!$H$44*'ANALISI STATICA LINEARE'!$H$45)/B23^2))))</f>
        <v>0.24366523315114746</v>
      </c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>
      <c r="B24" s="19">
        <f t="shared" si="0"/>
        <v>0.12999999999999998</v>
      </c>
      <c r="C24" s="23">
        <f>1/'ANALISI STATICA LINEARE'!$H$37*IF(B24&lt;'ANALISI STATICA LINEARE'!$H$43,'ANALISI STATICA LINEARE'!$H$38*'ANALISI STATICA LINEARE'!$H$41*'ANALISI STATICA LINEARE'!$H$47*'ANALISI STATICA LINEARE'!$G$27*(B24/'ANALISI STATICA LINEARE'!$H$43+1/('ANALISI STATICA LINEARE'!$H$47*'ANALISI STATICA LINEARE'!$G$27)*(1-B24/'ANALISI STATICA LINEARE'!$H$43)),IF(B24&lt;'ANALISI STATICA LINEARE'!$H$44,'ANALISI STATICA LINEARE'!$H$38*'ANALISI STATICA LINEARE'!$H$41*'ANALISI STATICA LINEARE'!$H$47*'ANALISI STATICA LINEARE'!$G$27,IF(B24&lt;'ANALISI STATICA LINEARE'!$H$45,'ANALISI STATICA LINEARE'!$H$38*'ANALISI STATICA LINEARE'!$H$41*'ANALISI STATICA LINEARE'!$H$47*'ANALISI STATICA LINEARE'!$G$27*('ANALISI STATICA LINEARE'!$H$44/B24),'ANALISI STATICA LINEARE'!$H$38*'ANALISI STATICA LINEARE'!$H$41*'ANALISI STATICA LINEARE'!$H$47*'ANALISI STATICA LINEARE'!$G$27*(('ANALISI STATICA LINEARE'!$H$44*'ANALISI STATICA LINEARE'!$H$45)/B24^2))))</f>
        <v>0.64042809017502733</v>
      </c>
      <c r="D24" s="23">
        <f>1/'ANALISI STATICA LINEARE'!$H$37*IF(B24&lt;'ANALISI STATICA LINEARE'!$H$43,'ANALISI STATICA LINEARE'!$H$38*'ANALISI STATICA LINEARE'!$H$41*'ANALISI STATICA LINEARE'!$H$48*'ANALISI STATICA LINEARE'!$G$27*(B24/'ANALISI STATICA LINEARE'!$H$43+1/('ANALISI STATICA LINEARE'!$H$48*'ANALISI STATICA LINEARE'!$G$27)*(1-B24/'ANALISI STATICA LINEARE'!$H$43)),IF(B24&lt;'ANALISI STATICA LINEARE'!$H$44,'ANALISI STATICA LINEARE'!$H$38*'ANALISI STATICA LINEARE'!$H$41*'ANALISI STATICA LINEARE'!$H$48*'ANALISI STATICA LINEARE'!$G$27,IF(B24&lt;'ANALISI STATICA LINEARE'!$H$45,'ANALISI STATICA LINEARE'!$H$38*'ANALISI STATICA LINEARE'!$H$41*'ANALISI STATICA LINEARE'!$H$48*'ANALISI STATICA LINEARE'!$G$27*('ANALISI STATICA LINEARE'!$H$44/B24),'ANALISI STATICA LINEARE'!$H$38*'ANALISI STATICA LINEARE'!$H$41*'ANALISI STATICA LINEARE'!$H$48*'ANALISI STATICA LINEARE'!$G$27*(('ANALISI STATICA LINEARE'!$H$44*'ANALISI STATICA LINEARE'!$H$45)/B24^2))))</f>
        <v>0.23888860404707646</v>
      </c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>
      <c r="B25" s="19">
        <f t="shared" si="0"/>
        <v>0.13999999999999999</v>
      </c>
      <c r="C25" s="23">
        <f>1/'ANALISI STATICA LINEARE'!$H$37*IF(B25&lt;'ANALISI STATICA LINEARE'!$H$43,'ANALISI STATICA LINEARE'!$H$38*'ANALISI STATICA LINEARE'!$H$41*'ANALISI STATICA LINEARE'!$H$47*'ANALISI STATICA LINEARE'!$G$27*(B25/'ANALISI STATICA LINEARE'!$H$43+1/('ANALISI STATICA LINEARE'!$H$47*'ANALISI STATICA LINEARE'!$G$27)*(1-B25/'ANALISI STATICA LINEARE'!$H$43)),IF(B25&lt;'ANALISI STATICA LINEARE'!$H$44,'ANALISI STATICA LINEARE'!$H$38*'ANALISI STATICA LINEARE'!$H$41*'ANALISI STATICA LINEARE'!$H$47*'ANALISI STATICA LINEARE'!$G$27,IF(B25&lt;'ANALISI STATICA LINEARE'!$H$45,'ANALISI STATICA LINEARE'!$H$38*'ANALISI STATICA LINEARE'!$H$41*'ANALISI STATICA LINEARE'!$H$47*'ANALISI STATICA LINEARE'!$G$27*('ANALISI STATICA LINEARE'!$H$44/B25),'ANALISI STATICA LINEARE'!$H$38*'ANALISI STATICA LINEARE'!$H$41*'ANALISI STATICA LINEARE'!$H$47*'ANALISI STATICA LINEARE'!$G$27*(('ANALISI STATICA LINEARE'!$H$44*'ANALISI STATICA LINEARE'!$H$45)/B25^2))))</f>
        <v>0.6665391138500294</v>
      </c>
      <c r="D25" s="23">
        <f>1/'ANALISI STATICA LINEARE'!$H$37*IF(B25&lt;'ANALISI STATICA LINEARE'!$H$43,'ANALISI STATICA LINEARE'!$H$38*'ANALISI STATICA LINEARE'!$H$41*'ANALISI STATICA LINEARE'!$H$48*'ANALISI STATICA LINEARE'!$G$27*(B25/'ANALISI STATICA LINEARE'!$H$43+1/('ANALISI STATICA LINEARE'!$H$48*'ANALISI STATICA LINEARE'!$G$27)*(1-B25/'ANALISI STATICA LINEARE'!$H$43)),IF(B25&lt;'ANALISI STATICA LINEARE'!$H$44,'ANALISI STATICA LINEARE'!$H$38*'ANALISI STATICA LINEARE'!$H$41*'ANALISI STATICA LINEARE'!$H$48*'ANALISI STATICA LINEARE'!$G$27,IF(B25&lt;'ANALISI STATICA LINEARE'!$H$45,'ANALISI STATICA LINEARE'!$H$38*'ANALISI STATICA LINEARE'!$H$41*'ANALISI STATICA LINEARE'!$H$48*'ANALISI STATICA LINEARE'!$G$27*('ANALISI STATICA LINEARE'!$H$44/B25),'ANALISI STATICA LINEARE'!$H$38*'ANALISI STATICA LINEARE'!$H$41*'ANALISI STATICA LINEARE'!$H$48*'ANALISI STATICA LINEARE'!$G$27*(('ANALISI STATICA LINEARE'!$H$44*'ANALISI STATICA LINEARE'!$H$45)/B25^2))))</f>
        <v>0.23411197494300537</v>
      </c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>
      <c r="B26" s="19">
        <f t="shared" si="0"/>
        <v>0.15</v>
      </c>
      <c r="C26" s="23">
        <f>1/'ANALISI STATICA LINEARE'!$H$37*IF(B26&lt;'ANALISI STATICA LINEARE'!$H$43,'ANALISI STATICA LINEARE'!$H$38*'ANALISI STATICA LINEARE'!$H$41*'ANALISI STATICA LINEARE'!$H$47*'ANALISI STATICA LINEARE'!$G$27*(B26/'ANALISI STATICA LINEARE'!$H$43+1/('ANALISI STATICA LINEARE'!$H$47*'ANALISI STATICA LINEARE'!$G$27)*(1-B26/'ANALISI STATICA LINEARE'!$H$43)),IF(B26&lt;'ANALISI STATICA LINEARE'!$H$44,'ANALISI STATICA LINEARE'!$H$38*'ANALISI STATICA LINEARE'!$H$41*'ANALISI STATICA LINEARE'!$H$47*'ANALISI STATICA LINEARE'!$G$27,IF(B26&lt;'ANALISI STATICA LINEARE'!$H$45,'ANALISI STATICA LINEARE'!$H$38*'ANALISI STATICA LINEARE'!$H$41*'ANALISI STATICA LINEARE'!$H$47*'ANALISI STATICA LINEARE'!$G$27*('ANALISI STATICA LINEARE'!$H$44/B26),'ANALISI STATICA LINEARE'!$H$38*'ANALISI STATICA LINEARE'!$H$41*'ANALISI STATICA LINEARE'!$H$47*'ANALISI STATICA LINEARE'!$G$27*(('ANALISI STATICA LINEARE'!$H$44*'ANALISI STATICA LINEARE'!$H$45)/B26^2))))</f>
        <v>0.69265013752503146</v>
      </c>
      <c r="D26" s="23">
        <f>1/'ANALISI STATICA LINEARE'!$H$37*IF(B26&lt;'ANALISI STATICA LINEARE'!$H$43,'ANALISI STATICA LINEARE'!$H$38*'ANALISI STATICA LINEARE'!$H$41*'ANALISI STATICA LINEARE'!$H$48*'ANALISI STATICA LINEARE'!$G$27*(B26/'ANALISI STATICA LINEARE'!$H$43+1/('ANALISI STATICA LINEARE'!$H$48*'ANALISI STATICA LINEARE'!$G$27)*(1-B26/'ANALISI STATICA LINEARE'!$H$43)),IF(B26&lt;'ANALISI STATICA LINEARE'!$H$44,'ANALISI STATICA LINEARE'!$H$38*'ANALISI STATICA LINEARE'!$H$41*'ANALISI STATICA LINEARE'!$H$48*'ANALISI STATICA LINEARE'!$G$27,IF(B26&lt;'ANALISI STATICA LINEARE'!$H$45,'ANALISI STATICA LINEARE'!$H$38*'ANALISI STATICA LINEARE'!$H$41*'ANALISI STATICA LINEARE'!$H$48*'ANALISI STATICA LINEARE'!$G$27*('ANALISI STATICA LINEARE'!$H$44/B26),'ANALISI STATICA LINEARE'!$H$38*'ANALISI STATICA LINEARE'!$H$41*'ANALISI STATICA LINEARE'!$H$48*'ANALISI STATICA LINEARE'!$G$27*(('ANALISI STATICA LINEARE'!$H$44*'ANALISI STATICA LINEARE'!$H$45)/B26^2))))</f>
        <v>0.22933534583893436</v>
      </c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>
      <c r="B27" s="19">
        <f t="shared" si="0"/>
        <v>0.16</v>
      </c>
      <c r="C27" s="23">
        <f>1/'ANALISI STATICA LINEARE'!$H$37*IF(B27&lt;'ANALISI STATICA LINEARE'!$H$43,'ANALISI STATICA LINEARE'!$H$38*'ANALISI STATICA LINEARE'!$H$41*'ANALISI STATICA LINEARE'!$H$47*'ANALISI STATICA LINEARE'!$G$27*(B27/'ANALISI STATICA LINEARE'!$H$43+1/('ANALISI STATICA LINEARE'!$H$47*'ANALISI STATICA LINEARE'!$G$27)*(1-B27/'ANALISI STATICA LINEARE'!$H$43)),IF(B27&lt;'ANALISI STATICA LINEARE'!$H$44,'ANALISI STATICA LINEARE'!$H$38*'ANALISI STATICA LINEARE'!$H$41*'ANALISI STATICA LINEARE'!$H$47*'ANALISI STATICA LINEARE'!$G$27,IF(B27&lt;'ANALISI STATICA LINEARE'!$H$45,'ANALISI STATICA LINEARE'!$H$38*'ANALISI STATICA LINEARE'!$H$41*'ANALISI STATICA LINEARE'!$H$47*'ANALISI STATICA LINEARE'!$G$27*('ANALISI STATICA LINEARE'!$H$44/B27),'ANALISI STATICA LINEARE'!$H$38*'ANALISI STATICA LINEARE'!$H$41*'ANALISI STATICA LINEARE'!$H$47*'ANALISI STATICA LINEARE'!$G$27*(('ANALISI STATICA LINEARE'!$H$44*'ANALISI STATICA LINEARE'!$H$45)/B27^2))))</f>
        <v>0.71152802559359996</v>
      </c>
      <c r="D27" s="23">
        <f>1/'ANALISI STATICA LINEARE'!$H$37*IF(B27&lt;'ANALISI STATICA LINEARE'!$H$43,'ANALISI STATICA LINEARE'!$H$38*'ANALISI STATICA LINEARE'!$H$41*'ANALISI STATICA LINEARE'!$H$48*'ANALISI STATICA LINEARE'!$G$27*(B27/'ANALISI STATICA LINEARE'!$H$43+1/('ANALISI STATICA LINEARE'!$H$48*'ANALISI STATICA LINEARE'!$G$27)*(1-B27/'ANALISI STATICA LINEARE'!$H$43)),IF(B27&lt;'ANALISI STATICA LINEARE'!$H$44,'ANALISI STATICA LINEARE'!$H$38*'ANALISI STATICA LINEARE'!$H$41*'ANALISI STATICA LINEARE'!$H$48*'ANALISI STATICA LINEARE'!$G$27,IF(B27&lt;'ANALISI STATICA LINEARE'!$H$45,'ANALISI STATICA LINEARE'!$H$38*'ANALISI STATICA LINEARE'!$H$41*'ANALISI STATICA LINEARE'!$H$48*'ANALISI STATICA LINEARE'!$G$27*('ANALISI STATICA LINEARE'!$H$44/B27),'ANALISI STATICA LINEARE'!$H$38*'ANALISI STATICA LINEARE'!$H$41*'ANALISI STATICA LINEARE'!$H$48*'ANALISI STATICA LINEARE'!$G$27*(('ANALISI STATICA LINEARE'!$H$44*'ANALISI STATICA LINEARE'!$H$45)/B27^2))))</f>
        <v>0.22588191288685713</v>
      </c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19">
        <f t="shared" si="0"/>
        <v>0.17</v>
      </c>
      <c r="C28" s="23">
        <f>1/'ANALISI STATICA LINEARE'!$H$37*IF(B28&lt;'ANALISI STATICA LINEARE'!$H$43,'ANALISI STATICA LINEARE'!$H$38*'ANALISI STATICA LINEARE'!$H$41*'ANALISI STATICA LINEARE'!$H$47*'ANALISI STATICA LINEARE'!$G$27*(B28/'ANALISI STATICA LINEARE'!$H$43+1/('ANALISI STATICA LINEARE'!$H$47*'ANALISI STATICA LINEARE'!$G$27)*(1-B28/'ANALISI STATICA LINEARE'!$H$43)),IF(B28&lt;'ANALISI STATICA LINEARE'!$H$44,'ANALISI STATICA LINEARE'!$H$38*'ANALISI STATICA LINEARE'!$H$41*'ANALISI STATICA LINEARE'!$H$47*'ANALISI STATICA LINEARE'!$G$27,IF(B28&lt;'ANALISI STATICA LINEARE'!$H$45,'ANALISI STATICA LINEARE'!$H$38*'ANALISI STATICA LINEARE'!$H$41*'ANALISI STATICA LINEARE'!$H$47*'ANALISI STATICA LINEARE'!$G$27*('ANALISI STATICA LINEARE'!$H$44/B28),'ANALISI STATICA LINEARE'!$H$38*'ANALISI STATICA LINEARE'!$H$41*'ANALISI STATICA LINEARE'!$H$47*'ANALISI STATICA LINEARE'!$G$27*(('ANALISI STATICA LINEARE'!$H$44*'ANALISI STATICA LINEARE'!$H$45)/B28^2))))</f>
        <v>0.71152802559359996</v>
      </c>
      <c r="D28" s="23">
        <f>1/'ANALISI STATICA LINEARE'!$H$37*IF(B28&lt;'ANALISI STATICA LINEARE'!$H$43,'ANALISI STATICA LINEARE'!$H$38*'ANALISI STATICA LINEARE'!$H$41*'ANALISI STATICA LINEARE'!$H$48*'ANALISI STATICA LINEARE'!$G$27*(B28/'ANALISI STATICA LINEARE'!$H$43+1/('ANALISI STATICA LINEARE'!$H$48*'ANALISI STATICA LINEARE'!$G$27)*(1-B28/'ANALISI STATICA LINEARE'!$H$43)),IF(B28&lt;'ANALISI STATICA LINEARE'!$H$44,'ANALISI STATICA LINEARE'!$H$38*'ANALISI STATICA LINEARE'!$H$41*'ANALISI STATICA LINEARE'!$H$48*'ANALISI STATICA LINEARE'!$G$27,IF(B28&lt;'ANALISI STATICA LINEARE'!$H$45,'ANALISI STATICA LINEARE'!$H$38*'ANALISI STATICA LINEARE'!$H$41*'ANALISI STATICA LINEARE'!$H$48*'ANALISI STATICA LINEARE'!$G$27*('ANALISI STATICA LINEARE'!$H$44/B28),'ANALISI STATICA LINEARE'!$H$38*'ANALISI STATICA LINEARE'!$H$41*'ANALISI STATICA LINEARE'!$H$48*'ANALISI STATICA LINEARE'!$G$27*(('ANALISI STATICA LINEARE'!$H$44*'ANALISI STATICA LINEARE'!$H$45)/B28^2))))</f>
        <v>0.22588191288685713</v>
      </c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19">
        <f t="shared" si="0"/>
        <v>0.18000000000000002</v>
      </c>
      <c r="C29" s="23">
        <f>1/'ANALISI STATICA LINEARE'!$H$37*IF(B29&lt;'ANALISI STATICA LINEARE'!$H$43,'ANALISI STATICA LINEARE'!$H$38*'ANALISI STATICA LINEARE'!$H$41*'ANALISI STATICA LINEARE'!$H$47*'ANALISI STATICA LINEARE'!$G$27*(B29/'ANALISI STATICA LINEARE'!$H$43+1/('ANALISI STATICA LINEARE'!$H$47*'ANALISI STATICA LINEARE'!$G$27)*(1-B29/'ANALISI STATICA LINEARE'!$H$43)),IF(B29&lt;'ANALISI STATICA LINEARE'!$H$44,'ANALISI STATICA LINEARE'!$H$38*'ANALISI STATICA LINEARE'!$H$41*'ANALISI STATICA LINEARE'!$H$47*'ANALISI STATICA LINEARE'!$G$27,IF(B29&lt;'ANALISI STATICA LINEARE'!$H$45,'ANALISI STATICA LINEARE'!$H$38*'ANALISI STATICA LINEARE'!$H$41*'ANALISI STATICA LINEARE'!$H$47*'ANALISI STATICA LINEARE'!$G$27*('ANALISI STATICA LINEARE'!$H$44/B29),'ANALISI STATICA LINEARE'!$H$38*'ANALISI STATICA LINEARE'!$H$41*'ANALISI STATICA LINEARE'!$H$47*'ANALISI STATICA LINEARE'!$G$27*(('ANALISI STATICA LINEARE'!$H$44*'ANALISI STATICA LINEARE'!$H$45)/B29^2))))</f>
        <v>0.71152802559359996</v>
      </c>
      <c r="D29" s="23">
        <f>1/'ANALISI STATICA LINEARE'!$H$37*IF(B29&lt;'ANALISI STATICA LINEARE'!$H$43,'ANALISI STATICA LINEARE'!$H$38*'ANALISI STATICA LINEARE'!$H$41*'ANALISI STATICA LINEARE'!$H$48*'ANALISI STATICA LINEARE'!$G$27*(B29/'ANALISI STATICA LINEARE'!$H$43+1/('ANALISI STATICA LINEARE'!$H$48*'ANALISI STATICA LINEARE'!$G$27)*(1-B29/'ANALISI STATICA LINEARE'!$H$43)),IF(B29&lt;'ANALISI STATICA LINEARE'!$H$44,'ANALISI STATICA LINEARE'!$H$38*'ANALISI STATICA LINEARE'!$H$41*'ANALISI STATICA LINEARE'!$H$48*'ANALISI STATICA LINEARE'!$G$27,IF(B29&lt;'ANALISI STATICA LINEARE'!$H$45,'ANALISI STATICA LINEARE'!$H$38*'ANALISI STATICA LINEARE'!$H$41*'ANALISI STATICA LINEARE'!$H$48*'ANALISI STATICA LINEARE'!$G$27*('ANALISI STATICA LINEARE'!$H$44/B29),'ANALISI STATICA LINEARE'!$H$38*'ANALISI STATICA LINEARE'!$H$41*'ANALISI STATICA LINEARE'!$H$48*'ANALISI STATICA LINEARE'!$G$27*(('ANALISI STATICA LINEARE'!$H$44*'ANALISI STATICA LINEARE'!$H$45)/B29^2))))</f>
        <v>0.22588191288685713</v>
      </c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>
      <c r="B30" s="19">
        <f t="shared" si="0"/>
        <v>0.19000000000000003</v>
      </c>
      <c r="C30" s="23">
        <f>1/'ANALISI STATICA LINEARE'!$H$37*IF(B30&lt;'ANALISI STATICA LINEARE'!$H$43,'ANALISI STATICA LINEARE'!$H$38*'ANALISI STATICA LINEARE'!$H$41*'ANALISI STATICA LINEARE'!$H$47*'ANALISI STATICA LINEARE'!$G$27*(B30/'ANALISI STATICA LINEARE'!$H$43+1/('ANALISI STATICA LINEARE'!$H$47*'ANALISI STATICA LINEARE'!$G$27)*(1-B30/'ANALISI STATICA LINEARE'!$H$43)),IF(B30&lt;'ANALISI STATICA LINEARE'!$H$44,'ANALISI STATICA LINEARE'!$H$38*'ANALISI STATICA LINEARE'!$H$41*'ANALISI STATICA LINEARE'!$H$47*'ANALISI STATICA LINEARE'!$G$27,IF(B30&lt;'ANALISI STATICA LINEARE'!$H$45,'ANALISI STATICA LINEARE'!$H$38*'ANALISI STATICA LINEARE'!$H$41*'ANALISI STATICA LINEARE'!$H$47*'ANALISI STATICA LINEARE'!$G$27*('ANALISI STATICA LINEARE'!$H$44/B30),'ANALISI STATICA LINEARE'!$H$38*'ANALISI STATICA LINEARE'!$H$41*'ANALISI STATICA LINEARE'!$H$47*'ANALISI STATICA LINEARE'!$G$27*(('ANALISI STATICA LINEARE'!$H$44*'ANALISI STATICA LINEARE'!$H$45)/B30^2))))</f>
        <v>0.71152802559359996</v>
      </c>
      <c r="D30" s="23">
        <f>1/'ANALISI STATICA LINEARE'!$H$37*IF(B30&lt;'ANALISI STATICA LINEARE'!$H$43,'ANALISI STATICA LINEARE'!$H$38*'ANALISI STATICA LINEARE'!$H$41*'ANALISI STATICA LINEARE'!$H$48*'ANALISI STATICA LINEARE'!$G$27*(B30/'ANALISI STATICA LINEARE'!$H$43+1/('ANALISI STATICA LINEARE'!$H$48*'ANALISI STATICA LINEARE'!$G$27)*(1-B30/'ANALISI STATICA LINEARE'!$H$43)),IF(B30&lt;'ANALISI STATICA LINEARE'!$H$44,'ANALISI STATICA LINEARE'!$H$38*'ANALISI STATICA LINEARE'!$H$41*'ANALISI STATICA LINEARE'!$H$48*'ANALISI STATICA LINEARE'!$G$27,IF(B30&lt;'ANALISI STATICA LINEARE'!$H$45,'ANALISI STATICA LINEARE'!$H$38*'ANALISI STATICA LINEARE'!$H$41*'ANALISI STATICA LINEARE'!$H$48*'ANALISI STATICA LINEARE'!$G$27*('ANALISI STATICA LINEARE'!$H$44/B30),'ANALISI STATICA LINEARE'!$H$38*'ANALISI STATICA LINEARE'!$H$41*'ANALISI STATICA LINEARE'!$H$48*'ANALISI STATICA LINEARE'!$G$27*(('ANALISI STATICA LINEARE'!$H$44*'ANALISI STATICA LINEARE'!$H$45)/B30^2))))</f>
        <v>0.22588191288685713</v>
      </c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2:14">
      <c r="B31" s="19">
        <f t="shared" si="0"/>
        <v>0.20000000000000004</v>
      </c>
      <c r="C31" s="23">
        <f>1/'ANALISI STATICA LINEARE'!$H$37*IF(B31&lt;'ANALISI STATICA LINEARE'!$H$43,'ANALISI STATICA LINEARE'!$H$38*'ANALISI STATICA LINEARE'!$H$41*'ANALISI STATICA LINEARE'!$H$47*'ANALISI STATICA LINEARE'!$G$27*(B31/'ANALISI STATICA LINEARE'!$H$43+1/('ANALISI STATICA LINEARE'!$H$47*'ANALISI STATICA LINEARE'!$G$27)*(1-B31/'ANALISI STATICA LINEARE'!$H$43)),IF(B31&lt;'ANALISI STATICA LINEARE'!$H$44,'ANALISI STATICA LINEARE'!$H$38*'ANALISI STATICA LINEARE'!$H$41*'ANALISI STATICA LINEARE'!$H$47*'ANALISI STATICA LINEARE'!$G$27,IF(B31&lt;'ANALISI STATICA LINEARE'!$H$45,'ANALISI STATICA LINEARE'!$H$38*'ANALISI STATICA LINEARE'!$H$41*'ANALISI STATICA LINEARE'!$H$47*'ANALISI STATICA LINEARE'!$G$27*('ANALISI STATICA LINEARE'!$H$44/B31),'ANALISI STATICA LINEARE'!$H$38*'ANALISI STATICA LINEARE'!$H$41*'ANALISI STATICA LINEARE'!$H$47*'ANALISI STATICA LINEARE'!$G$27*(('ANALISI STATICA LINEARE'!$H$44*'ANALISI STATICA LINEARE'!$H$45)/B31^2))))</f>
        <v>0.71152802559359996</v>
      </c>
      <c r="D31" s="23">
        <f>1/'ANALISI STATICA LINEARE'!$H$37*IF(B31&lt;'ANALISI STATICA LINEARE'!$H$43,'ANALISI STATICA LINEARE'!$H$38*'ANALISI STATICA LINEARE'!$H$41*'ANALISI STATICA LINEARE'!$H$48*'ANALISI STATICA LINEARE'!$G$27*(B31/'ANALISI STATICA LINEARE'!$H$43+1/('ANALISI STATICA LINEARE'!$H$48*'ANALISI STATICA LINEARE'!$G$27)*(1-B31/'ANALISI STATICA LINEARE'!$H$43)),IF(B31&lt;'ANALISI STATICA LINEARE'!$H$44,'ANALISI STATICA LINEARE'!$H$38*'ANALISI STATICA LINEARE'!$H$41*'ANALISI STATICA LINEARE'!$H$48*'ANALISI STATICA LINEARE'!$G$27,IF(B31&lt;'ANALISI STATICA LINEARE'!$H$45,'ANALISI STATICA LINEARE'!$H$38*'ANALISI STATICA LINEARE'!$H$41*'ANALISI STATICA LINEARE'!$H$48*'ANALISI STATICA LINEARE'!$G$27*('ANALISI STATICA LINEARE'!$H$44/B31),'ANALISI STATICA LINEARE'!$H$38*'ANALISI STATICA LINEARE'!$H$41*'ANALISI STATICA LINEARE'!$H$48*'ANALISI STATICA LINEARE'!$G$27*(('ANALISI STATICA LINEARE'!$H$44*'ANALISI STATICA LINEARE'!$H$45)/B31^2))))</f>
        <v>0.22588191288685713</v>
      </c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2:14">
      <c r="B32" s="19">
        <f t="shared" si="0"/>
        <v>0.21000000000000005</v>
      </c>
      <c r="C32" s="23">
        <f>1/'ANALISI STATICA LINEARE'!$H$37*IF(B32&lt;'ANALISI STATICA LINEARE'!$H$43,'ANALISI STATICA LINEARE'!$H$38*'ANALISI STATICA LINEARE'!$H$41*'ANALISI STATICA LINEARE'!$H$47*'ANALISI STATICA LINEARE'!$G$27*(B32/'ANALISI STATICA LINEARE'!$H$43+1/('ANALISI STATICA LINEARE'!$H$47*'ANALISI STATICA LINEARE'!$G$27)*(1-B32/'ANALISI STATICA LINEARE'!$H$43)),IF(B32&lt;'ANALISI STATICA LINEARE'!$H$44,'ANALISI STATICA LINEARE'!$H$38*'ANALISI STATICA LINEARE'!$H$41*'ANALISI STATICA LINEARE'!$H$47*'ANALISI STATICA LINEARE'!$G$27,IF(B32&lt;'ANALISI STATICA LINEARE'!$H$45,'ANALISI STATICA LINEARE'!$H$38*'ANALISI STATICA LINEARE'!$H$41*'ANALISI STATICA LINEARE'!$H$47*'ANALISI STATICA LINEARE'!$G$27*('ANALISI STATICA LINEARE'!$H$44/B32),'ANALISI STATICA LINEARE'!$H$38*'ANALISI STATICA LINEARE'!$H$41*'ANALISI STATICA LINEARE'!$H$47*'ANALISI STATICA LINEARE'!$G$27*(('ANALISI STATICA LINEARE'!$H$44*'ANALISI STATICA LINEARE'!$H$45)/B32^2))))</f>
        <v>0.71152802559359996</v>
      </c>
      <c r="D32" s="23">
        <f>1/'ANALISI STATICA LINEARE'!$H$37*IF(B32&lt;'ANALISI STATICA LINEARE'!$H$43,'ANALISI STATICA LINEARE'!$H$38*'ANALISI STATICA LINEARE'!$H$41*'ANALISI STATICA LINEARE'!$H$48*'ANALISI STATICA LINEARE'!$G$27*(B32/'ANALISI STATICA LINEARE'!$H$43+1/('ANALISI STATICA LINEARE'!$H$48*'ANALISI STATICA LINEARE'!$G$27)*(1-B32/'ANALISI STATICA LINEARE'!$H$43)),IF(B32&lt;'ANALISI STATICA LINEARE'!$H$44,'ANALISI STATICA LINEARE'!$H$38*'ANALISI STATICA LINEARE'!$H$41*'ANALISI STATICA LINEARE'!$H$48*'ANALISI STATICA LINEARE'!$G$27,IF(B32&lt;'ANALISI STATICA LINEARE'!$H$45,'ANALISI STATICA LINEARE'!$H$38*'ANALISI STATICA LINEARE'!$H$41*'ANALISI STATICA LINEARE'!$H$48*'ANALISI STATICA LINEARE'!$G$27*('ANALISI STATICA LINEARE'!$H$44/B32),'ANALISI STATICA LINEARE'!$H$38*'ANALISI STATICA LINEARE'!$H$41*'ANALISI STATICA LINEARE'!$H$48*'ANALISI STATICA LINEARE'!$G$27*(('ANALISI STATICA LINEARE'!$H$44*'ANALISI STATICA LINEARE'!$H$45)/B32^2))))</f>
        <v>0.22588191288685713</v>
      </c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2:14">
      <c r="B33" s="19">
        <f t="shared" si="0"/>
        <v>0.22000000000000006</v>
      </c>
      <c r="C33" s="23">
        <f>1/'ANALISI STATICA LINEARE'!$H$37*IF(B33&lt;'ANALISI STATICA LINEARE'!$H$43,'ANALISI STATICA LINEARE'!$H$38*'ANALISI STATICA LINEARE'!$H$41*'ANALISI STATICA LINEARE'!$H$47*'ANALISI STATICA LINEARE'!$G$27*(B33/'ANALISI STATICA LINEARE'!$H$43+1/('ANALISI STATICA LINEARE'!$H$47*'ANALISI STATICA LINEARE'!$G$27)*(1-B33/'ANALISI STATICA LINEARE'!$H$43)),IF(B33&lt;'ANALISI STATICA LINEARE'!$H$44,'ANALISI STATICA LINEARE'!$H$38*'ANALISI STATICA LINEARE'!$H$41*'ANALISI STATICA LINEARE'!$H$47*'ANALISI STATICA LINEARE'!$G$27,IF(B33&lt;'ANALISI STATICA LINEARE'!$H$45,'ANALISI STATICA LINEARE'!$H$38*'ANALISI STATICA LINEARE'!$H$41*'ANALISI STATICA LINEARE'!$H$47*'ANALISI STATICA LINEARE'!$G$27*('ANALISI STATICA LINEARE'!$H$44/B33),'ANALISI STATICA LINEARE'!$H$38*'ANALISI STATICA LINEARE'!$H$41*'ANALISI STATICA LINEARE'!$H$47*'ANALISI STATICA LINEARE'!$G$27*(('ANALISI STATICA LINEARE'!$H$44*'ANALISI STATICA LINEARE'!$H$45)/B33^2))))</f>
        <v>0.71152802559359996</v>
      </c>
      <c r="D33" s="23">
        <f>1/'ANALISI STATICA LINEARE'!$H$37*IF(B33&lt;'ANALISI STATICA LINEARE'!$H$43,'ANALISI STATICA LINEARE'!$H$38*'ANALISI STATICA LINEARE'!$H$41*'ANALISI STATICA LINEARE'!$H$48*'ANALISI STATICA LINEARE'!$G$27*(B33/'ANALISI STATICA LINEARE'!$H$43+1/('ANALISI STATICA LINEARE'!$H$48*'ANALISI STATICA LINEARE'!$G$27)*(1-B33/'ANALISI STATICA LINEARE'!$H$43)),IF(B33&lt;'ANALISI STATICA LINEARE'!$H$44,'ANALISI STATICA LINEARE'!$H$38*'ANALISI STATICA LINEARE'!$H$41*'ANALISI STATICA LINEARE'!$H$48*'ANALISI STATICA LINEARE'!$G$27,IF(B33&lt;'ANALISI STATICA LINEARE'!$H$45,'ANALISI STATICA LINEARE'!$H$38*'ANALISI STATICA LINEARE'!$H$41*'ANALISI STATICA LINEARE'!$H$48*'ANALISI STATICA LINEARE'!$G$27*('ANALISI STATICA LINEARE'!$H$44/B33),'ANALISI STATICA LINEARE'!$H$38*'ANALISI STATICA LINEARE'!$H$41*'ANALISI STATICA LINEARE'!$H$48*'ANALISI STATICA LINEARE'!$G$27*(('ANALISI STATICA LINEARE'!$H$44*'ANALISI STATICA LINEARE'!$H$45)/B33^2))))</f>
        <v>0.22588191288685713</v>
      </c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2:14">
      <c r="B34" s="19">
        <f t="shared" si="0"/>
        <v>0.23000000000000007</v>
      </c>
      <c r="C34" s="23">
        <f>1/'ANALISI STATICA LINEARE'!$H$37*IF(B34&lt;'ANALISI STATICA LINEARE'!$H$43,'ANALISI STATICA LINEARE'!$H$38*'ANALISI STATICA LINEARE'!$H$41*'ANALISI STATICA LINEARE'!$H$47*'ANALISI STATICA LINEARE'!$G$27*(B34/'ANALISI STATICA LINEARE'!$H$43+1/('ANALISI STATICA LINEARE'!$H$47*'ANALISI STATICA LINEARE'!$G$27)*(1-B34/'ANALISI STATICA LINEARE'!$H$43)),IF(B34&lt;'ANALISI STATICA LINEARE'!$H$44,'ANALISI STATICA LINEARE'!$H$38*'ANALISI STATICA LINEARE'!$H$41*'ANALISI STATICA LINEARE'!$H$47*'ANALISI STATICA LINEARE'!$G$27,IF(B34&lt;'ANALISI STATICA LINEARE'!$H$45,'ANALISI STATICA LINEARE'!$H$38*'ANALISI STATICA LINEARE'!$H$41*'ANALISI STATICA LINEARE'!$H$47*'ANALISI STATICA LINEARE'!$G$27*('ANALISI STATICA LINEARE'!$H$44/B34),'ANALISI STATICA LINEARE'!$H$38*'ANALISI STATICA LINEARE'!$H$41*'ANALISI STATICA LINEARE'!$H$47*'ANALISI STATICA LINEARE'!$G$27*(('ANALISI STATICA LINEARE'!$H$44*'ANALISI STATICA LINEARE'!$H$45)/B34^2))))</f>
        <v>0.71152802559359996</v>
      </c>
      <c r="D34" s="23">
        <f>1/'ANALISI STATICA LINEARE'!$H$37*IF(B34&lt;'ANALISI STATICA LINEARE'!$H$43,'ANALISI STATICA LINEARE'!$H$38*'ANALISI STATICA LINEARE'!$H$41*'ANALISI STATICA LINEARE'!$H$48*'ANALISI STATICA LINEARE'!$G$27*(B34/'ANALISI STATICA LINEARE'!$H$43+1/('ANALISI STATICA LINEARE'!$H$48*'ANALISI STATICA LINEARE'!$G$27)*(1-B34/'ANALISI STATICA LINEARE'!$H$43)),IF(B34&lt;'ANALISI STATICA LINEARE'!$H$44,'ANALISI STATICA LINEARE'!$H$38*'ANALISI STATICA LINEARE'!$H$41*'ANALISI STATICA LINEARE'!$H$48*'ANALISI STATICA LINEARE'!$G$27,IF(B34&lt;'ANALISI STATICA LINEARE'!$H$45,'ANALISI STATICA LINEARE'!$H$38*'ANALISI STATICA LINEARE'!$H$41*'ANALISI STATICA LINEARE'!$H$48*'ANALISI STATICA LINEARE'!$G$27*('ANALISI STATICA LINEARE'!$H$44/B34),'ANALISI STATICA LINEARE'!$H$38*'ANALISI STATICA LINEARE'!$H$41*'ANALISI STATICA LINEARE'!$H$48*'ANALISI STATICA LINEARE'!$G$27*(('ANALISI STATICA LINEARE'!$H$44*'ANALISI STATICA LINEARE'!$H$45)/B34^2))))</f>
        <v>0.22588191288685713</v>
      </c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2:14">
      <c r="B35" s="19">
        <f t="shared" si="0"/>
        <v>0.24000000000000007</v>
      </c>
      <c r="C35" s="23">
        <f>1/'ANALISI STATICA LINEARE'!$H$37*IF(B35&lt;'ANALISI STATICA LINEARE'!$H$43,'ANALISI STATICA LINEARE'!$H$38*'ANALISI STATICA LINEARE'!$H$41*'ANALISI STATICA LINEARE'!$H$47*'ANALISI STATICA LINEARE'!$G$27*(B35/'ANALISI STATICA LINEARE'!$H$43+1/('ANALISI STATICA LINEARE'!$H$47*'ANALISI STATICA LINEARE'!$G$27)*(1-B35/'ANALISI STATICA LINEARE'!$H$43)),IF(B35&lt;'ANALISI STATICA LINEARE'!$H$44,'ANALISI STATICA LINEARE'!$H$38*'ANALISI STATICA LINEARE'!$H$41*'ANALISI STATICA LINEARE'!$H$47*'ANALISI STATICA LINEARE'!$G$27,IF(B35&lt;'ANALISI STATICA LINEARE'!$H$45,'ANALISI STATICA LINEARE'!$H$38*'ANALISI STATICA LINEARE'!$H$41*'ANALISI STATICA LINEARE'!$H$47*'ANALISI STATICA LINEARE'!$G$27*('ANALISI STATICA LINEARE'!$H$44/B35),'ANALISI STATICA LINEARE'!$H$38*'ANALISI STATICA LINEARE'!$H$41*'ANALISI STATICA LINEARE'!$H$47*'ANALISI STATICA LINEARE'!$G$27*(('ANALISI STATICA LINEARE'!$H$44*'ANALISI STATICA LINEARE'!$H$45)/B35^2))))</f>
        <v>0.71152802559359996</v>
      </c>
      <c r="D35" s="23">
        <f>1/'ANALISI STATICA LINEARE'!$H$37*IF(B35&lt;'ANALISI STATICA LINEARE'!$H$43,'ANALISI STATICA LINEARE'!$H$38*'ANALISI STATICA LINEARE'!$H$41*'ANALISI STATICA LINEARE'!$H$48*'ANALISI STATICA LINEARE'!$G$27*(B35/'ANALISI STATICA LINEARE'!$H$43+1/('ANALISI STATICA LINEARE'!$H$48*'ANALISI STATICA LINEARE'!$G$27)*(1-B35/'ANALISI STATICA LINEARE'!$H$43)),IF(B35&lt;'ANALISI STATICA LINEARE'!$H$44,'ANALISI STATICA LINEARE'!$H$38*'ANALISI STATICA LINEARE'!$H$41*'ANALISI STATICA LINEARE'!$H$48*'ANALISI STATICA LINEARE'!$G$27,IF(B35&lt;'ANALISI STATICA LINEARE'!$H$45,'ANALISI STATICA LINEARE'!$H$38*'ANALISI STATICA LINEARE'!$H$41*'ANALISI STATICA LINEARE'!$H$48*'ANALISI STATICA LINEARE'!$G$27*('ANALISI STATICA LINEARE'!$H$44/B35),'ANALISI STATICA LINEARE'!$H$38*'ANALISI STATICA LINEARE'!$H$41*'ANALISI STATICA LINEARE'!$H$48*'ANALISI STATICA LINEARE'!$G$27*(('ANALISI STATICA LINEARE'!$H$44*'ANALISI STATICA LINEARE'!$H$45)/B35^2))))</f>
        <v>0.22588191288685713</v>
      </c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>
      <c r="B36" s="19">
        <f t="shared" si="0"/>
        <v>0.25000000000000006</v>
      </c>
      <c r="C36" s="23">
        <f>1/'ANALISI STATICA LINEARE'!$H$37*IF(B36&lt;'ANALISI STATICA LINEARE'!$H$43,'ANALISI STATICA LINEARE'!$H$38*'ANALISI STATICA LINEARE'!$H$41*'ANALISI STATICA LINEARE'!$H$47*'ANALISI STATICA LINEARE'!$G$27*(B36/'ANALISI STATICA LINEARE'!$H$43+1/('ANALISI STATICA LINEARE'!$H$47*'ANALISI STATICA LINEARE'!$G$27)*(1-B36/'ANALISI STATICA LINEARE'!$H$43)),IF(B36&lt;'ANALISI STATICA LINEARE'!$H$44,'ANALISI STATICA LINEARE'!$H$38*'ANALISI STATICA LINEARE'!$H$41*'ANALISI STATICA LINEARE'!$H$47*'ANALISI STATICA LINEARE'!$G$27,IF(B36&lt;'ANALISI STATICA LINEARE'!$H$45,'ANALISI STATICA LINEARE'!$H$38*'ANALISI STATICA LINEARE'!$H$41*'ANALISI STATICA LINEARE'!$H$47*'ANALISI STATICA LINEARE'!$G$27*('ANALISI STATICA LINEARE'!$H$44/B36),'ANALISI STATICA LINEARE'!$H$38*'ANALISI STATICA LINEARE'!$H$41*'ANALISI STATICA LINEARE'!$H$47*'ANALISI STATICA LINEARE'!$G$27*(('ANALISI STATICA LINEARE'!$H$44*'ANALISI STATICA LINEARE'!$H$45)/B36^2))))</f>
        <v>0.71152802559359996</v>
      </c>
      <c r="D36" s="23">
        <f>1/'ANALISI STATICA LINEARE'!$H$37*IF(B36&lt;'ANALISI STATICA LINEARE'!$H$43,'ANALISI STATICA LINEARE'!$H$38*'ANALISI STATICA LINEARE'!$H$41*'ANALISI STATICA LINEARE'!$H$48*'ANALISI STATICA LINEARE'!$G$27*(B36/'ANALISI STATICA LINEARE'!$H$43+1/('ANALISI STATICA LINEARE'!$H$48*'ANALISI STATICA LINEARE'!$G$27)*(1-B36/'ANALISI STATICA LINEARE'!$H$43)),IF(B36&lt;'ANALISI STATICA LINEARE'!$H$44,'ANALISI STATICA LINEARE'!$H$38*'ANALISI STATICA LINEARE'!$H$41*'ANALISI STATICA LINEARE'!$H$48*'ANALISI STATICA LINEARE'!$G$27,IF(B36&lt;'ANALISI STATICA LINEARE'!$H$45,'ANALISI STATICA LINEARE'!$H$38*'ANALISI STATICA LINEARE'!$H$41*'ANALISI STATICA LINEARE'!$H$48*'ANALISI STATICA LINEARE'!$G$27*('ANALISI STATICA LINEARE'!$H$44/B36),'ANALISI STATICA LINEARE'!$H$38*'ANALISI STATICA LINEARE'!$H$41*'ANALISI STATICA LINEARE'!$H$48*'ANALISI STATICA LINEARE'!$G$27*(('ANALISI STATICA LINEARE'!$H$44*'ANALISI STATICA LINEARE'!$H$45)/B36^2))))</f>
        <v>0.22588191288685713</v>
      </c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B37" s="19">
        <f t="shared" si="0"/>
        <v>0.26000000000000006</v>
      </c>
      <c r="C37" s="23">
        <f>1/'ANALISI STATICA LINEARE'!$H$37*IF(B37&lt;'ANALISI STATICA LINEARE'!$H$43,'ANALISI STATICA LINEARE'!$H$38*'ANALISI STATICA LINEARE'!$H$41*'ANALISI STATICA LINEARE'!$H$47*'ANALISI STATICA LINEARE'!$G$27*(B37/'ANALISI STATICA LINEARE'!$H$43+1/('ANALISI STATICA LINEARE'!$H$47*'ANALISI STATICA LINEARE'!$G$27)*(1-B37/'ANALISI STATICA LINEARE'!$H$43)),IF(B37&lt;'ANALISI STATICA LINEARE'!$H$44,'ANALISI STATICA LINEARE'!$H$38*'ANALISI STATICA LINEARE'!$H$41*'ANALISI STATICA LINEARE'!$H$47*'ANALISI STATICA LINEARE'!$G$27,IF(B37&lt;'ANALISI STATICA LINEARE'!$H$45,'ANALISI STATICA LINEARE'!$H$38*'ANALISI STATICA LINEARE'!$H$41*'ANALISI STATICA LINEARE'!$H$47*'ANALISI STATICA LINEARE'!$G$27*('ANALISI STATICA LINEARE'!$H$44/B37),'ANALISI STATICA LINEARE'!$H$38*'ANALISI STATICA LINEARE'!$H$41*'ANALISI STATICA LINEARE'!$H$47*'ANALISI STATICA LINEARE'!$G$27*(('ANALISI STATICA LINEARE'!$H$44*'ANALISI STATICA LINEARE'!$H$45)/B37^2))))</f>
        <v>0.71152802559359996</v>
      </c>
      <c r="D37" s="23">
        <f>1/'ANALISI STATICA LINEARE'!$H$37*IF(B37&lt;'ANALISI STATICA LINEARE'!$H$43,'ANALISI STATICA LINEARE'!$H$38*'ANALISI STATICA LINEARE'!$H$41*'ANALISI STATICA LINEARE'!$H$48*'ANALISI STATICA LINEARE'!$G$27*(B37/'ANALISI STATICA LINEARE'!$H$43+1/('ANALISI STATICA LINEARE'!$H$48*'ANALISI STATICA LINEARE'!$G$27)*(1-B37/'ANALISI STATICA LINEARE'!$H$43)),IF(B37&lt;'ANALISI STATICA LINEARE'!$H$44,'ANALISI STATICA LINEARE'!$H$38*'ANALISI STATICA LINEARE'!$H$41*'ANALISI STATICA LINEARE'!$H$48*'ANALISI STATICA LINEARE'!$G$27,IF(B37&lt;'ANALISI STATICA LINEARE'!$H$45,'ANALISI STATICA LINEARE'!$H$38*'ANALISI STATICA LINEARE'!$H$41*'ANALISI STATICA LINEARE'!$H$48*'ANALISI STATICA LINEARE'!$G$27*('ANALISI STATICA LINEARE'!$H$44/B37),'ANALISI STATICA LINEARE'!$H$38*'ANALISI STATICA LINEARE'!$H$41*'ANALISI STATICA LINEARE'!$H$48*'ANALISI STATICA LINEARE'!$G$27*(('ANALISI STATICA LINEARE'!$H$44*'ANALISI STATICA LINEARE'!$H$45)/B37^2))))</f>
        <v>0.22588191288685713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19">
        <f t="shared" si="0"/>
        <v>0.27000000000000007</v>
      </c>
      <c r="C38" s="23">
        <f>1/'ANALISI STATICA LINEARE'!$H$37*IF(B38&lt;'ANALISI STATICA LINEARE'!$H$43,'ANALISI STATICA LINEARE'!$H$38*'ANALISI STATICA LINEARE'!$H$41*'ANALISI STATICA LINEARE'!$H$47*'ANALISI STATICA LINEARE'!$G$27*(B38/'ANALISI STATICA LINEARE'!$H$43+1/('ANALISI STATICA LINEARE'!$H$47*'ANALISI STATICA LINEARE'!$G$27)*(1-B38/'ANALISI STATICA LINEARE'!$H$43)),IF(B38&lt;'ANALISI STATICA LINEARE'!$H$44,'ANALISI STATICA LINEARE'!$H$38*'ANALISI STATICA LINEARE'!$H$41*'ANALISI STATICA LINEARE'!$H$47*'ANALISI STATICA LINEARE'!$G$27,IF(B38&lt;'ANALISI STATICA LINEARE'!$H$45,'ANALISI STATICA LINEARE'!$H$38*'ANALISI STATICA LINEARE'!$H$41*'ANALISI STATICA LINEARE'!$H$47*'ANALISI STATICA LINEARE'!$G$27*('ANALISI STATICA LINEARE'!$H$44/B38),'ANALISI STATICA LINEARE'!$H$38*'ANALISI STATICA LINEARE'!$H$41*'ANALISI STATICA LINEARE'!$H$47*'ANALISI STATICA LINEARE'!$G$27*(('ANALISI STATICA LINEARE'!$H$44*'ANALISI STATICA LINEARE'!$H$45)/B38^2))))</f>
        <v>0.71152802559359996</v>
      </c>
      <c r="D38" s="23">
        <f>1/'ANALISI STATICA LINEARE'!$H$37*IF(B38&lt;'ANALISI STATICA LINEARE'!$H$43,'ANALISI STATICA LINEARE'!$H$38*'ANALISI STATICA LINEARE'!$H$41*'ANALISI STATICA LINEARE'!$H$48*'ANALISI STATICA LINEARE'!$G$27*(B38/'ANALISI STATICA LINEARE'!$H$43+1/('ANALISI STATICA LINEARE'!$H$48*'ANALISI STATICA LINEARE'!$G$27)*(1-B38/'ANALISI STATICA LINEARE'!$H$43)),IF(B38&lt;'ANALISI STATICA LINEARE'!$H$44,'ANALISI STATICA LINEARE'!$H$38*'ANALISI STATICA LINEARE'!$H$41*'ANALISI STATICA LINEARE'!$H$48*'ANALISI STATICA LINEARE'!$G$27,IF(B38&lt;'ANALISI STATICA LINEARE'!$H$45,'ANALISI STATICA LINEARE'!$H$38*'ANALISI STATICA LINEARE'!$H$41*'ANALISI STATICA LINEARE'!$H$48*'ANALISI STATICA LINEARE'!$G$27*('ANALISI STATICA LINEARE'!$H$44/B38),'ANALISI STATICA LINEARE'!$H$38*'ANALISI STATICA LINEARE'!$H$41*'ANALISI STATICA LINEARE'!$H$48*'ANALISI STATICA LINEARE'!$G$27*(('ANALISI STATICA LINEARE'!$H$44*'ANALISI STATICA LINEARE'!$H$45)/B38^2))))</f>
        <v>0.22588191288685713</v>
      </c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19">
        <f t="shared" si="0"/>
        <v>0.28000000000000008</v>
      </c>
      <c r="C39" s="23">
        <f>1/'ANALISI STATICA LINEARE'!$H$37*IF(B39&lt;'ANALISI STATICA LINEARE'!$H$43,'ANALISI STATICA LINEARE'!$H$38*'ANALISI STATICA LINEARE'!$H$41*'ANALISI STATICA LINEARE'!$H$47*'ANALISI STATICA LINEARE'!$G$27*(B39/'ANALISI STATICA LINEARE'!$H$43+1/('ANALISI STATICA LINEARE'!$H$47*'ANALISI STATICA LINEARE'!$G$27)*(1-B39/'ANALISI STATICA LINEARE'!$H$43)),IF(B39&lt;'ANALISI STATICA LINEARE'!$H$44,'ANALISI STATICA LINEARE'!$H$38*'ANALISI STATICA LINEARE'!$H$41*'ANALISI STATICA LINEARE'!$H$47*'ANALISI STATICA LINEARE'!$G$27,IF(B39&lt;'ANALISI STATICA LINEARE'!$H$45,'ANALISI STATICA LINEARE'!$H$38*'ANALISI STATICA LINEARE'!$H$41*'ANALISI STATICA LINEARE'!$H$47*'ANALISI STATICA LINEARE'!$G$27*('ANALISI STATICA LINEARE'!$H$44/B39),'ANALISI STATICA LINEARE'!$H$38*'ANALISI STATICA LINEARE'!$H$41*'ANALISI STATICA LINEARE'!$H$47*'ANALISI STATICA LINEARE'!$G$27*(('ANALISI STATICA LINEARE'!$H$44*'ANALISI STATICA LINEARE'!$H$45)/B39^2))))</f>
        <v>0.71152802559359996</v>
      </c>
      <c r="D39" s="23">
        <f>1/'ANALISI STATICA LINEARE'!$H$37*IF(B39&lt;'ANALISI STATICA LINEARE'!$H$43,'ANALISI STATICA LINEARE'!$H$38*'ANALISI STATICA LINEARE'!$H$41*'ANALISI STATICA LINEARE'!$H$48*'ANALISI STATICA LINEARE'!$G$27*(B39/'ANALISI STATICA LINEARE'!$H$43+1/('ANALISI STATICA LINEARE'!$H$48*'ANALISI STATICA LINEARE'!$G$27)*(1-B39/'ANALISI STATICA LINEARE'!$H$43)),IF(B39&lt;'ANALISI STATICA LINEARE'!$H$44,'ANALISI STATICA LINEARE'!$H$38*'ANALISI STATICA LINEARE'!$H$41*'ANALISI STATICA LINEARE'!$H$48*'ANALISI STATICA LINEARE'!$G$27,IF(B39&lt;'ANALISI STATICA LINEARE'!$H$45,'ANALISI STATICA LINEARE'!$H$38*'ANALISI STATICA LINEARE'!$H$41*'ANALISI STATICA LINEARE'!$H$48*'ANALISI STATICA LINEARE'!$G$27*('ANALISI STATICA LINEARE'!$H$44/B39),'ANALISI STATICA LINEARE'!$H$38*'ANALISI STATICA LINEARE'!$H$41*'ANALISI STATICA LINEARE'!$H$48*'ANALISI STATICA LINEARE'!$G$27*(('ANALISI STATICA LINEARE'!$H$44*'ANALISI STATICA LINEARE'!$H$45)/B39^2))))</f>
        <v>0.22588191288685713</v>
      </c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>
      <c r="B40" s="19">
        <f t="shared" si="0"/>
        <v>0.29000000000000009</v>
      </c>
      <c r="C40" s="23">
        <f>1/'ANALISI STATICA LINEARE'!$H$37*IF(B40&lt;'ANALISI STATICA LINEARE'!$H$43,'ANALISI STATICA LINEARE'!$H$38*'ANALISI STATICA LINEARE'!$H$41*'ANALISI STATICA LINEARE'!$H$47*'ANALISI STATICA LINEARE'!$G$27*(B40/'ANALISI STATICA LINEARE'!$H$43+1/('ANALISI STATICA LINEARE'!$H$47*'ANALISI STATICA LINEARE'!$G$27)*(1-B40/'ANALISI STATICA LINEARE'!$H$43)),IF(B40&lt;'ANALISI STATICA LINEARE'!$H$44,'ANALISI STATICA LINEARE'!$H$38*'ANALISI STATICA LINEARE'!$H$41*'ANALISI STATICA LINEARE'!$H$47*'ANALISI STATICA LINEARE'!$G$27,IF(B40&lt;'ANALISI STATICA LINEARE'!$H$45,'ANALISI STATICA LINEARE'!$H$38*'ANALISI STATICA LINEARE'!$H$41*'ANALISI STATICA LINEARE'!$H$47*'ANALISI STATICA LINEARE'!$G$27*('ANALISI STATICA LINEARE'!$H$44/B40),'ANALISI STATICA LINEARE'!$H$38*'ANALISI STATICA LINEARE'!$H$41*'ANALISI STATICA LINEARE'!$H$47*'ANALISI STATICA LINEARE'!$G$27*(('ANALISI STATICA LINEARE'!$H$44*'ANALISI STATICA LINEARE'!$H$45)/B40^2))))</f>
        <v>0.71152802559359996</v>
      </c>
      <c r="D40" s="23">
        <f>1/'ANALISI STATICA LINEARE'!$H$37*IF(B40&lt;'ANALISI STATICA LINEARE'!$H$43,'ANALISI STATICA LINEARE'!$H$38*'ANALISI STATICA LINEARE'!$H$41*'ANALISI STATICA LINEARE'!$H$48*'ANALISI STATICA LINEARE'!$G$27*(B40/'ANALISI STATICA LINEARE'!$H$43+1/('ANALISI STATICA LINEARE'!$H$48*'ANALISI STATICA LINEARE'!$G$27)*(1-B40/'ANALISI STATICA LINEARE'!$H$43)),IF(B40&lt;'ANALISI STATICA LINEARE'!$H$44,'ANALISI STATICA LINEARE'!$H$38*'ANALISI STATICA LINEARE'!$H$41*'ANALISI STATICA LINEARE'!$H$48*'ANALISI STATICA LINEARE'!$G$27,IF(B40&lt;'ANALISI STATICA LINEARE'!$H$45,'ANALISI STATICA LINEARE'!$H$38*'ANALISI STATICA LINEARE'!$H$41*'ANALISI STATICA LINEARE'!$H$48*'ANALISI STATICA LINEARE'!$G$27*('ANALISI STATICA LINEARE'!$H$44/B40),'ANALISI STATICA LINEARE'!$H$38*'ANALISI STATICA LINEARE'!$H$41*'ANALISI STATICA LINEARE'!$H$48*'ANALISI STATICA LINEARE'!$G$27*(('ANALISI STATICA LINEARE'!$H$44*'ANALISI STATICA LINEARE'!$H$45)/B40^2))))</f>
        <v>0.22588191288685713</v>
      </c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>
      <c r="B41" s="19">
        <f t="shared" si="0"/>
        <v>0.3000000000000001</v>
      </c>
      <c r="C41" s="23">
        <f>1/'ANALISI STATICA LINEARE'!$H$37*IF(B41&lt;'ANALISI STATICA LINEARE'!$H$43,'ANALISI STATICA LINEARE'!$H$38*'ANALISI STATICA LINEARE'!$H$41*'ANALISI STATICA LINEARE'!$H$47*'ANALISI STATICA LINEARE'!$G$27*(B41/'ANALISI STATICA LINEARE'!$H$43+1/('ANALISI STATICA LINEARE'!$H$47*'ANALISI STATICA LINEARE'!$G$27)*(1-B41/'ANALISI STATICA LINEARE'!$H$43)),IF(B41&lt;'ANALISI STATICA LINEARE'!$H$44,'ANALISI STATICA LINEARE'!$H$38*'ANALISI STATICA LINEARE'!$H$41*'ANALISI STATICA LINEARE'!$H$47*'ANALISI STATICA LINEARE'!$G$27,IF(B41&lt;'ANALISI STATICA LINEARE'!$H$45,'ANALISI STATICA LINEARE'!$H$38*'ANALISI STATICA LINEARE'!$H$41*'ANALISI STATICA LINEARE'!$H$47*'ANALISI STATICA LINEARE'!$G$27*('ANALISI STATICA LINEARE'!$H$44/B41),'ANALISI STATICA LINEARE'!$H$38*'ANALISI STATICA LINEARE'!$H$41*'ANALISI STATICA LINEARE'!$H$47*'ANALISI STATICA LINEARE'!$G$27*(('ANALISI STATICA LINEARE'!$H$44*'ANALISI STATICA LINEARE'!$H$45)/B41^2))))</f>
        <v>0.71152802559359996</v>
      </c>
      <c r="D41" s="23">
        <f>1/'ANALISI STATICA LINEARE'!$H$37*IF(B41&lt;'ANALISI STATICA LINEARE'!$H$43,'ANALISI STATICA LINEARE'!$H$38*'ANALISI STATICA LINEARE'!$H$41*'ANALISI STATICA LINEARE'!$H$48*'ANALISI STATICA LINEARE'!$G$27*(B41/'ANALISI STATICA LINEARE'!$H$43+1/('ANALISI STATICA LINEARE'!$H$48*'ANALISI STATICA LINEARE'!$G$27)*(1-B41/'ANALISI STATICA LINEARE'!$H$43)),IF(B41&lt;'ANALISI STATICA LINEARE'!$H$44,'ANALISI STATICA LINEARE'!$H$38*'ANALISI STATICA LINEARE'!$H$41*'ANALISI STATICA LINEARE'!$H$48*'ANALISI STATICA LINEARE'!$G$27,IF(B41&lt;'ANALISI STATICA LINEARE'!$H$45,'ANALISI STATICA LINEARE'!$H$38*'ANALISI STATICA LINEARE'!$H$41*'ANALISI STATICA LINEARE'!$H$48*'ANALISI STATICA LINEARE'!$G$27*('ANALISI STATICA LINEARE'!$H$44/B41),'ANALISI STATICA LINEARE'!$H$38*'ANALISI STATICA LINEARE'!$H$41*'ANALISI STATICA LINEARE'!$H$48*'ANALISI STATICA LINEARE'!$G$27*(('ANALISI STATICA LINEARE'!$H$44*'ANALISI STATICA LINEARE'!$H$45)/B41^2))))</f>
        <v>0.22588191288685713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>
      <c r="B42" s="19">
        <f t="shared" si="0"/>
        <v>0.31000000000000011</v>
      </c>
      <c r="C42" s="23">
        <f>1/'ANALISI STATICA LINEARE'!$H$37*IF(B42&lt;'ANALISI STATICA LINEARE'!$H$43,'ANALISI STATICA LINEARE'!$H$38*'ANALISI STATICA LINEARE'!$H$41*'ANALISI STATICA LINEARE'!$H$47*'ANALISI STATICA LINEARE'!$G$27*(B42/'ANALISI STATICA LINEARE'!$H$43+1/('ANALISI STATICA LINEARE'!$H$47*'ANALISI STATICA LINEARE'!$G$27)*(1-B42/'ANALISI STATICA LINEARE'!$H$43)),IF(B42&lt;'ANALISI STATICA LINEARE'!$H$44,'ANALISI STATICA LINEARE'!$H$38*'ANALISI STATICA LINEARE'!$H$41*'ANALISI STATICA LINEARE'!$H$47*'ANALISI STATICA LINEARE'!$G$27,IF(B42&lt;'ANALISI STATICA LINEARE'!$H$45,'ANALISI STATICA LINEARE'!$H$38*'ANALISI STATICA LINEARE'!$H$41*'ANALISI STATICA LINEARE'!$H$47*'ANALISI STATICA LINEARE'!$G$27*('ANALISI STATICA LINEARE'!$H$44/B42),'ANALISI STATICA LINEARE'!$H$38*'ANALISI STATICA LINEARE'!$H$41*'ANALISI STATICA LINEARE'!$H$47*'ANALISI STATICA LINEARE'!$G$27*(('ANALISI STATICA LINEARE'!$H$44*'ANALISI STATICA LINEARE'!$H$45)/B42^2))))</f>
        <v>0.71152802559359996</v>
      </c>
      <c r="D42" s="23">
        <f>1/'ANALISI STATICA LINEARE'!$H$37*IF(B42&lt;'ANALISI STATICA LINEARE'!$H$43,'ANALISI STATICA LINEARE'!$H$38*'ANALISI STATICA LINEARE'!$H$41*'ANALISI STATICA LINEARE'!$H$48*'ANALISI STATICA LINEARE'!$G$27*(B42/'ANALISI STATICA LINEARE'!$H$43+1/('ANALISI STATICA LINEARE'!$H$48*'ANALISI STATICA LINEARE'!$G$27)*(1-B42/'ANALISI STATICA LINEARE'!$H$43)),IF(B42&lt;'ANALISI STATICA LINEARE'!$H$44,'ANALISI STATICA LINEARE'!$H$38*'ANALISI STATICA LINEARE'!$H$41*'ANALISI STATICA LINEARE'!$H$48*'ANALISI STATICA LINEARE'!$G$27,IF(B42&lt;'ANALISI STATICA LINEARE'!$H$45,'ANALISI STATICA LINEARE'!$H$38*'ANALISI STATICA LINEARE'!$H$41*'ANALISI STATICA LINEARE'!$H$48*'ANALISI STATICA LINEARE'!$G$27*('ANALISI STATICA LINEARE'!$H$44/B42),'ANALISI STATICA LINEARE'!$H$38*'ANALISI STATICA LINEARE'!$H$41*'ANALISI STATICA LINEARE'!$H$48*'ANALISI STATICA LINEARE'!$G$27*(('ANALISI STATICA LINEARE'!$H$44*'ANALISI STATICA LINEARE'!$H$45)/B42^2))))</f>
        <v>0.22588191288685713</v>
      </c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>
      <c r="B43" s="19">
        <f t="shared" si="0"/>
        <v>0.32000000000000012</v>
      </c>
      <c r="C43" s="23">
        <f>1/'ANALISI STATICA LINEARE'!$H$37*IF(B43&lt;'ANALISI STATICA LINEARE'!$H$43,'ANALISI STATICA LINEARE'!$H$38*'ANALISI STATICA LINEARE'!$H$41*'ANALISI STATICA LINEARE'!$H$47*'ANALISI STATICA LINEARE'!$G$27*(B43/'ANALISI STATICA LINEARE'!$H$43+1/('ANALISI STATICA LINEARE'!$H$47*'ANALISI STATICA LINEARE'!$G$27)*(1-B43/'ANALISI STATICA LINEARE'!$H$43)),IF(B43&lt;'ANALISI STATICA LINEARE'!$H$44,'ANALISI STATICA LINEARE'!$H$38*'ANALISI STATICA LINEARE'!$H$41*'ANALISI STATICA LINEARE'!$H$47*'ANALISI STATICA LINEARE'!$G$27,IF(B43&lt;'ANALISI STATICA LINEARE'!$H$45,'ANALISI STATICA LINEARE'!$H$38*'ANALISI STATICA LINEARE'!$H$41*'ANALISI STATICA LINEARE'!$H$47*'ANALISI STATICA LINEARE'!$G$27*('ANALISI STATICA LINEARE'!$H$44/B43),'ANALISI STATICA LINEARE'!$H$38*'ANALISI STATICA LINEARE'!$H$41*'ANALISI STATICA LINEARE'!$H$47*'ANALISI STATICA LINEARE'!$G$27*(('ANALISI STATICA LINEARE'!$H$44*'ANALISI STATICA LINEARE'!$H$45)/B43^2))))</f>
        <v>0.71152802559359996</v>
      </c>
      <c r="D43" s="23">
        <f>1/'ANALISI STATICA LINEARE'!$H$37*IF(B43&lt;'ANALISI STATICA LINEARE'!$H$43,'ANALISI STATICA LINEARE'!$H$38*'ANALISI STATICA LINEARE'!$H$41*'ANALISI STATICA LINEARE'!$H$48*'ANALISI STATICA LINEARE'!$G$27*(B43/'ANALISI STATICA LINEARE'!$H$43+1/('ANALISI STATICA LINEARE'!$H$48*'ANALISI STATICA LINEARE'!$G$27)*(1-B43/'ANALISI STATICA LINEARE'!$H$43)),IF(B43&lt;'ANALISI STATICA LINEARE'!$H$44,'ANALISI STATICA LINEARE'!$H$38*'ANALISI STATICA LINEARE'!$H$41*'ANALISI STATICA LINEARE'!$H$48*'ANALISI STATICA LINEARE'!$G$27,IF(B43&lt;'ANALISI STATICA LINEARE'!$H$45,'ANALISI STATICA LINEARE'!$H$38*'ANALISI STATICA LINEARE'!$H$41*'ANALISI STATICA LINEARE'!$H$48*'ANALISI STATICA LINEARE'!$G$27*('ANALISI STATICA LINEARE'!$H$44/B43),'ANALISI STATICA LINEARE'!$H$38*'ANALISI STATICA LINEARE'!$H$41*'ANALISI STATICA LINEARE'!$H$48*'ANALISI STATICA LINEARE'!$G$27*(('ANALISI STATICA LINEARE'!$H$44*'ANALISI STATICA LINEARE'!$H$45)/B43^2))))</f>
        <v>0.22588191288685713</v>
      </c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>
      <c r="B44" s="19">
        <f t="shared" si="0"/>
        <v>0.33000000000000013</v>
      </c>
      <c r="C44" s="23">
        <f>1/'ANALISI STATICA LINEARE'!$H$37*IF(B44&lt;'ANALISI STATICA LINEARE'!$H$43,'ANALISI STATICA LINEARE'!$H$38*'ANALISI STATICA LINEARE'!$H$41*'ANALISI STATICA LINEARE'!$H$47*'ANALISI STATICA LINEARE'!$G$27*(B44/'ANALISI STATICA LINEARE'!$H$43+1/('ANALISI STATICA LINEARE'!$H$47*'ANALISI STATICA LINEARE'!$G$27)*(1-B44/'ANALISI STATICA LINEARE'!$H$43)),IF(B44&lt;'ANALISI STATICA LINEARE'!$H$44,'ANALISI STATICA LINEARE'!$H$38*'ANALISI STATICA LINEARE'!$H$41*'ANALISI STATICA LINEARE'!$H$47*'ANALISI STATICA LINEARE'!$G$27,IF(B44&lt;'ANALISI STATICA LINEARE'!$H$45,'ANALISI STATICA LINEARE'!$H$38*'ANALISI STATICA LINEARE'!$H$41*'ANALISI STATICA LINEARE'!$H$47*'ANALISI STATICA LINEARE'!$G$27*('ANALISI STATICA LINEARE'!$H$44/B44),'ANALISI STATICA LINEARE'!$H$38*'ANALISI STATICA LINEARE'!$H$41*'ANALISI STATICA LINEARE'!$H$47*'ANALISI STATICA LINEARE'!$G$27*(('ANALISI STATICA LINEARE'!$H$44*'ANALISI STATICA LINEARE'!$H$45)/B44^2))))</f>
        <v>0.71152802559359996</v>
      </c>
      <c r="D44" s="23">
        <f>1/'ANALISI STATICA LINEARE'!$H$37*IF(B44&lt;'ANALISI STATICA LINEARE'!$H$43,'ANALISI STATICA LINEARE'!$H$38*'ANALISI STATICA LINEARE'!$H$41*'ANALISI STATICA LINEARE'!$H$48*'ANALISI STATICA LINEARE'!$G$27*(B44/'ANALISI STATICA LINEARE'!$H$43+1/('ANALISI STATICA LINEARE'!$H$48*'ANALISI STATICA LINEARE'!$G$27)*(1-B44/'ANALISI STATICA LINEARE'!$H$43)),IF(B44&lt;'ANALISI STATICA LINEARE'!$H$44,'ANALISI STATICA LINEARE'!$H$38*'ANALISI STATICA LINEARE'!$H$41*'ANALISI STATICA LINEARE'!$H$48*'ANALISI STATICA LINEARE'!$G$27,IF(B44&lt;'ANALISI STATICA LINEARE'!$H$45,'ANALISI STATICA LINEARE'!$H$38*'ANALISI STATICA LINEARE'!$H$41*'ANALISI STATICA LINEARE'!$H$48*'ANALISI STATICA LINEARE'!$G$27*('ANALISI STATICA LINEARE'!$H$44/B44),'ANALISI STATICA LINEARE'!$H$38*'ANALISI STATICA LINEARE'!$H$41*'ANALISI STATICA LINEARE'!$H$48*'ANALISI STATICA LINEARE'!$G$27*(('ANALISI STATICA LINEARE'!$H$44*'ANALISI STATICA LINEARE'!$H$45)/B44^2))))</f>
        <v>0.22588191288685713</v>
      </c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>
      <c r="B45" s="19">
        <f t="shared" si="0"/>
        <v>0.34000000000000014</v>
      </c>
      <c r="C45" s="23">
        <f>1/'ANALISI STATICA LINEARE'!$H$37*IF(B45&lt;'ANALISI STATICA LINEARE'!$H$43,'ANALISI STATICA LINEARE'!$H$38*'ANALISI STATICA LINEARE'!$H$41*'ANALISI STATICA LINEARE'!$H$47*'ANALISI STATICA LINEARE'!$G$27*(B45/'ANALISI STATICA LINEARE'!$H$43+1/('ANALISI STATICA LINEARE'!$H$47*'ANALISI STATICA LINEARE'!$G$27)*(1-B45/'ANALISI STATICA LINEARE'!$H$43)),IF(B45&lt;'ANALISI STATICA LINEARE'!$H$44,'ANALISI STATICA LINEARE'!$H$38*'ANALISI STATICA LINEARE'!$H$41*'ANALISI STATICA LINEARE'!$H$47*'ANALISI STATICA LINEARE'!$G$27,IF(B45&lt;'ANALISI STATICA LINEARE'!$H$45,'ANALISI STATICA LINEARE'!$H$38*'ANALISI STATICA LINEARE'!$H$41*'ANALISI STATICA LINEARE'!$H$47*'ANALISI STATICA LINEARE'!$G$27*('ANALISI STATICA LINEARE'!$H$44/B45),'ANALISI STATICA LINEARE'!$H$38*'ANALISI STATICA LINEARE'!$H$41*'ANALISI STATICA LINEARE'!$H$47*'ANALISI STATICA LINEARE'!$G$27*(('ANALISI STATICA LINEARE'!$H$44*'ANALISI STATICA LINEARE'!$H$45)/B45^2))))</f>
        <v>0.71152802559359996</v>
      </c>
      <c r="D45" s="23">
        <f>1/'ANALISI STATICA LINEARE'!$H$37*IF(B45&lt;'ANALISI STATICA LINEARE'!$H$43,'ANALISI STATICA LINEARE'!$H$38*'ANALISI STATICA LINEARE'!$H$41*'ANALISI STATICA LINEARE'!$H$48*'ANALISI STATICA LINEARE'!$G$27*(B45/'ANALISI STATICA LINEARE'!$H$43+1/('ANALISI STATICA LINEARE'!$H$48*'ANALISI STATICA LINEARE'!$G$27)*(1-B45/'ANALISI STATICA LINEARE'!$H$43)),IF(B45&lt;'ANALISI STATICA LINEARE'!$H$44,'ANALISI STATICA LINEARE'!$H$38*'ANALISI STATICA LINEARE'!$H$41*'ANALISI STATICA LINEARE'!$H$48*'ANALISI STATICA LINEARE'!$G$27,IF(B45&lt;'ANALISI STATICA LINEARE'!$H$45,'ANALISI STATICA LINEARE'!$H$38*'ANALISI STATICA LINEARE'!$H$41*'ANALISI STATICA LINEARE'!$H$48*'ANALISI STATICA LINEARE'!$G$27*('ANALISI STATICA LINEARE'!$H$44/B45),'ANALISI STATICA LINEARE'!$H$38*'ANALISI STATICA LINEARE'!$H$41*'ANALISI STATICA LINEARE'!$H$48*'ANALISI STATICA LINEARE'!$G$27*(('ANALISI STATICA LINEARE'!$H$44*'ANALISI STATICA LINEARE'!$H$45)/B45^2))))</f>
        <v>0.22588191288685713</v>
      </c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>
      <c r="B46" s="19">
        <f t="shared" si="0"/>
        <v>0.35000000000000014</v>
      </c>
      <c r="C46" s="23">
        <f>1/'ANALISI STATICA LINEARE'!$H$37*IF(B46&lt;'ANALISI STATICA LINEARE'!$H$43,'ANALISI STATICA LINEARE'!$H$38*'ANALISI STATICA LINEARE'!$H$41*'ANALISI STATICA LINEARE'!$H$47*'ANALISI STATICA LINEARE'!$G$27*(B46/'ANALISI STATICA LINEARE'!$H$43+1/('ANALISI STATICA LINEARE'!$H$47*'ANALISI STATICA LINEARE'!$G$27)*(1-B46/'ANALISI STATICA LINEARE'!$H$43)),IF(B46&lt;'ANALISI STATICA LINEARE'!$H$44,'ANALISI STATICA LINEARE'!$H$38*'ANALISI STATICA LINEARE'!$H$41*'ANALISI STATICA LINEARE'!$H$47*'ANALISI STATICA LINEARE'!$G$27,IF(B46&lt;'ANALISI STATICA LINEARE'!$H$45,'ANALISI STATICA LINEARE'!$H$38*'ANALISI STATICA LINEARE'!$H$41*'ANALISI STATICA LINEARE'!$H$47*'ANALISI STATICA LINEARE'!$G$27*('ANALISI STATICA LINEARE'!$H$44/B46),'ANALISI STATICA LINEARE'!$H$38*'ANALISI STATICA LINEARE'!$H$41*'ANALISI STATICA LINEARE'!$H$47*'ANALISI STATICA LINEARE'!$G$27*(('ANALISI STATICA LINEARE'!$H$44*'ANALISI STATICA LINEARE'!$H$45)/B46^2))))</f>
        <v>0.71152802559359996</v>
      </c>
      <c r="D46" s="23">
        <f>1/'ANALISI STATICA LINEARE'!$H$37*IF(B46&lt;'ANALISI STATICA LINEARE'!$H$43,'ANALISI STATICA LINEARE'!$H$38*'ANALISI STATICA LINEARE'!$H$41*'ANALISI STATICA LINEARE'!$H$48*'ANALISI STATICA LINEARE'!$G$27*(B46/'ANALISI STATICA LINEARE'!$H$43+1/('ANALISI STATICA LINEARE'!$H$48*'ANALISI STATICA LINEARE'!$G$27)*(1-B46/'ANALISI STATICA LINEARE'!$H$43)),IF(B46&lt;'ANALISI STATICA LINEARE'!$H$44,'ANALISI STATICA LINEARE'!$H$38*'ANALISI STATICA LINEARE'!$H$41*'ANALISI STATICA LINEARE'!$H$48*'ANALISI STATICA LINEARE'!$G$27,IF(B46&lt;'ANALISI STATICA LINEARE'!$H$45,'ANALISI STATICA LINEARE'!$H$38*'ANALISI STATICA LINEARE'!$H$41*'ANALISI STATICA LINEARE'!$H$48*'ANALISI STATICA LINEARE'!$G$27*('ANALISI STATICA LINEARE'!$H$44/B46),'ANALISI STATICA LINEARE'!$H$38*'ANALISI STATICA LINEARE'!$H$41*'ANALISI STATICA LINEARE'!$H$48*'ANALISI STATICA LINEARE'!$G$27*(('ANALISI STATICA LINEARE'!$H$44*'ANALISI STATICA LINEARE'!$H$45)/B46^2))))</f>
        <v>0.22588191288685713</v>
      </c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>
      <c r="B47" s="19">
        <f t="shared" si="0"/>
        <v>0.36000000000000015</v>
      </c>
      <c r="C47" s="23">
        <f>1/'ANALISI STATICA LINEARE'!$H$37*IF(B47&lt;'ANALISI STATICA LINEARE'!$H$43,'ANALISI STATICA LINEARE'!$H$38*'ANALISI STATICA LINEARE'!$H$41*'ANALISI STATICA LINEARE'!$H$47*'ANALISI STATICA LINEARE'!$G$27*(B47/'ANALISI STATICA LINEARE'!$H$43+1/('ANALISI STATICA LINEARE'!$H$47*'ANALISI STATICA LINEARE'!$G$27)*(1-B47/'ANALISI STATICA LINEARE'!$H$43)),IF(B47&lt;'ANALISI STATICA LINEARE'!$H$44,'ANALISI STATICA LINEARE'!$H$38*'ANALISI STATICA LINEARE'!$H$41*'ANALISI STATICA LINEARE'!$H$47*'ANALISI STATICA LINEARE'!$G$27,IF(B47&lt;'ANALISI STATICA LINEARE'!$H$45,'ANALISI STATICA LINEARE'!$H$38*'ANALISI STATICA LINEARE'!$H$41*'ANALISI STATICA LINEARE'!$H$47*'ANALISI STATICA LINEARE'!$G$27*('ANALISI STATICA LINEARE'!$H$44/B47),'ANALISI STATICA LINEARE'!$H$38*'ANALISI STATICA LINEARE'!$H$41*'ANALISI STATICA LINEARE'!$H$47*'ANALISI STATICA LINEARE'!$G$27*(('ANALISI STATICA LINEARE'!$H$44*'ANALISI STATICA LINEARE'!$H$45)/B47^2))))</f>
        <v>0.71152802559359996</v>
      </c>
      <c r="D47" s="23">
        <f>1/'ANALISI STATICA LINEARE'!$H$37*IF(B47&lt;'ANALISI STATICA LINEARE'!$H$43,'ANALISI STATICA LINEARE'!$H$38*'ANALISI STATICA LINEARE'!$H$41*'ANALISI STATICA LINEARE'!$H$48*'ANALISI STATICA LINEARE'!$G$27*(B47/'ANALISI STATICA LINEARE'!$H$43+1/('ANALISI STATICA LINEARE'!$H$48*'ANALISI STATICA LINEARE'!$G$27)*(1-B47/'ANALISI STATICA LINEARE'!$H$43)),IF(B47&lt;'ANALISI STATICA LINEARE'!$H$44,'ANALISI STATICA LINEARE'!$H$38*'ANALISI STATICA LINEARE'!$H$41*'ANALISI STATICA LINEARE'!$H$48*'ANALISI STATICA LINEARE'!$G$27,IF(B47&lt;'ANALISI STATICA LINEARE'!$H$45,'ANALISI STATICA LINEARE'!$H$38*'ANALISI STATICA LINEARE'!$H$41*'ANALISI STATICA LINEARE'!$H$48*'ANALISI STATICA LINEARE'!$G$27*('ANALISI STATICA LINEARE'!$H$44/B47),'ANALISI STATICA LINEARE'!$H$38*'ANALISI STATICA LINEARE'!$H$41*'ANALISI STATICA LINEARE'!$H$48*'ANALISI STATICA LINEARE'!$G$27*(('ANALISI STATICA LINEARE'!$H$44*'ANALISI STATICA LINEARE'!$H$45)/B47^2))))</f>
        <v>0.22588191288685713</v>
      </c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>
      <c r="B48" s="19">
        <f t="shared" si="0"/>
        <v>0.37000000000000016</v>
      </c>
      <c r="C48" s="23">
        <f>1/'ANALISI STATICA LINEARE'!$H$37*IF(B48&lt;'ANALISI STATICA LINEARE'!$H$43,'ANALISI STATICA LINEARE'!$H$38*'ANALISI STATICA LINEARE'!$H$41*'ANALISI STATICA LINEARE'!$H$47*'ANALISI STATICA LINEARE'!$G$27*(B48/'ANALISI STATICA LINEARE'!$H$43+1/('ANALISI STATICA LINEARE'!$H$47*'ANALISI STATICA LINEARE'!$G$27)*(1-B48/'ANALISI STATICA LINEARE'!$H$43)),IF(B48&lt;'ANALISI STATICA LINEARE'!$H$44,'ANALISI STATICA LINEARE'!$H$38*'ANALISI STATICA LINEARE'!$H$41*'ANALISI STATICA LINEARE'!$H$47*'ANALISI STATICA LINEARE'!$G$27,IF(B48&lt;'ANALISI STATICA LINEARE'!$H$45,'ANALISI STATICA LINEARE'!$H$38*'ANALISI STATICA LINEARE'!$H$41*'ANALISI STATICA LINEARE'!$H$47*'ANALISI STATICA LINEARE'!$G$27*('ANALISI STATICA LINEARE'!$H$44/B48),'ANALISI STATICA LINEARE'!$H$38*'ANALISI STATICA LINEARE'!$H$41*'ANALISI STATICA LINEARE'!$H$47*'ANALISI STATICA LINEARE'!$G$27*(('ANALISI STATICA LINEARE'!$H$44*'ANALISI STATICA LINEARE'!$H$45)/B48^2))))</f>
        <v>0.71152802559359996</v>
      </c>
      <c r="D48" s="23">
        <f>1/'ANALISI STATICA LINEARE'!$H$37*IF(B48&lt;'ANALISI STATICA LINEARE'!$H$43,'ANALISI STATICA LINEARE'!$H$38*'ANALISI STATICA LINEARE'!$H$41*'ANALISI STATICA LINEARE'!$H$48*'ANALISI STATICA LINEARE'!$G$27*(B48/'ANALISI STATICA LINEARE'!$H$43+1/('ANALISI STATICA LINEARE'!$H$48*'ANALISI STATICA LINEARE'!$G$27)*(1-B48/'ANALISI STATICA LINEARE'!$H$43)),IF(B48&lt;'ANALISI STATICA LINEARE'!$H$44,'ANALISI STATICA LINEARE'!$H$38*'ANALISI STATICA LINEARE'!$H$41*'ANALISI STATICA LINEARE'!$H$48*'ANALISI STATICA LINEARE'!$G$27,IF(B48&lt;'ANALISI STATICA LINEARE'!$H$45,'ANALISI STATICA LINEARE'!$H$38*'ANALISI STATICA LINEARE'!$H$41*'ANALISI STATICA LINEARE'!$H$48*'ANALISI STATICA LINEARE'!$G$27*('ANALISI STATICA LINEARE'!$H$44/B48),'ANALISI STATICA LINEARE'!$H$38*'ANALISI STATICA LINEARE'!$H$41*'ANALISI STATICA LINEARE'!$H$48*'ANALISI STATICA LINEARE'!$G$27*(('ANALISI STATICA LINEARE'!$H$44*'ANALISI STATICA LINEARE'!$H$45)/B48^2))))</f>
        <v>0.22588191288685713</v>
      </c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2:14">
      <c r="B49" s="19">
        <f t="shared" si="0"/>
        <v>0.38000000000000017</v>
      </c>
      <c r="C49" s="23">
        <f>1/'ANALISI STATICA LINEARE'!$H$37*IF(B49&lt;'ANALISI STATICA LINEARE'!$H$43,'ANALISI STATICA LINEARE'!$H$38*'ANALISI STATICA LINEARE'!$H$41*'ANALISI STATICA LINEARE'!$H$47*'ANALISI STATICA LINEARE'!$G$27*(B49/'ANALISI STATICA LINEARE'!$H$43+1/('ANALISI STATICA LINEARE'!$H$47*'ANALISI STATICA LINEARE'!$G$27)*(1-B49/'ANALISI STATICA LINEARE'!$H$43)),IF(B49&lt;'ANALISI STATICA LINEARE'!$H$44,'ANALISI STATICA LINEARE'!$H$38*'ANALISI STATICA LINEARE'!$H$41*'ANALISI STATICA LINEARE'!$H$47*'ANALISI STATICA LINEARE'!$G$27,IF(B49&lt;'ANALISI STATICA LINEARE'!$H$45,'ANALISI STATICA LINEARE'!$H$38*'ANALISI STATICA LINEARE'!$H$41*'ANALISI STATICA LINEARE'!$H$47*'ANALISI STATICA LINEARE'!$G$27*('ANALISI STATICA LINEARE'!$H$44/B49),'ANALISI STATICA LINEARE'!$H$38*'ANALISI STATICA LINEARE'!$H$41*'ANALISI STATICA LINEARE'!$H$47*'ANALISI STATICA LINEARE'!$G$27*(('ANALISI STATICA LINEARE'!$H$44*'ANALISI STATICA LINEARE'!$H$45)/B49^2))))</f>
        <v>0.71152802559359996</v>
      </c>
      <c r="D49" s="23">
        <f>1/'ANALISI STATICA LINEARE'!$H$37*IF(B49&lt;'ANALISI STATICA LINEARE'!$H$43,'ANALISI STATICA LINEARE'!$H$38*'ANALISI STATICA LINEARE'!$H$41*'ANALISI STATICA LINEARE'!$H$48*'ANALISI STATICA LINEARE'!$G$27*(B49/'ANALISI STATICA LINEARE'!$H$43+1/('ANALISI STATICA LINEARE'!$H$48*'ANALISI STATICA LINEARE'!$G$27)*(1-B49/'ANALISI STATICA LINEARE'!$H$43)),IF(B49&lt;'ANALISI STATICA LINEARE'!$H$44,'ANALISI STATICA LINEARE'!$H$38*'ANALISI STATICA LINEARE'!$H$41*'ANALISI STATICA LINEARE'!$H$48*'ANALISI STATICA LINEARE'!$G$27,IF(B49&lt;'ANALISI STATICA LINEARE'!$H$45,'ANALISI STATICA LINEARE'!$H$38*'ANALISI STATICA LINEARE'!$H$41*'ANALISI STATICA LINEARE'!$H$48*'ANALISI STATICA LINEARE'!$G$27*('ANALISI STATICA LINEARE'!$H$44/B49),'ANALISI STATICA LINEARE'!$H$38*'ANALISI STATICA LINEARE'!$H$41*'ANALISI STATICA LINEARE'!$H$48*'ANALISI STATICA LINEARE'!$G$27*(('ANALISI STATICA LINEARE'!$H$44*'ANALISI STATICA LINEARE'!$H$45)/B49^2))))</f>
        <v>0.22588191288685713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2:14">
      <c r="B50" s="19">
        <f t="shared" si="0"/>
        <v>0.39000000000000018</v>
      </c>
      <c r="C50" s="23">
        <f>1/'ANALISI STATICA LINEARE'!$H$37*IF(B50&lt;'ANALISI STATICA LINEARE'!$H$43,'ANALISI STATICA LINEARE'!$H$38*'ANALISI STATICA LINEARE'!$H$41*'ANALISI STATICA LINEARE'!$H$47*'ANALISI STATICA LINEARE'!$G$27*(B50/'ANALISI STATICA LINEARE'!$H$43+1/('ANALISI STATICA LINEARE'!$H$47*'ANALISI STATICA LINEARE'!$G$27)*(1-B50/'ANALISI STATICA LINEARE'!$H$43)),IF(B50&lt;'ANALISI STATICA LINEARE'!$H$44,'ANALISI STATICA LINEARE'!$H$38*'ANALISI STATICA LINEARE'!$H$41*'ANALISI STATICA LINEARE'!$H$47*'ANALISI STATICA LINEARE'!$G$27,IF(B50&lt;'ANALISI STATICA LINEARE'!$H$45,'ANALISI STATICA LINEARE'!$H$38*'ANALISI STATICA LINEARE'!$H$41*'ANALISI STATICA LINEARE'!$H$47*'ANALISI STATICA LINEARE'!$G$27*('ANALISI STATICA LINEARE'!$H$44/B50),'ANALISI STATICA LINEARE'!$H$38*'ANALISI STATICA LINEARE'!$H$41*'ANALISI STATICA LINEARE'!$H$47*'ANALISI STATICA LINEARE'!$G$27*(('ANALISI STATICA LINEARE'!$H$44*'ANALISI STATICA LINEARE'!$H$45)/B50^2))))</f>
        <v>0.71152802559359996</v>
      </c>
      <c r="D50" s="23">
        <f>1/'ANALISI STATICA LINEARE'!$H$37*IF(B50&lt;'ANALISI STATICA LINEARE'!$H$43,'ANALISI STATICA LINEARE'!$H$38*'ANALISI STATICA LINEARE'!$H$41*'ANALISI STATICA LINEARE'!$H$48*'ANALISI STATICA LINEARE'!$G$27*(B50/'ANALISI STATICA LINEARE'!$H$43+1/('ANALISI STATICA LINEARE'!$H$48*'ANALISI STATICA LINEARE'!$G$27)*(1-B50/'ANALISI STATICA LINEARE'!$H$43)),IF(B50&lt;'ANALISI STATICA LINEARE'!$H$44,'ANALISI STATICA LINEARE'!$H$38*'ANALISI STATICA LINEARE'!$H$41*'ANALISI STATICA LINEARE'!$H$48*'ANALISI STATICA LINEARE'!$G$27,IF(B50&lt;'ANALISI STATICA LINEARE'!$H$45,'ANALISI STATICA LINEARE'!$H$38*'ANALISI STATICA LINEARE'!$H$41*'ANALISI STATICA LINEARE'!$H$48*'ANALISI STATICA LINEARE'!$G$27*('ANALISI STATICA LINEARE'!$H$44/B50),'ANALISI STATICA LINEARE'!$H$38*'ANALISI STATICA LINEARE'!$H$41*'ANALISI STATICA LINEARE'!$H$48*'ANALISI STATICA LINEARE'!$G$27*(('ANALISI STATICA LINEARE'!$H$44*'ANALISI STATICA LINEARE'!$H$45)/B50^2))))</f>
        <v>0.22588191288685713</v>
      </c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2:14">
      <c r="B51" s="19">
        <f t="shared" si="0"/>
        <v>0.40000000000000019</v>
      </c>
      <c r="C51" s="23">
        <f>1/'ANALISI STATICA LINEARE'!$H$37*IF(B51&lt;'ANALISI STATICA LINEARE'!$H$43,'ANALISI STATICA LINEARE'!$H$38*'ANALISI STATICA LINEARE'!$H$41*'ANALISI STATICA LINEARE'!$H$47*'ANALISI STATICA LINEARE'!$G$27*(B51/'ANALISI STATICA LINEARE'!$H$43+1/('ANALISI STATICA LINEARE'!$H$47*'ANALISI STATICA LINEARE'!$G$27)*(1-B51/'ANALISI STATICA LINEARE'!$H$43)),IF(B51&lt;'ANALISI STATICA LINEARE'!$H$44,'ANALISI STATICA LINEARE'!$H$38*'ANALISI STATICA LINEARE'!$H$41*'ANALISI STATICA LINEARE'!$H$47*'ANALISI STATICA LINEARE'!$G$27,IF(B51&lt;'ANALISI STATICA LINEARE'!$H$45,'ANALISI STATICA LINEARE'!$H$38*'ANALISI STATICA LINEARE'!$H$41*'ANALISI STATICA LINEARE'!$H$47*'ANALISI STATICA LINEARE'!$G$27*('ANALISI STATICA LINEARE'!$H$44/B51),'ANALISI STATICA LINEARE'!$H$38*'ANALISI STATICA LINEARE'!$H$41*'ANALISI STATICA LINEARE'!$H$47*'ANALISI STATICA LINEARE'!$G$27*(('ANALISI STATICA LINEARE'!$H$44*'ANALISI STATICA LINEARE'!$H$45)/B51^2))))</f>
        <v>0.71152802559359996</v>
      </c>
      <c r="D51" s="23">
        <f>1/'ANALISI STATICA LINEARE'!$H$37*IF(B51&lt;'ANALISI STATICA LINEARE'!$H$43,'ANALISI STATICA LINEARE'!$H$38*'ANALISI STATICA LINEARE'!$H$41*'ANALISI STATICA LINEARE'!$H$48*'ANALISI STATICA LINEARE'!$G$27*(B51/'ANALISI STATICA LINEARE'!$H$43+1/('ANALISI STATICA LINEARE'!$H$48*'ANALISI STATICA LINEARE'!$G$27)*(1-B51/'ANALISI STATICA LINEARE'!$H$43)),IF(B51&lt;'ANALISI STATICA LINEARE'!$H$44,'ANALISI STATICA LINEARE'!$H$38*'ANALISI STATICA LINEARE'!$H$41*'ANALISI STATICA LINEARE'!$H$48*'ANALISI STATICA LINEARE'!$G$27,IF(B51&lt;'ANALISI STATICA LINEARE'!$H$45,'ANALISI STATICA LINEARE'!$H$38*'ANALISI STATICA LINEARE'!$H$41*'ANALISI STATICA LINEARE'!$H$48*'ANALISI STATICA LINEARE'!$G$27*('ANALISI STATICA LINEARE'!$H$44/B51),'ANALISI STATICA LINEARE'!$H$38*'ANALISI STATICA LINEARE'!$H$41*'ANALISI STATICA LINEARE'!$H$48*'ANALISI STATICA LINEARE'!$G$27*(('ANALISI STATICA LINEARE'!$H$44*'ANALISI STATICA LINEARE'!$H$45)/B51^2))))</f>
        <v>0.22588191288685713</v>
      </c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2:14">
      <c r="B52" s="19">
        <f t="shared" si="0"/>
        <v>0.4100000000000002</v>
      </c>
      <c r="C52" s="23">
        <f>1/'ANALISI STATICA LINEARE'!$H$37*IF(B52&lt;'ANALISI STATICA LINEARE'!$H$43,'ANALISI STATICA LINEARE'!$H$38*'ANALISI STATICA LINEARE'!$H$41*'ANALISI STATICA LINEARE'!$H$47*'ANALISI STATICA LINEARE'!$G$27*(B52/'ANALISI STATICA LINEARE'!$H$43+1/('ANALISI STATICA LINEARE'!$H$47*'ANALISI STATICA LINEARE'!$G$27)*(1-B52/'ANALISI STATICA LINEARE'!$H$43)),IF(B52&lt;'ANALISI STATICA LINEARE'!$H$44,'ANALISI STATICA LINEARE'!$H$38*'ANALISI STATICA LINEARE'!$H$41*'ANALISI STATICA LINEARE'!$H$47*'ANALISI STATICA LINEARE'!$G$27,IF(B52&lt;'ANALISI STATICA LINEARE'!$H$45,'ANALISI STATICA LINEARE'!$H$38*'ANALISI STATICA LINEARE'!$H$41*'ANALISI STATICA LINEARE'!$H$47*'ANALISI STATICA LINEARE'!$G$27*('ANALISI STATICA LINEARE'!$H$44/B52),'ANALISI STATICA LINEARE'!$H$38*'ANALISI STATICA LINEARE'!$H$41*'ANALISI STATICA LINEARE'!$H$47*'ANALISI STATICA LINEARE'!$G$27*(('ANALISI STATICA LINEARE'!$H$44*'ANALISI STATICA LINEARE'!$H$45)/B52^2))))</f>
        <v>0.71152802559359996</v>
      </c>
      <c r="D52" s="23">
        <f>1/'ANALISI STATICA LINEARE'!$H$37*IF(B52&lt;'ANALISI STATICA LINEARE'!$H$43,'ANALISI STATICA LINEARE'!$H$38*'ANALISI STATICA LINEARE'!$H$41*'ANALISI STATICA LINEARE'!$H$48*'ANALISI STATICA LINEARE'!$G$27*(B52/'ANALISI STATICA LINEARE'!$H$43+1/('ANALISI STATICA LINEARE'!$H$48*'ANALISI STATICA LINEARE'!$G$27)*(1-B52/'ANALISI STATICA LINEARE'!$H$43)),IF(B52&lt;'ANALISI STATICA LINEARE'!$H$44,'ANALISI STATICA LINEARE'!$H$38*'ANALISI STATICA LINEARE'!$H$41*'ANALISI STATICA LINEARE'!$H$48*'ANALISI STATICA LINEARE'!$G$27,IF(B52&lt;'ANALISI STATICA LINEARE'!$H$45,'ANALISI STATICA LINEARE'!$H$38*'ANALISI STATICA LINEARE'!$H$41*'ANALISI STATICA LINEARE'!$H$48*'ANALISI STATICA LINEARE'!$G$27*('ANALISI STATICA LINEARE'!$H$44/B52),'ANALISI STATICA LINEARE'!$H$38*'ANALISI STATICA LINEARE'!$H$41*'ANALISI STATICA LINEARE'!$H$48*'ANALISI STATICA LINEARE'!$G$27*(('ANALISI STATICA LINEARE'!$H$44*'ANALISI STATICA LINEARE'!$H$45)/B52^2))))</f>
        <v>0.22588191288685713</v>
      </c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>
      <c r="B53" s="19">
        <f t="shared" si="0"/>
        <v>0.42000000000000021</v>
      </c>
      <c r="C53" s="23">
        <f>1/'ANALISI STATICA LINEARE'!$H$37*IF(B53&lt;'ANALISI STATICA LINEARE'!$H$43,'ANALISI STATICA LINEARE'!$H$38*'ANALISI STATICA LINEARE'!$H$41*'ANALISI STATICA LINEARE'!$H$47*'ANALISI STATICA LINEARE'!$G$27*(B53/'ANALISI STATICA LINEARE'!$H$43+1/('ANALISI STATICA LINEARE'!$H$47*'ANALISI STATICA LINEARE'!$G$27)*(1-B53/'ANALISI STATICA LINEARE'!$H$43)),IF(B53&lt;'ANALISI STATICA LINEARE'!$H$44,'ANALISI STATICA LINEARE'!$H$38*'ANALISI STATICA LINEARE'!$H$41*'ANALISI STATICA LINEARE'!$H$47*'ANALISI STATICA LINEARE'!$G$27,IF(B53&lt;'ANALISI STATICA LINEARE'!$H$45,'ANALISI STATICA LINEARE'!$H$38*'ANALISI STATICA LINEARE'!$H$41*'ANALISI STATICA LINEARE'!$H$47*'ANALISI STATICA LINEARE'!$G$27*('ANALISI STATICA LINEARE'!$H$44/B53),'ANALISI STATICA LINEARE'!$H$38*'ANALISI STATICA LINEARE'!$H$41*'ANALISI STATICA LINEARE'!$H$47*'ANALISI STATICA LINEARE'!$G$27*(('ANALISI STATICA LINEARE'!$H$44*'ANALISI STATICA LINEARE'!$H$45)/B53^2))))</f>
        <v>0.71152802559359996</v>
      </c>
      <c r="D53" s="23">
        <f>1/'ANALISI STATICA LINEARE'!$H$37*IF(B53&lt;'ANALISI STATICA LINEARE'!$H$43,'ANALISI STATICA LINEARE'!$H$38*'ANALISI STATICA LINEARE'!$H$41*'ANALISI STATICA LINEARE'!$H$48*'ANALISI STATICA LINEARE'!$G$27*(B53/'ANALISI STATICA LINEARE'!$H$43+1/('ANALISI STATICA LINEARE'!$H$48*'ANALISI STATICA LINEARE'!$G$27)*(1-B53/'ANALISI STATICA LINEARE'!$H$43)),IF(B53&lt;'ANALISI STATICA LINEARE'!$H$44,'ANALISI STATICA LINEARE'!$H$38*'ANALISI STATICA LINEARE'!$H$41*'ANALISI STATICA LINEARE'!$H$48*'ANALISI STATICA LINEARE'!$G$27,IF(B53&lt;'ANALISI STATICA LINEARE'!$H$45,'ANALISI STATICA LINEARE'!$H$38*'ANALISI STATICA LINEARE'!$H$41*'ANALISI STATICA LINEARE'!$H$48*'ANALISI STATICA LINEARE'!$G$27*('ANALISI STATICA LINEARE'!$H$44/B53),'ANALISI STATICA LINEARE'!$H$38*'ANALISI STATICA LINEARE'!$H$41*'ANALISI STATICA LINEARE'!$H$48*'ANALISI STATICA LINEARE'!$G$27*(('ANALISI STATICA LINEARE'!$H$44*'ANALISI STATICA LINEARE'!$H$45)/B53^2))))</f>
        <v>0.22588191288685713</v>
      </c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4">
      <c r="B54" s="19">
        <f t="shared" si="0"/>
        <v>0.43000000000000022</v>
      </c>
      <c r="C54" s="23">
        <f>1/'ANALISI STATICA LINEARE'!$H$37*IF(B54&lt;'ANALISI STATICA LINEARE'!$H$43,'ANALISI STATICA LINEARE'!$H$38*'ANALISI STATICA LINEARE'!$H$41*'ANALISI STATICA LINEARE'!$H$47*'ANALISI STATICA LINEARE'!$G$27*(B54/'ANALISI STATICA LINEARE'!$H$43+1/('ANALISI STATICA LINEARE'!$H$47*'ANALISI STATICA LINEARE'!$G$27)*(1-B54/'ANALISI STATICA LINEARE'!$H$43)),IF(B54&lt;'ANALISI STATICA LINEARE'!$H$44,'ANALISI STATICA LINEARE'!$H$38*'ANALISI STATICA LINEARE'!$H$41*'ANALISI STATICA LINEARE'!$H$47*'ANALISI STATICA LINEARE'!$G$27,IF(B54&lt;'ANALISI STATICA LINEARE'!$H$45,'ANALISI STATICA LINEARE'!$H$38*'ANALISI STATICA LINEARE'!$H$41*'ANALISI STATICA LINEARE'!$H$47*'ANALISI STATICA LINEARE'!$G$27*('ANALISI STATICA LINEARE'!$H$44/B54),'ANALISI STATICA LINEARE'!$H$38*'ANALISI STATICA LINEARE'!$H$41*'ANALISI STATICA LINEARE'!$H$47*'ANALISI STATICA LINEARE'!$G$27*(('ANALISI STATICA LINEARE'!$H$44*'ANALISI STATICA LINEARE'!$H$45)/B54^2))))</f>
        <v>0.71152802559359996</v>
      </c>
      <c r="D54" s="23">
        <f>1/'ANALISI STATICA LINEARE'!$H$37*IF(B54&lt;'ANALISI STATICA LINEARE'!$H$43,'ANALISI STATICA LINEARE'!$H$38*'ANALISI STATICA LINEARE'!$H$41*'ANALISI STATICA LINEARE'!$H$48*'ANALISI STATICA LINEARE'!$G$27*(B54/'ANALISI STATICA LINEARE'!$H$43+1/('ANALISI STATICA LINEARE'!$H$48*'ANALISI STATICA LINEARE'!$G$27)*(1-B54/'ANALISI STATICA LINEARE'!$H$43)),IF(B54&lt;'ANALISI STATICA LINEARE'!$H$44,'ANALISI STATICA LINEARE'!$H$38*'ANALISI STATICA LINEARE'!$H$41*'ANALISI STATICA LINEARE'!$H$48*'ANALISI STATICA LINEARE'!$G$27,IF(B54&lt;'ANALISI STATICA LINEARE'!$H$45,'ANALISI STATICA LINEARE'!$H$38*'ANALISI STATICA LINEARE'!$H$41*'ANALISI STATICA LINEARE'!$H$48*'ANALISI STATICA LINEARE'!$G$27*('ANALISI STATICA LINEARE'!$H$44/B54),'ANALISI STATICA LINEARE'!$H$38*'ANALISI STATICA LINEARE'!$H$41*'ANALISI STATICA LINEARE'!$H$48*'ANALISI STATICA LINEARE'!$G$27*(('ANALISI STATICA LINEARE'!$H$44*'ANALISI STATICA LINEARE'!$H$45)/B54^2))))</f>
        <v>0.22588191288685713</v>
      </c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2:14">
      <c r="B55" s="19">
        <f t="shared" si="0"/>
        <v>0.44000000000000022</v>
      </c>
      <c r="C55" s="23">
        <f>1/'ANALISI STATICA LINEARE'!$H$37*IF(B55&lt;'ANALISI STATICA LINEARE'!$H$43,'ANALISI STATICA LINEARE'!$H$38*'ANALISI STATICA LINEARE'!$H$41*'ANALISI STATICA LINEARE'!$H$47*'ANALISI STATICA LINEARE'!$G$27*(B55/'ANALISI STATICA LINEARE'!$H$43+1/('ANALISI STATICA LINEARE'!$H$47*'ANALISI STATICA LINEARE'!$G$27)*(1-B55/'ANALISI STATICA LINEARE'!$H$43)),IF(B55&lt;'ANALISI STATICA LINEARE'!$H$44,'ANALISI STATICA LINEARE'!$H$38*'ANALISI STATICA LINEARE'!$H$41*'ANALISI STATICA LINEARE'!$H$47*'ANALISI STATICA LINEARE'!$G$27,IF(B55&lt;'ANALISI STATICA LINEARE'!$H$45,'ANALISI STATICA LINEARE'!$H$38*'ANALISI STATICA LINEARE'!$H$41*'ANALISI STATICA LINEARE'!$H$47*'ANALISI STATICA LINEARE'!$G$27*('ANALISI STATICA LINEARE'!$H$44/B55),'ANALISI STATICA LINEARE'!$H$38*'ANALISI STATICA LINEARE'!$H$41*'ANALISI STATICA LINEARE'!$H$47*'ANALISI STATICA LINEARE'!$G$27*(('ANALISI STATICA LINEARE'!$H$44*'ANALISI STATICA LINEARE'!$H$45)/B55^2))))</f>
        <v>0.71152802559359996</v>
      </c>
      <c r="D55" s="23">
        <f>1/'ANALISI STATICA LINEARE'!$H$37*IF(B55&lt;'ANALISI STATICA LINEARE'!$H$43,'ANALISI STATICA LINEARE'!$H$38*'ANALISI STATICA LINEARE'!$H$41*'ANALISI STATICA LINEARE'!$H$48*'ANALISI STATICA LINEARE'!$G$27*(B55/'ANALISI STATICA LINEARE'!$H$43+1/('ANALISI STATICA LINEARE'!$H$48*'ANALISI STATICA LINEARE'!$G$27)*(1-B55/'ANALISI STATICA LINEARE'!$H$43)),IF(B55&lt;'ANALISI STATICA LINEARE'!$H$44,'ANALISI STATICA LINEARE'!$H$38*'ANALISI STATICA LINEARE'!$H$41*'ANALISI STATICA LINEARE'!$H$48*'ANALISI STATICA LINEARE'!$G$27,IF(B55&lt;'ANALISI STATICA LINEARE'!$H$45,'ANALISI STATICA LINEARE'!$H$38*'ANALISI STATICA LINEARE'!$H$41*'ANALISI STATICA LINEARE'!$H$48*'ANALISI STATICA LINEARE'!$G$27*('ANALISI STATICA LINEARE'!$H$44/B55),'ANALISI STATICA LINEARE'!$H$38*'ANALISI STATICA LINEARE'!$H$41*'ANALISI STATICA LINEARE'!$H$48*'ANALISI STATICA LINEARE'!$G$27*(('ANALISI STATICA LINEARE'!$H$44*'ANALISI STATICA LINEARE'!$H$45)/B55^2))))</f>
        <v>0.22588191288685713</v>
      </c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2:14">
      <c r="B56" s="19">
        <f t="shared" si="0"/>
        <v>0.45000000000000023</v>
      </c>
      <c r="C56" s="23">
        <f>1/'ANALISI STATICA LINEARE'!$H$37*IF(B56&lt;'ANALISI STATICA LINEARE'!$H$43,'ANALISI STATICA LINEARE'!$H$38*'ANALISI STATICA LINEARE'!$H$41*'ANALISI STATICA LINEARE'!$H$47*'ANALISI STATICA LINEARE'!$G$27*(B56/'ANALISI STATICA LINEARE'!$H$43+1/('ANALISI STATICA LINEARE'!$H$47*'ANALISI STATICA LINEARE'!$G$27)*(1-B56/'ANALISI STATICA LINEARE'!$H$43)),IF(B56&lt;'ANALISI STATICA LINEARE'!$H$44,'ANALISI STATICA LINEARE'!$H$38*'ANALISI STATICA LINEARE'!$H$41*'ANALISI STATICA LINEARE'!$H$47*'ANALISI STATICA LINEARE'!$G$27,IF(B56&lt;'ANALISI STATICA LINEARE'!$H$45,'ANALISI STATICA LINEARE'!$H$38*'ANALISI STATICA LINEARE'!$H$41*'ANALISI STATICA LINEARE'!$H$47*'ANALISI STATICA LINEARE'!$G$27*('ANALISI STATICA LINEARE'!$H$44/B56),'ANALISI STATICA LINEARE'!$H$38*'ANALISI STATICA LINEARE'!$H$41*'ANALISI STATICA LINEARE'!$H$47*'ANALISI STATICA LINEARE'!$G$27*(('ANALISI STATICA LINEARE'!$H$44*'ANALISI STATICA LINEARE'!$H$45)/B56^2))))</f>
        <v>0.71152802559359996</v>
      </c>
      <c r="D56" s="23">
        <f>1/'ANALISI STATICA LINEARE'!$H$37*IF(B56&lt;'ANALISI STATICA LINEARE'!$H$43,'ANALISI STATICA LINEARE'!$H$38*'ANALISI STATICA LINEARE'!$H$41*'ANALISI STATICA LINEARE'!$H$48*'ANALISI STATICA LINEARE'!$G$27*(B56/'ANALISI STATICA LINEARE'!$H$43+1/('ANALISI STATICA LINEARE'!$H$48*'ANALISI STATICA LINEARE'!$G$27)*(1-B56/'ANALISI STATICA LINEARE'!$H$43)),IF(B56&lt;'ANALISI STATICA LINEARE'!$H$44,'ANALISI STATICA LINEARE'!$H$38*'ANALISI STATICA LINEARE'!$H$41*'ANALISI STATICA LINEARE'!$H$48*'ANALISI STATICA LINEARE'!$G$27,IF(B56&lt;'ANALISI STATICA LINEARE'!$H$45,'ANALISI STATICA LINEARE'!$H$38*'ANALISI STATICA LINEARE'!$H$41*'ANALISI STATICA LINEARE'!$H$48*'ANALISI STATICA LINEARE'!$G$27*('ANALISI STATICA LINEARE'!$H$44/B56),'ANALISI STATICA LINEARE'!$H$38*'ANALISI STATICA LINEARE'!$H$41*'ANALISI STATICA LINEARE'!$H$48*'ANALISI STATICA LINEARE'!$G$27*(('ANALISI STATICA LINEARE'!$H$44*'ANALISI STATICA LINEARE'!$H$45)/B56^2))))</f>
        <v>0.22588191288685713</v>
      </c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2:14">
      <c r="B57" s="19">
        <f t="shared" si="0"/>
        <v>0.46000000000000024</v>
      </c>
      <c r="C57" s="23">
        <f>1/'ANALISI STATICA LINEARE'!$H$37*IF(B57&lt;'ANALISI STATICA LINEARE'!$H$43,'ANALISI STATICA LINEARE'!$H$38*'ANALISI STATICA LINEARE'!$H$41*'ANALISI STATICA LINEARE'!$H$47*'ANALISI STATICA LINEARE'!$G$27*(B57/'ANALISI STATICA LINEARE'!$H$43+1/('ANALISI STATICA LINEARE'!$H$47*'ANALISI STATICA LINEARE'!$G$27)*(1-B57/'ANALISI STATICA LINEARE'!$H$43)),IF(B57&lt;'ANALISI STATICA LINEARE'!$H$44,'ANALISI STATICA LINEARE'!$H$38*'ANALISI STATICA LINEARE'!$H$41*'ANALISI STATICA LINEARE'!$H$47*'ANALISI STATICA LINEARE'!$G$27,IF(B57&lt;'ANALISI STATICA LINEARE'!$H$45,'ANALISI STATICA LINEARE'!$H$38*'ANALISI STATICA LINEARE'!$H$41*'ANALISI STATICA LINEARE'!$H$47*'ANALISI STATICA LINEARE'!$G$27*('ANALISI STATICA LINEARE'!$H$44/B57),'ANALISI STATICA LINEARE'!$H$38*'ANALISI STATICA LINEARE'!$H$41*'ANALISI STATICA LINEARE'!$H$47*'ANALISI STATICA LINEARE'!$G$27*(('ANALISI STATICA LINEARE'!$H$44*'ANALISI STATICA LINEARE'!$H$45)/B57^2))))</f>
        <v>0.71152802559359996</v>
      </c>
      <c r="D57" s="23">
        <f>1/'ANALISI STATICA LINEARE'!$H$37*IF(B57&lt;'ANALISI STATICA LINEARE'!$H$43,'ANALISI STATICA LINEARE'!$H$38*'ANALISI STATICA LINEARE'!$H$41*'ANALISI STATICA LINEARE'!$H$48*'ANALISI STATICA LINEARE'!$G$27*(B57/'ANALISI STATICA LINEARE'!$H$43+1/('ANALISI STATICA LINEARE'!$H$48*'ANALISI STATICA LINEARE'!$G$27)*(1-B57/'ANALISI STATICA LINEARE'!$H$43)),IF(B57&lt;'ANALISI STATICA LINEARE'!$H$44,'ANALISI STATICA LINEARE'!$H$38*'ANALISI STATICA LINEARE'!$H$41*'ANALISI STATICA LINEARE'!$H$48*'ANALISI STATICA LINEARE'!$G$27,IF(B57&lt;'ANALISI STATICA LINEARE'!$H$45,'ANALISI STATICA LINEARE'!$H$38*'ANALISI STATICA LINEARE'!$H$41*'ANALISI STATICA LINEARE'!$H$48*'ANALISI STATICA LINEARE'!$G$27*('ANALISI STATICA LINEARE'!$H$44/B57),'ANALISI STATICA LINEARE'!$H$38*'ANALISI STATICA LINEARE'!$H$41*'ANALISI STATICA LINEARE'!$H$48*'ANALISI STATICA LINEARE'!$G$27*(('ANALISI STATICA LINEARE'!$H$44*'ANALISI STATICA LINEARE'!$H$45)/B57^2))))</f>
        <v>0.22588191288685713</v>
      </c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2:14">
      <c r="B58" s="19">
        <f t="shared" si="0"/>
        <v>0.47000000000000025</v>
      </c>
      <c r="C58" s="23">
        <f>1/'ANALISI STATICA LINEARE'!$H$37*IF(B58&lt;'ANALISI STATICA LINEARE'!$H$43,'ANALISI STATICA LINEARE'!$H$38*'ANALISI STATICA LINEARE'!$H$41*'ANALISI STATICA LINEARE'!$H$47*'ANALISI STATICA LINEARE'!$G$27*(B58/'ANALISI STATICA LINEARE'!$H$43+1/('ANALISI STATICA LINEARE'!$H$47*'ANALISI STATICA LINEARE'!$G$27)*(1-B58/'ANALISI STATICA LINEARE'!$H$43)),IF(B58&lt;'ANALISI STATICA LINEARE'!$H$44,'ANALISI STATICA LINEARE'!$H$38*'ANALISI STATICA LINEARE'!$H$41*'ANALISI STATICA LINEARE'!$H$47*'ANALISI STATICA LINEARE'!$G$27,IF(B58&lt;'ANALISI STATICA LINEARE'!$H$45,'ANALISI STATICA LINEARE'!$H$38*'ANALISI STATICA LINEARE'!$H$41*'ANALISI STATICA LINEARE'!$H$47*'ANALISI STATICA LINEARE'!$G$27*('ANALISI STATICA LINEARE'!$H$44/B58),'ANALISI STATICA LINEARE'!$H$38*'ANALISI STATICA LINEARE'!$H$41*'ANALISI STATICA LINEARE'!$H$47*'ANALISI STATICA LINEARE'!$G$27*(('ANALISI STATICA LINEARE'!$H$44*'ANALISI STATICA LINEARE'!$H$45)/B58^2))))</f>
        <v>0.71152802559359996</v>
      </c>
      <c r="D58" s="23">
        <f>1/'ANALISI STATICA LINEARE'!$H$37*IF(B58&lt;'ANALISI STATICA LINEARE'!$H$43,'ANALISI STATICA LINEARE'!$H$38*'ANALISI STATICA LINEARE'!$H$41*'ANALISI STATICA LINEARE'!$H$48*'ANALISI STATICA LINEARE'!$G$27*(B58/'ANALISI STATICA LINEARE'!$H$43+1/('ANALISI STATICA LINEARE'!$H$48*'ANALISI STATICA LINEARE'!$G$27)*(1-B58/'ANALISI STATICA LINEARE'!$H$43)),IF(B58&lt;'ANALISI STATICA LINEARE'!$H$44,'ANALISI STATICA LINEARE'!$H$38*'ANALISI STATICA LINEARE'!$H$41*'ANALISI STATICA LINEARE'!$H$48*'ANALISI STATICA LINEARE'!$G$27,IF(B58&lt;'ANALISI STATICA LINEARE'!$H$45,'ANALISI STATICA LINEARE'!$H$38*'ANALISI STATICA LINEARE'!$H$41*'ANALISI STATICA LINEARE'!$H$48*'ANALISI STATICA LINEARE'!$G$27*('ANALISI STATICA LINEARE'!$H$44/B58),'ANALISI STATICA LINEARE'!$H$38*'ANALISI STATICA LINEARE'!$H$41*'ANALISI STATICA LINEARE'!$H$48*'ANALISI STATICA LINEARE'!$G$27*(('ANALISI STATICA LINEARE'!$H$44*'ANALISI STATICA LINEARE'!$H$45)/B58^2))))</f>
        <v>0.22588191288685713</v>
      </c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2:14">
      <c r="B59" s="19">
        <f t="shared" si="0"/>
        <v>0.48000000000000026</v>
      </c>
      <c r="C59" s="23">
        <f>1/'ANALISI STATICA LINEARE'!$H$37*IF(B59&lt;'ANALISI STATICA LINEARE'!$H$43,'ANALISI STATICA LINEARE'!$H$38*'ANALISI STATICA LINEARE'!$H$41*'ANALISI STATICA LINEARE'!$H$47*'ANALISI STATICA LINEARE'!$G$27*(B59/'ANALISI STATICA LINEARE'!$H$43+1/('ANALISI STATICA LINEARE'!$H$47*'ANALISI STATICA LINEARE'!$G$27)*(1-B59/'ANALISI STATICA LINEARE'!$H$43)),IF(B59&lt;'ANALISI STATICA LINEARE'!$H$44,'ANALISI STATICA LINEARE'!$H$38*'ANALISI STATICA LINEARE'!$H$41*'ANALISI STATICA LINEARE'!$H$47*'ANALISI STATICA LINEARE'!$G$27,IF(B59&lt;'ANALISI STATICA LINEARE'!$H$45,'ANALISI STATICA LINEARE'!$H$38*'ANALISI STATICA LINEARE'!$H$41*'ANALISI STATICA LINEARE'!$H$47*'ANALISI STATICA LINEARE'!$G$27*('ANALISI STATICA LINEARE'!$H$44/B59),'ANALISI STATICA LINEARE'!$H$38*'ANALISI STATICA LINEARE'!$H$41*'ANALISI STATICA LINEARE'!$H$47*'ANALISI STATICA LINEARE'!$G$27*(('ANALISI STATICA LINEARE'!$H$44*'ANALISI STATICA LINEARE'!$H$45)/B59^2))))</f>
        <v>0.69920904597182498</v>
      </c>
      <c r="D59" s="23">
        <f>1/'ANALISI STATICA LINEARE'!$H$37*IF(B59&lt;'ANALISI STATICA LINEARE'!$H$43,'ANALISI STATICA LINEARE'!$H$38*'ANALISI STATICA LINEARE'!$H$41*'ANALISI STATICA LINEARE'!$H$48*'ANALISI STATICA LINEARE'!$G$27*(B59/'ANALISI STATICA LINEARE'!$H$43+1/('ANALISI STATICA LINEARE'!$H$48*'ANALISI STATICA LINEARE'!$G$27)*(1-B59/'ANALISI STATICA LINEARE'!$H$43)),IF(B59&lt;'ANALISI STATICA LINEARE'!$H$44,'ANALISI STATICA LINEARE'!$H$38*'ANALISI STATICA LINEARE'!$H$41*'ANALISI STATICA LINEARE'!$H$48*'ANALISI STATICA LINEARE'!$G$27,IF(B59&lt;'ANALISI STATICA LINEARE'!$H$45,'ANALISI STATICA LINEARE'!$H$38*'ANALISI STATICA LINEARE'!$H$41*'ANALISI STATICA LINEARE'!$H$48*'ANALISI STATICA LINEARE'!$G$27*('ANALISI STATICA LINEARE'!$H$44/B59),'ANALISI STATICA LINEARE'!$H$38*'ANALISI STATICA LINEARE'!$H$41*'ANALISI STATICA LINEARE'!$H$48*'ANALISI STATICA LINEARE'!$G$27*(('ANALISI STATICA LINEARE'!$H$44*'ANALISI STATICA LINEARE'!$H$45)/B59^2))))</f>
        <v>0.22197112570534122</v>
      </c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2:14">
      <c r="B60" s="19">
        <f t="shared" si="0"/>
        <v>0.49000000000000027</v>
      </c>
      <c r="C60" s="23">
        <f>1/'ANALISI STATICA LINEARE'!$H$37*IF(B60&lt;'ANALISI STATICA LINEARE'!$H$43,'ANALISI STATICA LINEARE'!$H$38*'ANALISI STATICA LINEARE'!$H$41*'ANALISI STATICA LINEARE'!$H$47*'ANALISI STATICA LINEARE'!$G$27*(B60/'ANALISI STATICA LINEARE'!$H$43+1/('ANALISI STATICA LINEARE'!$H$47*'ANALISI STATICA LINEARE'!$G$27)*(1-B60/'ANALISI STATICA LINEARE'!$H$43)),IF(B60&lt;'ANALISI STATICA LINEARE'!$H$44,'ANALISI STATICA LINEARE'!$H$38*'ANALISI STATICA LINEARE'!$H$41*'ANALISI STATICA LINEARE'!$H$47*'ANALISI STATICA LINEARE'!$G$27,IF(B60&lt;'ANALISI STATICA LINEARE'!$H$45,'ANALISI STATICA LINEARE'!$H$38*'ANALISI STATICA LINEARE'!$H$41*'ANALISI STATICA LINEARE'!$H$47*'ANALISI STATICA LINEARE'!$G$27*('ANALISI STATICA LINEARE'!$H$44/B60),'ANALISI STATICA LINEARE'!$H$38*'ANALISI STATICA LINEARE'!$H$41*'ANALISI STATICA LINEARE'!$H$47*'ANALISI STATICA LINEARE'!$G$27*(('ANALISI STATICA LINEARE'!$H$44*'ANALISI STATICA LINEARE'!$H$45)/B60^2))))</f>
        <v>0.68493947360505303</v>
      </c>
      <c r="D60" s="23">
        <f>1/'ANALISI STATICA LINEARE'!$H$37*IF(B60&lt;'ANALISI STATICA LINEARE'!$H$43,'ANALISI STATICA LINEARE'!$H$38*'ANALISI STATICA LINEARE'!$H$41*'ANALISI STATICA LINEARE'!$H$48*'ANALISI STATICA LINEARE'!$G$27*(B60/'ANALISI STATICA LINEARE'!$H$43+1/('ANALISI STATICA LINEARE'!$H$48*'ANALISI STATICA LINEARE'!$G$27)*(1-B60/'ANALISI STATICA LINEARE'!$H$43)),IF(B60&lt;'ANALISI STATICA LINEARE'!$H$44,'ANALISI STATICA LINEARE'!$H$38*'ANALISI STATICA LINEARE'!$H$41*'ANALISI STATICA LINEARE'!$H$48*'ANALISI STATICA LINEARE'!$G$27,IF(B60&lt;'ANALISI STATICA LINEARE'!$H$45,'ANALISI STATICA LINEARE'!$H$38*'ANALISI STATICA LINEARE'!$H$41*'ANALISI STATICA LINEARE'!$H$48*'ANALISI STATICA LINEARE'!$G$27*('ANALISI STATICA LINEARE'!$H$44/B60),'ANALISI STATICA LINEARE'!$H$38*'ANALISI STATICA LINEARE'!$H$41*'ANALISI STATICA LINEARE'!$H$48*'ANALISI STATICA LINEARE'!$G$27*(('ANALISI STATICA LINEARE'!$H$44*'ANALISI STATICA LINEARE'!$H$45)/B60^2))))</f>
        <v>0.21744110273176281</v>
      </c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2:14">
      <c r="B61" s="19">
        <f t="shared" si="0"/>
        <v>0.50000000000000022</v>
      </c>
      <c r="C61" s="23">
        <f>1/'ANALISI STATICA LINEARE'!$H$37*IF(B61&lt;'ANALISI STATICA LINEARE'!$H$43,'ANALISI STATICA LINEARE'!$H$38*'ANALISI STATICA LINEARE'!$H$41*'ANALISI STATICA LINEARE'!$H$47*'ANALISI STATICA LINEARE'!$G$27*(B61/'ANALISI STATICA LINEARE'!$H$43+1/('ANALISI STATICA LINEARE'!$H$47*'ANALISI STATICA LINEARE'!$G$27)*(1-B61/'ANALISI STATICA LINEARE'!$H$43)),IF(B61&lt;'ANALISI STATICA LINEARE'!$H$44,'ANALISI STATICA LINEARE'!$H$38*'ANALISI STATICA LINEARE'!$H$41*'ANALISI STATICA LINEARE'!$H$47*'ANALISI STATICA LINEARE'!$G$27,IF(B61&lt;'ANALISI STATICA LINEARE'!$H$45,'ANALISI STATICA LINEARE'!$H$38*'ANALISI STATICA LINEARE'!$H$41*'ANALISI STATICA LINEARE'!$H$47*'ANALISI STATICA LINEARE'!$G$27*('ANALISI STATICA LINEARE'!$H$44/B61),'ANALISI STATICA LINEARE'!$H$38*'ANALISI STATICA LINEARE'!$H$41*'ANALISI STATICA LINEARE'!$H$47*'ANALISI STATICA LINEARE'!$G$27*(('ANALISI STATICA LINEARE'!$H$44*'ANALISI STATICA LINEARE'!$H$45)/B61^2))))</f>
        <v>0.6712406841329519</v>
      </c>
      <c r="D61" s="23">
        <f>1/'ANALISI STATICA LINEARE'!$H$37*IF(B61&lt;'ANALISI STATICA LINEARE'!$H$43,'ANALISI STATICA LINEARE'!$H$38*'ANALISI STATICA LINEARE'!$H$41*'ANALISI STATICA LINEARE'!$H$48*'ANALISI STATICA LINEARE'!$G$27*(B61/'ANALISI STATICA LINEARE'!$H$43+1/('ANALISI STATICA LINEARE'!$H$48*'ANALISI STATICA LINEARE'!$G$27)*(1-B61/'ANALISI STATICA LINEARE'!$H$43)),IF(B61&lt;'ANALISI STATICA LINEARE'!$H$44,'ANALISI STATICA LINEARE'!$H$38*'ANALISI STATICA LINEARE'!$H$41*'ANALISI STATICA LINEARE'!$H$48*'ANALISI STATICA LINEARE'!$G$27,IF(B61&lt;'ANALISI STATICA LINEARE'!$H$45,'ANALISI STATICA LINEARE'!$H$38*'ANALISI STATICA LINEARE'!$H$41*'ANALISI STATICA LINEARE'!$H$48*'ANALISI STATICA LINEARE'!$G$27*('ANALISI STATICA LINEARE'!$H$44/B61),'ANALISI STATICA LINEARE'!$H$38*'ANALISI STATICA LINEARE'!$H$41*'ANALISI STATICA LINEARE'!$H$48*'ANALISI STATICA LINEARE'!$G$27*(('ANALISI STATICA LINEARE'!$H$44*'ANALISI STATICA LINEARE'!$H$45)/B61^2))))</f>
        <v>0.21309228067712763</v>
      </c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2:14">
      <c r="B62" s="19">
        <f t="shared" si="0"/>
        <v>0.51000000000000023</v>
      </c>
      <c r="C62" s="23">
        <f>1/'ANALISI STATICA LINEARE'!$H$37*IF(B62&lt;'ANALISI STATICA LINEARE'!$H$43,'ANALISI STATICA LINEARE'!$H$38*'ANALISI STATICA LINEARE'!$H$41*'ANALISI STATICA LINEARE'!$H$47*'ANALISI STATICA LINEARE'!$G$27*(B62/'ANALISI STATICA LINEARE'!$H$43+1/('ANALISI STATICA LINEARE'!$H$47*'ANALISI STATICA LINEARE'!$G$27)*(1-B62/'ANALISI STATICA LINEARE'!$H$43)),IF(B62&lt;'ANALISI STATICA LINEARE'!$H$44,'ANALISI STATICA LINEARE'!$H$38*'ANALISI STATICA LINEARE'!$H$41*'ANALISI STATICA LINEARE'!$H$47*'ANALISI STATICA LINEARE'!$G$27,IF(B62&lt;'ANALISI STATICA LINEARE'!$H$45,'ANALISI STATICA LINEARE'!$H$38*'ANALISI STATICA LINEARE'!$H$41*'ANALISI STATICA LINEARE'!$H$47*'ANALISI STATICA LINEARE'!$G$27*('ANALISI STATICA LINEARE'!$H$44/B62),'ANALISI STATICA LINEARE'!$H$38*'ANALISI STATICA LINEARE'!$H$41*'ANALISI STATICA LINEARE'!$H$47*'ANALISI STATICA LINEARE'!$G$27*(('ANALISI STATICA LINEARE'!$H$44*'ANALISI STATICA LINEARE'!$H$45)/B62^2))))</f>
        <v>0.65807910209112941</v>
      </c>
      <c r="D62" s="23">
        <f>1/'ANALISI STATICA LINEARE'!$H$37*IF(B62&lt;'ANALISI STATICA LINEARE'!$H$43,'ANALISI STATICA LINEARE'!$H$38*'ANALISI STATICA LINEARE'!$H$41*'ANALISI STATICA LINEARE'!$H$48*'ANALISI STATICA LINEARE'!$G$27*(B62/'ANALISI STATICA LINEARE'!$H$43+1/('ANALISI STATICA LINEARE'!$H$48*'ANALISI STATICA LINEARE'!$G$27)*(1-B62/'ANALISI STATICA LINEARE'!$H$43)),IF(B62&lt;'ANALISI STATICA LINEARE'!$H$44,'ANALISI STATICA LINEARE'!$H$38*'ANALISI STATICA LINEARE'!$H$41*'ANALISI STATICA LINEARE'!$H$48*'ANALISI STATICA LINEARE'!$G$27,IF(B62&lt;'ANALISI STATICA LINEARE'!$H$45,'ANALISI STATICA LINEARE'!$H$38*'ANALISI STATICA LINEARE'!$H$41*'ANALISI STATICA LINEARE'!$H$48*'ANALISI STATICA LINEARE'!$G$27*('ANALISI STATICA LINEARE'!$H$44/B62),'ANALISI STATICA LINEARE'!$H$38*'ANALISI STATICA LINEARE'!$H$41*'ANALISI STATICA LINEARE'!$H$48*'ANALISI STATICA LINEARE'!$G$27*(('ANALISI STATICA LINEARE'!$H$44*'ANALISI STATICA LINEARE'!$H$45)/B62^2))))</f>
        <v>0.2089140006638506</v>
      </c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2:14">
      <c r="B63" s="19">
        <f t="shared" si="0"/>
        <v>0.52000000000000024</v>
      </c>
      <c r="C63" s="23">
        <f>1/'ANALISI STATICA LINEARE'!$H$37*IF(B63&lt;'ANALISI STATICA LINEARE'!$H$43,'ANALISI STATICA LINEARE'!$H$38*'ANALISI STATICA LINEARE'!$H$41*'ANALISI STATICA LINEARE'!$H$47*'ANALISI STATICA LINEARE'!$G$27*(B63/'ANALISI STATICA LINEARE'!$H$43+1/('ANALISI STATICA LINEARE'!$H$47*'ANALISI STATICA LINEARE'!$G$27)*(1-B63/'ANALISI STATICA LINEARE'!$H$43)),IF(B63&lt;'ANALISI STATICA LINEARE'!$H$44,'ANALISI STATICA LINEARE'!$H$38*'ANALISI STATICA LINEARE'!$H$41*'ANALISI STATICA LINEARE'!$H$47*'ANALISI STATICA LINEARE'!$G$27,IF(B63&lt;'ANALISI STATICA LINEARE'!$H$45,'ANALISI STATICA LINEARE'!$H$38*'ANALISI STATICA LINEARE'!$H$41*'ANALISI STATICA LINEARE'!$H$47*'ANALISI STATICA LINEARE'!$G$27*('ANALISI STATICA LINEARE'!$H$44/B63),'ANALISI STATICA LINEARE'!$H$38*'ANALISI STATICA LINEARE'!$H$41*'ANALISI STATICA LINEARE'!$H$47*'ANALISI STATICA LINEARE'!$G$27*(('ANALISI STATICA LINEARE'!$H$44*'ANALISI STATICA LINEARE'!$H$45)/B63^2))))</f>
        <v>0.64542373474322301</v>
      </c>
      <c r="D63" s="23">
        <f>1/'ANALISI STATICA LINEARE'!$H$37*IF(B63&lt;'ANALISI STATICA LINEARE'!$H$43,'ANALISI STATICA LINEARE'!$H$38*'ANALISI STATICA LINEARE'!$H$41*'ANALISI STATICA LINEARE'!$H$48*'ANALISI STATICA LINEARE'!$G$27*(B63/'ANALISI STATICA LINEARE'!$H$43+1/('ANALISI STATICA LINEARE'!$H$48*'ANALISI STATICA LINEARE'!$G$27)*(1-B63/'ANALISI STATICA LINEARE'!$H$43)),IF(B63&lt;'ANALISI STATICA LINEARE'!$H$44,'ANALISI STATICA LINEARE'!$H$38*'ANALISI STATICA LINEARE'!$H$41*'ANALISI STATICA LINEARE'!$H$48*'ANALISI STATICA LINEARE'!$G$27,IF(B63&lt;'ANALISI STATICA LINEARE'!$H$45,'ANALISI STATICA LINEARE'!$H$38*'ANALISI STATICA LINEARE'!$H$41*'ANALISI STATICA LINEARE'!$H$48*'ANALISI STATICA LINEARE'!$G$27*('ANALISI STATICA LINEARE'!$H$44/B63),'ANALISI STATICA LINEARE'!$H$38*'ANALISI STATICA LINEARE'!$H$41*'ANALISI STATICA LINEARE'!$H$48*'ANALISI STATICA LINEARE'!$G$27*(('ANALISI STATICA LINEARE'!$H$44*'ANALISI STATICA LINEARE'!$H$45)/B63^2))))</f>
        <v>0.20489642372800729</v>
      </c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2:14">
      <c r="B64" s="19">
        <f t="shared" si="0"/>
        <v>0.53000000000000025</v>
      </c>
      <c r="C64" s="23">
        <f>1/'ANALISI STATICA LINEARE'!$H$37*IF(B64&lt;'ANALISI STATICA LINEARE'!$H$43,'ANALISI STATICA LINEARE'!$H$38*'ANALISI STATICA LINEARE'!$H$41*'ANALISI STATICA LINEARE'!$H$47*'ANALISI STATICA LINEARE'!$G$27*(B64/'ANALISI STATICA LINEARE'!$H$43+1/('ANALISI STATICA LINEARE'!$H$47*'ANALISI STATICA LINEARE'!$G$27)*(1-B64/'ANALISI STATICA LINEARE'!$H$43)),IF(B64&lt;'ANALISI STATICA LINEARE'!$H$44,'ANALISI STATICA LINEARE'!$H$38*'ANALISI STATICA LINEARE'!$H$41*'ANALISI STATICA LINEARE'!$H$47*'ANALISI STATICA LINEARE'!$G$27,IF(B64&lt;'ANALISI STATICA LINEARE'!$H$45,'ANALISI STATICA LINEARE'!$H$38*'ANALISI STATICA LINEARE'!$H$41*'ANALISI STATICA LINEARE'!$H$47*'ANALISI STATICA LINEARE'!$G$27*('ANALISI STATICA LINEARE'!$H$44/B64),'ANALISI STATICA LINEARE'!$H$38*'ANALISI STATICA LINEARE'!$H$41*'ANALISI STATICA LINEARE'!$H$47*'ANALISI STATICA LINEARE'!$G$27*(('ANALISI STATICA LINEARE'!$H$44*'ANALISI STATICA LINEARE'!$H$45)/B64^2))))</f>
        <v>0.6332459284273132</v>
      </c>
      <c r="D64" s="23">
        <f>1/'ANALISI STATICA LINEARE'!$H$37*IF(B64&lt;'ANALISI STATICA LINEARE'!$H$43,'ANALISI STATICA LINEARE'!$H$38*'ANALISI STATICA LINEARE'!$H$41*'ANALISI STATICA LINEARE'!$H$48*'ANALISI STATICA LINEARE'!$G$27*(B64/'ANALISI STATICA LINEARE'!$H$43+1/('ANALISI STATICA LINEARE'!$H$48*'ANALISI STATICA LINEARE'!$G$27)*(1-B64/'ANALISI STATICA LINEARE'!$H$43)),IF(B64&lt;'ANALISI STATICA LINEARE'!$H$44,'ANALISI STATICA LINEARE'!$H$38*'ANALISI STATICA LINEARE'!$H$41*'ANALISI STATICA LINEARE'!$H$48*'ANALISI STATICA LINEARE'!$G$27,IF(B64&lt;'ANALISI STATICA LINEARE'!$H$45,'ANALISI STATICA LINEARE'!$H$38*'ANALISI STATICA LINEARE'!$H$41*'ANALISI STATICA LINEARE'!$H$48*'ANALISI STATICA LINEARE'!$G$27*('ANALISI STATICA LINEARE'!$H$44/B64),'ANALISI STATICA LINEARE'!$H$38*'ANALISI STATICA LINEARE'!$H$41*'ANALISI STATICA LINEARE'!$H$48*'ANALISI STATICA LINEARE'!$G$27*(('ANALISI STATICA LINEARE'!$H$44*'ANALISI STATICA LINEARE'!$H$45)/B64^2))))</f>
        <v>0.20103045346898829</v>
      </c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2:14">
      <c r="B65" s="19">
        <f t="shared" si="0"/>
        <v>0.54000000000000026</v>
      </c>
      <c r="C65" s="23">
        <f>1/'ANALISI STATICA LINEARE'!$H$37*IF(B65&lt;'ANALISI STATICA LINEARE'!$H$43,'ANALISI STATICA LINEARE'!$H$38*'ANALISI STATICA LINEARE'!$H$41*'ANALISI STATICA LINEARE'!$H$47*'ANALISI STATICA LINEARE'!$G$27*(B65/'ANALISI STATICA LINEARE'!$H$43+1/('ANALISI STATICA LINEARE'!$H$47*'ANALISI STATICA LINEARE'!$G$27)*(1-B65/'ANALISI STATICA LINEARE'!$H$43)),IF(B65&lt;'ANALISI STATICA LINEARE'!$H$44,'ANALISI STATICA LINEARE'!$H$38*'ANALISI STATICA LINEARE'!$H$41*'ANALISI STATICA LINEARE'!$H$47*'ANALISI STATICA LINEARE'!$G$27,IF(B65&lt;'ANALISI STATICA LINEARE'!$H$45,'ANALISI STATICA LINEARE'!$H$38*'ANALISI STATICA LINEARE'!$H$41*'ANALISI STATICA LINEARE'!$H$47*'ANALISI STATICA LINEARE'!$G$27*('ANALISI STATICA LINEARE'!$H$44/B65),'ANALISI STATICA LINEARE'!$H$38*'ANALISI STATICA LINEARE'!$H$41*'ANALISI STATICA LINEARE'!$H$47*'ANALISI STATICA LINEARE'!$G$27*(('ANALISI STATICA LINEARE'!$H$44*'ANALISI STATICA LINEARE'!$H$45)/B65^2))))</f>
        <v>0.62151915197495555</v>
      </c>
      <c r="D65" s="23">
        <f>1/'ANALISI STATICA LINEARE'!$H$37*IF(B65&lt;'ANALISI STATICA LINEARE'!$H$43,'ANALISI STATICA LINEARE'!$H$38*'ANALISI STATICA LINEARE'!$H$41*'ANALISI STATICA LINEARE'!$H$48*'ANALISI STATICA LINEARE'!$G$27*(B65/'ANALISI STATICA LINEARE'!$H$43+1/('ANALISI STATICA LINEARE'!$H$48*'ANALISI STATICA LINEARE'!$G$27)*(1-B65/'ANALISI STATICA LINEARE'!$H$43)),IF(B65&lt;'ANALISI STATICA LINEARE'!$H$44,'ANALISI STATICA LINEARE'!$H$38*'ANALISI STATICA LINEARE'!$H$41*'ANALISI STATICA LINEARE'!$H$48*'ANALISI STATICA LINEARE'!$G$27,IF(B65&lt;'ANALISI STATICA LINEARE'!$H$45,'ANALISI STATICA LINEARE'!$H$38*'ANALISI STATICA LINEARE'!$H$41*'ANALISI STATICA LINEARE'!$H$48*'ANALISI STATICA LINEARE'!$G$27*('ANALISI STATICA LINEARE'!$H$44/B65),'ANALISI STATICA LINEARE'!$H$38*'ANALISI STATICA LINEARE'!$H$41*'ANALISI STATICA LINEARE'!$H$48*'ANALISI STATICA LINEARE'!$G$27*(('ANALISI STATICA LINEARE'!$H$44*'ANALISI STATICA LINEARE'!$H$45)/B65^2))))</f>
        <v>0.19730766729363666</v>
      </c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2:14">
      <c r="B66" s="19">
        <f t="shared" si="0"/>
        <v>0.55000000000000027</v>
      </c>
      <c r="C66" s="23">
        <f>1/'ANALISI STATICA LINEARE'!$H$37*IF(B66&lt;'ANALISI STATICA LINEARE'!$H$43,'ANALISI STATICA LINEARE'!$H$38*'ANALISI STATICA LINEARE'!$H$41*'ANALISI STATICA LINEARE'!$H$47*'ANALISI STATICA LINEARE'!$G$27*(B66/'ANALISI STATICA LINEARE'!$H$43+1/('ANALISI STATICA LINEARE'!$H$47*'ANALISI STATICA LINEARE'!$G$27)*(1-B66/'ANALISI STATICA LINEARE'!$H$43)),IF(B66&lt;'ANALISI STATICA LINEARE'!$H$44,'ANALISI STATICA LINEARE'!$H$38*'ANALISI STATICA LINEARE'!$H$41*'ANALISI STATICA LINEARE'!$H$47*'ANALISI STATICA LINEARE'!$G$27,IF(B66&lt;'ANALISI STATICA LINEARE'!$H$45,'ANALISI STATICA LINEARE'!$H$38*'ANALISI STATICA LINEARE'!$H$41*'ANALISI STATICA LINEARE'!$H$47*'ANALISI STATICA LINEARE'!$G$27*('ANALISI STATICA LINEARE'!$H$44/B66),'ANALISI STATICA LINEARE'!$H$38*'ANALISI STATICA LINEARE'!$H$41*'ANALISI STATICA LINEARE'!$H$47*'ANALISI STATICA LINEARE'!$G$27*(('ANALISI STATICA LINEARE'!$H$44*'ANALISI STATICA LINEARE'!$H$45)/B66^2))))</f>
        <v>0.61021880375722903</v>
      </c>
      <c r="D66" s="23">
        <f>1/'ANALISI STATICA LINEARE'!$H$37*IF(B66&lt;'ANALISI STATICA LINEARE'!$H$43,'ANALISI STATICA LINEARE'!$H$38*'ANALISI STATICA LINEARE'!$H$41*'ANALISI STATICA LINEARE'!$H$48*'ANALISI STATICA LINEARE'!$G$27*(B66/'ANALISI STATICA LINEARE'!$H$43+1/('ANALISI STATICA LINEARE'!$H$48*'ANALISI STATICA LINEARE'!$G$27)*(1-B66/'ANALISI STATICA LINEARE'!$H$43)),IF(B66&lt;'ANALISI STATICA LINEARE'!$H$44,'ANALISI STATICA LINEARE'!$H$38*'ANALISI STATICA LINEARE'!$H$41*'ANALISI STATICA LINEARE'!$H$48*'ANALISI STATICA LINEARE'!$G$27,IF(B66&lt;'ANALISI STATICA LINEARE'!$H$45,'ANALISI STATICA LINEARE'!$H$38*'ANALISI STATICA LINEARE'!$H$41*'ANALISI STATICA LINEARE'!$H$48*'ANALISI STATICA LINEARE'!$G$27*('ANALISI STATICA LINEARE'!$H$44/B66),'ANALISI STATICA LINEARE'!$H$38*'ANALISI STATICA LINEARE'!$H$41*'ANALISI STATICA LINEARE'!$H$48*'ANALISI STATICA LINEARE'!$G$27*(('ANALISI STATICA LINEARE'!$H$44*'ANALISI STATICA LINEARE'!$H$45)/B66^2))))</f>
        <v>0.19372025516102509</v>
      </c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2:14">
      <c r="B67" s="19">
        <f t="shared" si="0"/>
        <v>0.56000000000000028</v>
      </c>
      <c r="C67" s="23">
        <f>1/'ANALISI STATICA LINEARE'!$H$37*IF(B67&lt;'ANALISI STATICA LINEARE'!$H$43,'ANALISI STATICA LINEARE'!$H$38*'ANALISI STATICA LINEARE'!$H$41*'ANALISI STATICA LINEARE'!$H$47*'ANALISI STATICA LINEARE'!$G$27*(B67/'ANALISI STATICA LINEARE'!$H$43+1/('ANALISI STATICA LINEARE'!$H$47*'ANALISI STATICA LINEARE'!$G$27)*(1-B67/'ANALISI STATICA LINEARE'!$H$43)),IF(B67&lt;'ANALISI STATICA LINEARE'!$H$44,'ANALISI STATICA LINEARE'!$H$38*'ANALISI STATICA LINEARE'!$H$41*'ANALISI STATICA LINEARE'!$H$47*'ANALISI STATICA LINEARE'!$G$27,IF(B67&lt;'ANALISI STATICA LINEARE'!$H$45,'ANALISI STATICA LINEARE'!$H$38*'ANALISI STATICA LINEARE'!$H$41*'ANALISI STATICA LINEARE'!$H$47*'ANALISI STATICA LINEARE'!$G$27*('ANALISI STATICA LINEARE'!$H$44/B67),'ANALISI STATICA LINEARE'!$H$38*'ANALISI STATICA LINEARE'!$H$41*'ANALISI STATICA LINEARE'!$H$47*'ANALISI STATICA LINEARE'!$G$27*(('ANALISI STATICA LINEARE'!$H$44*'ANALISI STATICA LINEARE'!$H$45)/B67^2))))</f>
        <v>0.59932203940442141</v>
      </c>
      <c r="D67" s="23">
        <f>1/'ANALISI STATICA LINEARE'!$H$37*IF(B67&lt;'ANALISI STATICA LINEARE'!$H$43,'ANALISI STATICA LINEARE'!$H$38*'ANALISI STATICA LINEARE'!$H$41*'ANALISI STATICA LINEARE'!$H$48*'ANALISI STATICA LINEARE'!$G$27*(B67/'ANALISI STATICA LINEARE'!$H$43+1/('ANALISI STATICA LINEARE'!$H$48*'ANALISI STATICA LINEARE'!$G$27)*(1-B67/'ANALISI STATICA LINEARE'!$H$43)),IF(B67&lt;'ANALISI STATICA LINEARE'!$H$44,'ANALISI STATICA LINEARE'!$H$38*'ANALISI STATICA LINEARE'!$H$41*'ANALISI STATICA LINEARE'!$H$48*'ANALISI STATICA LINEARE'!$G$27,IF(B67&lt;'ANALISI STATICA LINEARE'!$H$45,'ANALISI STATICA LINEARE'!$H$38*'ANALISI STATICA LINEARE'!$H$41*'ANALISI STATICA LINEARE'!$H$48*'ANALISI STATICA LINEARE'!$G$27*('ANALISI STATICA LINEARE'!$H$44/B67),'ANALISI STATICA LINEARE'!$H$38*'ANALISI STATICA LINEARE'!$H$41*'ANALISI STATICA LINEARE'!$H$48*'ANALISI STATICA LINEARE'!$G$27*(('ANALISI STATICA LINEARE'!$H$44*'ANALISI STATICA LINEARE'!$H$45)/B67^2))))</f>
        <v>0.19026096489029248</v>
      </c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2:14">
      <c r="B68" s="19">
        <f t="shared" si="0"/>
        <v>0.57000000000000028</v>
      </c>
      <c r="C68" s="23">
        <f>1/'ANALISI STATICA LINEARE'!$H$37*IF(B68&lt;'ANALISI STATICA LINEARE'!$H$43,'ANALISI STATICA LINEARE'!$H$38*'ANALISI STATICA LINEARE'!$H$41*'ANALISI STATICA LINEARE'!$H$47*'ANALISI STATICA LINEARE'!$G$27*(B68/'ANALISI STATICA LINEARE'!$H$43+1/('ANALISI STATICA LINEARE'!$H$47*'ANALISI STATICA LINEARE'!$G$27)*(1-B68/'ANALISI STATICA LINEARE'!$H$43)),IF(B68&lt;'ANALISI STATICA LINEARE'!$H$44,'ANALISI STATICA LINEARE'!$H$38*'ANALISI STATICA LINEARE'!$H$41*'ANALISI STATICA LINEARE'!$H$47*'ANALISI STATICA LINEARE'!$G$27,IF(B68&lt;'ANALISI STATICA LINEARE'!$H$45,'ANALISI STATICA LINEARE'!$H$38*'ANALISI STATICA LINEARE'!$H$41*'ANALISI STATICA LINEARE'!$H$47*'ANALISI STATICA LINEARE'!$G$27*('ANALISI STATICA LINEARE'!$H$44/B68),'ANALISI STATICA LINEARE'!$H$38*'ANALISI STATICA LINEARE'!$H$41*'ANALISI STATICA LINEARE'!$H$47*'ANALISI STATICA LINEARE'!$G$27*(('ANALISI STATICA LINEARE'!$H$44*'ANALISI STATICA LINEARE'!$H$45)/B68^2))))</f>
        <v>0.58880761766048428</v>
      </c>
      <c r="D68" s="23">
        <f>1/'ANALISI STATICA LINEARE'!$H$37*IF(B68&lt;'ANALISI STATICA LINEARE'!$H$43,'ANALISI STATICA LINEARE'!$H$38*'ANALISI STATICA LINEARE'!$H$41*'ANALISI STATICA LINEARE'!$H$48*'ANALISI STATICA LINEARE'!$G$27*(B68/'ANALISI STATICA LINEARE'!$H$43+1/('ANALISI STATICA LINEARE'!$H$48*'ANALISI STATICA LINEARE'!$G$27)*(1-B68/'ANALISI STATICA LINEARE'!$H$43)),IF(B68&lt;'ANALISI STATICA LINEARE'!$H$44,'ANALISI STATICA LINEARE'!$H$38*'ANALISI STATICA LINEARE'!$H$41*'ANALISI STATICA LINEARE'!$H$48*'ANALISI STATICA LINEARE'!$G$27,IF(B68&lt;'ANALISI STATICA LINEARE'!$H$45,'ANALISI STATICA LINEARE'!$H$38*'ANALISI STATICA LINEARE'!$H$41*'ANALISI STATICA LINEARE'!$H$48*'ANALISI STATICA LINEARE'!$G$27*('ANALISI STATICA LINEARE'!$H$44/B68),'ANALISI STATICA LINEARE'!$H$38*'ANALISI STATICA LINEARE'!$H$41*'ANALISI STATICA LINEARE'!$H$48*'ANALISI STATICA LINEARE'!$G$27*(('ANALISI STATICA LINEARE'!$H$44*'ANALISI STATICA LINEARE'!$H$45)/B68^2))))</f>
        <v>0.18692305322555053</v>
      </c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2:14">
      <c r="B69" s="19">
        <f t="shared" si="0"/>
        <v>0.58000000000000029</v>
      </c>
      <c r="C69" s="23">
        <f>1/'ANALISI STATICA LINEARE'!$H$37*IF(B69&lt;'ANALISI STATICA LINEARE'!$H$43,'ANALISI STATICA LINEARE'!$H$38*'ANALISI STATICA LINEARE'!$H$41*'ANALISI STATICA LINEARE'!$H$47*'ANALISI STATICA LINEARE'!$G$27*(B69/'ANALISI STATICA LINEARE'!$H$43+1/('ANALISI STATICA LINEARE'!$H$47*'ANALISI STATICA LINEARE'!$G$27)*(1-B69/'ANALISI STATICA LINEARE'!$H$43)),IF(B69&lt;'ANALISI STATICA LINEARE'!$H$44,'ANALISI STATICA LINEARE'!$H$38*'ANALISI STATICA LINEARE'!$H$41*'ANALISI STATICA LINEARE'!$H$47*'ANALISI STATICA LINEARE'!$G$27,IF(B69&lt;'ANALISI STATICA LINEARE'!$H$45,'ANALISI STATICA LINEARE'!$H$38*'ANALISI STATICA LINEARE'!$H$41*'ANALISI STATICA LINEARE'!$H$47*'ANALISI STATICA LINEARE'!$G$27*('ANALISI STATICA LINEARE'!$H$44/B69),'ANALISI STATICA LINEARE'!$H$38*'ANALISI STATICA LINEARE'!$H$41*'ANALISI STATICA LINEARE'!$H$47*'ANALISI STATICA LINEARE'!$G$27*(('ANALISI STATICA LINEARE'!$H$44*'ANALISI STATICA LINEARE'!$H$45)/B69^2))))</f>
        <v>0.57865576218357928</v>
      </c>
      <c r="D69" s="23">
        <f>1/'ANALISI STATICA LINEARE'!$H$37*IF(B69&lt;'ANALISI STATICA LINEARE'!$H$43,'ANALISI STATICA LINEARE'!$H$38*'ANALISI STATICA LINEARE'!$H$41*'ANALISI STATICA LINEARE'!$H$48*'ANALISI STATICA LINEARE'!$G$27*(B69/'ANALISI STATICA LINEARE'!$H$43+1/('ANALISI STATICA LINEARE'!$H$48*'ANALISI STATICA LINEARE'!$G$27)*(1-B69/'ANALISI STATICA LINEARE'!$H$43)),IF(B69&lt;'ANALISI STATICA LINEARE'!$H$44,'ANALISI STATICA LINEARE'!$H$38*'ANALISI STATICA LINEARE'!$H$41*'ANALISI STATICA LINEARE'!$H$48*'ANALISI STATICA LINEARE'!$G$27,IF(B69&lt;'ANALISI STATICA LINEARE'!$H$45,'ANALISI STATICA LINEARE'!$H$38*'ANALISI STATICA LINEARE'!$H$41*'ANALISI STATICA LINEARE'!$H$48*'ANALISI STATICA LINEARE'!$G$27*('ANALISI STATICA LINEARE'!$H$44/B69),'ANALISI STATICA LINEARE'!$H$38*'ANALISI STATICA LINEARE'!$H$41*'ANALISI STATICA LINEARE'!$H$48*'ANALISI STATICA LINEARE'!$G$27*(('ANALISI STATICA LINEARE'!$H$44*'ANALISI STATICA LINEARE'!$H$45)/B69^2))))</f>
        <v>0.18370024196304102</v>
      </c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2:14">
      <c r="B70" s="19">
        <f t="shared" si="0"/>
        <v>0.5900000000000003</v>
      </c>
      <c r="C70" s="23">
        <f>1/'ANALISI STATICA LINEARE'!$H$37*IF(B70&lt;'ANALISI STATICA LINEARE'!$H$43,'ANALISI STATICA LINEARE'!$H$38*'ANALISI STATICA LINEARE'!$H$41*'ANALISI STATICA LINEARE'!$H$47*'ANALISI STATICA LINEARE'!$G$27*(B70/'ANALISI STATICA LINEARE'!$H$43+1/('ANALISI STATICA LINEARE'!$H$47*'ANALISI STATICA LINEARE'!$G$27)*(1-B70/'ANALISI STATICA LINEARE'!$H$43)),IF(B70&lt;'ANALISI STATICA LINEARE'!$H$44,'ANALISI STATICA LINEARE'!$H$38*'ANALISI STATICA LINEARE'!$H$41*'ANALISI STATICA LINEARE'!$H$47*'ANALISI STATICA LINEARE'!$G$27,IF(B70&lt;'ANALISI STATICA LINEARE'!$H$45,'ANALISI STATICA LINEARE'!$H$38*'ANALISI STATICA LINEARE'!$H$41*'ANALISI STATICA LINEARE'!$H$47*'ANALISI STATICA LINEARE'!$G$27*('ANALISI STATICA LINEARE'!$H$44/B70),'ANALISI STATICA LINEARE'!$H$38*'ANALISI STATICA LINEARE'!$H$41*'ANALISI STATICA LINEARE'!$H$47*'ANALISI STATICA LINEARE'!$G$27*(('ANALISI STATICA LINEARE'!$H$44*'ANALISI STATICA LINEARE'!$H$45)/B70^2))))</f>
        <v>0.56884803740080669</v>
      </c>
      <c r="D70" s="23">
        <f>1/'ANALISI STATICA LINEARE'!$H$37*IF(B70&lt;'ANALISI STATICA LINEARE'!$H$43,'ANALISI STATICA LINEARE'!$H$38*'ANALISI STATICA LINEARE'!$H$41*'ANALISI STATICA LINEARE'!$H$48*'ANALISI STATICA LINEARE'!$G$27*(B70/'ANALISI STATICA LINEARE'!$H$43+1/('ANALISI STATICA LINEARE'!$H$48*'ANALISI STATICA LINEARE'!$G$27)*(1-B70/'ANALISI STATICA LINEARE'!$H$43)),IF(B70&lt;'ANALISI STATICA LINEARE'!$H$44,'ANALISI STATICA LINEARE'!$H$38*'ANALISI STATICA LINEARE'!$H$41*'ANALISI STATICA LINEARE'!$H$48*'ANALISI STATICA LINEARE'!$G$27,IF(B70&lt;'ANALISI STATICA LINEARE'!$H$45,'ANALISI STATICA LINEARE'!$H$38*'ANALISI STATICA LINEARE'!$H$41*'ANALISI STATICA LINEARE'!$H$48*'ANALISI STATICA LINEARE'!$G$27*('ANALISI STATICA LINEARE'!$H$44/B70),'ANALISI STATICA LINEARE'!$H$38*'ANALISI STATICA LINEARE'!$H$41*'ANALISI STATICA LINEARE'!$H$48*'ANALISI STATICA LINEARE'!$G$27*(('ANALISI STATICA LINEARE'!$H$44*'ANALISI STATICA LINEARE'!$H$45)/B70^2))))</f>
        <v>0.18058667853993865</v>
      </c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2:14">
      <c r="B71" s="19">
        <f t="shared" si="0"/>
        <v>0.60000000000000031</v>
      </c>
      <c r="C71" s="23">
        <f>1/'ANALISI STATICA LINEARE'!$H$37*IF(B71&lt;'ANALISI STATICA LINEARE'!$H$43,'ANALISI STATICA LINEARE'!$H$38*'ANALISI STATICA LINEARE'!$H$41*'ANALISI STATICA LINEARE'!$H$47*'ANALISI STATICA LINEARE'!$G$27*(B71/'ANALISI STATICA LINEARE'!$H$43+1/('ANALISI STATICA LINEARE'!$H$47*'ANALISI STATICA LINEARE'!$G$27)*(1-B71/'ANALISI STATICA LINEARE'!$H$43)),IF(B71&lt;'ANALISI STATICA LINEARE'!$H$44,'ANALISI STATICA LINEARE'!$H$38*'ANALISI STATICA LINEARE'!$H$41*'ANALISI STATICA LINEARE'!$H$47*'ANALISI STATICA LINEARE'!$G$27,IF(B71&lt;'ANALISI STATICA LINEARE'!$H$45,'ANALISI STATICA LINEARE'!$H$38*'ANALISI STATICA LINEARE'!$H$41*'ANALISI STATICA LINEARE'!$H$47*'ANALISI STATICA LINEARE'!$G$27*('ANALISI STATICA LINEARE'!$H$44/B71),'ANALISI STATICA LINEARE'!$H$38*'ANALISI STATICA LINEARE'!$H$41*'ANALISI STATICA LINEARE'!$H$47*'ANALISI STATICA LINEARE'!$G$27*(('ANALISI STATICA LINEARE'!$H$44*'ANALISI STATICA LINEARE'!$H$45)/B71^2))))</f>
        <v>0.55936723677746003</v>
      </c>
      <c r="D71" s="23">
        <f>1/'ANALISI STATICA LINEARE'!$H$37*IF(B71&lt;'ANALISI STATICA LINEARE'!$H$43,'ANALISI STATICA LINEARE'!$H$38*'ANALISI STATICA LINEARE'!$H$41*'ANALISI STATICA LINEARE'!$H$48*'ANALISI STATICA LINEARE'!$G$27*(B71/'ANALISI STATICA LINEARE'!$H$43+1/('ANALISI STATICA LINEARE'!$H$48*'ANALISI STATICA LINEARE'!$G$27)*(1-B71/'ANALISI STATICA LINEARE'!$H$43)),IF(B71&lt;'ANALISI STATICA LINEARE'!$H$44,'ANALISI STATICA LINEARE'!$H$38*'ANALISI STATICA LINEARE'!$H$41*'ANALISI STATICA LINEARE'!$H$48*'ANALISI STATICA LINEARE'!$G$27,IF(B71&lt;'ANALISI STATICA LINEARE'!$H$45,'ANALISI STATICA LINEARE'!$H$38*'ANALISI STATICA LINEARE'!$H$41*'ANALISI STATICA LINEARE'!$H$48*'ANALISI STATICA LINEARE'!$G$27*('ANALISI STATICA LINEARE'!$H$44/B71),'ANALISI STATICA LINEARE'!$H$38*'ANALISI STATICA LINEARE'!$H$41*'ANALISI STATICA LINEARE'!$H$48*'ANALISI STATICA LINEARE'!$G$27*(('ANALISI STATICA LINEARE'!$H$44*'ANALISI STATICA LINEARE'!$H$45)/B71^2))))</f>
        <v>0.177576900564273</v>
      </c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2:14">
      <c r="B72" s="19">
        <f t="shared" si="0"/>
        <v>0.61000000000000032</v>
      </c>
      <c r="C72" s="23">
        <f>1/'ANALISI STATICA LINEARE'!$H$37*IF(B72&lt;'ANALISI STATICA LINEARE'!$H$43,'ANALISI STATICA LINEARE'!$H$38*'ANALISI STATICA LINEARE'!$H$41*'ANALISI STATICA LINEARE'!$H$47*'ANALISI STATICA LINEARE'!$G$27*(B72/'ANALISI STATICA LINEARE'!$H$43+1/('ANALISI STATICA LINEARE'!$H$47*'ANALISI STATICA LINEARE'!$G$27)*(1-B72/'ANALISI STATICA LINEARE'!$H$43)),IF(B72&lt;'ANALISI STATICA LINEARE'!$H$44,'ANALISI STATICA LINEARE'!$H$38*'ANALISI STATICA LINEARE'!$H$41*'ANALISI STATICA LINEARE'!$H$47*'ANALISI STATICA LINEARE'!$G$27,IF(B72&lt;'ANALISI STATICA LINEARE'!$H$45,'ANALISI STATICA LINEARE'!$H$38*'ANALISI STATICA LINEARE'!$H$41*'ANALISI STATICA LINEARE'!$H$47*'ANALISI STATICA LINEARE'!$G$27*('ANALISI STATICA LINEARE'!$H$44/B72),'ANALISI STATICA LINEARE'!$H$38*'ANALISI STATICA LINEARE'!$H$41*'ANALISI STATICA LINEARE'!$H$47*'ANALISI STATICA LINEARE'!$G$27*(('ANALISI STATICA LINEARE'!$H$44*'ANALISI STATICA LINEARE'!$H$45)/B72^2))))</f>
        <v>0.55019728207619012</v>
      </c>
      <c r="D72" s="23">
        <f>1/'ANALISI STATICA LINEARE'!$H$37*IF(B72&lt;'ANALISI STATICA LINEARE'!$H$43,'ANALISI STATICA LINEARE'!$H$38*'ANALISI STATICA LINEARE'!$H$41*'ANALISI STATICA LINEARE'!$H$48*'ANALISI STATICA LINEARE'!$G$27*(B72/'ANALISI STATICA LINEARE'!$H$43+1/('ANALISI STATICA LINEARE'!$H$48*'ANALISI STATICA LINEARE'!$G$27)*(1-B72/'ANALISI STATICA LINEARE'!$H$43)),IF(B72&lt;'ANALISI STATICA LINEARE'!$H$44,'ANALISI STATICA LINEARE'!$H$38*'ANALISI STATICA LINEARE'!$H$41*'ANALISI STATICA LINEARE'!$H$48*'ANALISI STATICA LINEARE'!$G$27,IF(B72&lt;'ANALISI STATICA LINEARE'!$H$45,'ANALISI STATICA LINEARE'!$H$38*'ANALISI STATICA LINEARE'!$H$41*'ANALISI STATICA LINEARE'!$H$48*'ANALISI STATICA LINEARE'!$G$27*('ANALISI STATICA LINEARE'!$H$44/B72),'ANALISI STATICA LINEARE'!$H$38*'ANALISI STATICA LINEARE'!$H$41*'ANALISI STATICA LINEARE'!$H$48*'ANALISI STATICA LINEARE'!$G$27*(('ANALISI STATICA LINEARE'!$H$44*'ANALISI STATICA LINEARE'!$H$45)/B72^2))))</f>
        <v>0.17466580383371114</v>
      </c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2:14">
      <c r="B73" s="19">
        <f t="shared" si="0"/>
        <v>0.62000000000000033</v>
      </c>
      <c r="C73" s="23">
        <f>1/'ANALISI STATICA LINEARE'!$H$37*IF(B73&lt;'ANALISI STATICA LINEARE'!$H$43,'ANALISI STATICA LINEARE'!$H$38*'ANALISI STATICA LINEARE'!$H$41*'ANALISI STATICA LINEARE'!$H$47*'ANALISI STATICA LINEARE'!$G$27*(B73/'ANALISI STATICA LINEARE'!$H$43+1/('ANALISI STATICA LINEARE'!$H$47*'ANALISI STATICA LINEARE'!$G$27)*(1-B73/'ANALISI STATICA LINEARE'!$H$43)),IF(B73&lt;'ANALISI STATICA LINEARE'!$H$44,'ANALISI STATICA LINEARE'!$H$38*'ANALISI STATICA LINEARE'!$H$41*'ANALISI STATICA LINEARE'!$H$47*'ANALISI STATICA LINEARE'!$G$27,IF(B73&lt;'ANALISI STATICA LINEARE'!$H$45,'ANALISI STATICA LINEARE'!$H$38*'ANALISI STATICA LINEARE'!$H$41*'ANALISI STATICA LINEARE'!$H$47*'ANALISI STATICA LINEARE'!$G$27*('ANALISI STATICA LINEARE'!$H$44/B73),'ANALISI STATICA LINEARE'!$H$38*'ANALISI STATICA LINEARE'!$H$41*'ANALISI STATICA LINEARE'!$H$47*'ANALISI STATICA LINEARE'!$G$27*(('ANALISI STATICA LINEARE'!$H$44*'ANALISI STATICA LINEARE'!$H$45)/B73^2))))</f>
        <v>0.54132313236528384</v>
      </c>
      <c r="D73" s="23">
        <f>1/'ANALISI STATICA LINEARE'!$H$37*IF(B73&lt;'ANALISI STATICA LINEARE'!$H$43,'ANALISI STATICA LINEARE'!$H$38*'ANALISI STATICA LINEARE'!$H$41*'ANALISI STATICA LINEARE'!$H$48*'ANALISI STATICA LINEARE'!$G$27*(B73/'ANALISI STATICA LINEARE'!$H$43+1/('ANALISI STATICA LINEARE'!$H$48*'ANALISI STATICA LINEARE'!$G$27)*(1-B73/'ANALISI STATICA LINEARE'!$H$43)),IF(B73&lt;'ANALISI STATICA LINEARE'!$H$44,'ANALISI STATICA LINEARE'!$H$38*'ANALISI STATICA LINEARE'!$H$41*'ANALISI STATICA LINEARE'!$H$48*'ANALISI STATICA LINEARE'!$G$27,IF(B73&lt;'ANALISI STATICA LINEARE'!$H$45,'ANALISI STATICA LINEARE'!$H$38*'ANALISI STATICA LINEARE'!$H$41*'ANALISI STATICA LINEARE'!$H$48*'ANALISI STATICA LINEARE'!$G$27*('ANALISI STATICA LINEARE'!$H$44/B73),'ANALISI STATICA LINEARE'!$H$38*'ANALISI STATICA LINEARE'!$H$41*'ANALISI STATICA LINEARE'!$H$48*'ANALISI STATICA LINEARE'!$G$27*(('ANALISI STATICA LINEARE'!$H$44*'ANALISI STATICA LINEARE'!$H$45)/B73^2))))</f>
        <v>0.17184861344929644</v>
      </c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2:14">
      <c r="B74" s="19">
        <f t="shared" si="0"/>
        <v>0.63000000000000034</v>
      </c>
      <c r="C74" s="23">
        <f>1/'ANALISI STATICA LINEARE'!$H$37*IF(B74&lt;'ANALISI STATICA LINEARE'!$H$43,'ANALISI STATICA LINEARE'!$H$38*'ANALISI STATICA LINEARE'!$H$41*'ANALISI STATICA LINEARE'!$H$47*'ANALISI STATICA LINEARE'!$G$27*(B74/'ANALISI STATICA LINEARE'!$H$43+1/('ANALISI STATICA LINEARE'!$H$47*'ANALISI STATICA LINEARE'!$G$27)*(1-B74/'ANALISI STATICA LINEARE'!$H$43)),IF(B74&lt;'ANALISI STATICA LINEARE'!$H$44,'ANALISI STATICA LINEARE'!$H$38*'ANALISI STATICA LINEARE'!$H$41*'ANALISI STATICA LINEARE'!$H$47*'ANALISI STATICA LINEARE'!$G$27,IF(B74&lt;'ANALISI STATICA LINEARE'!$H$45,'ANALISI STATICA LINEARE'!$H$38*'ANALISI STATICA LINEARE'!$H$41*'ANALISI STATICA LINEARE'!$H$47*'ANALISI STATICA LINEARE'!$G$27*('ANALISI STATICA LINEARE'!$H$44/B74),'ANALISI STATICA LINEARE'!$H$38*'ANALISI STATICA LINEARE'!$H$41*'ANALISI STATICA LINEARE'!$H$47*'ANALISI STATICA LINEARE'!$G$27*(('ANALISI STATICA LINEARE'!$H$44*'ANALISI STATICA LINEARE'!$H$45)/B74^2))))</f>
        <v>0.532730701692819</v>
      </c>
      <c r="D74" s="23">
        <f>1/'ANALISI STATICA LINEARE'!$H$37*IF(B74&lt;'ANALISI STATICA LINEARE'!$H$43,'ANALISI STATICA LINEARE'!$H$38*'ANALISI STATICA LINEARE'!$H$41*'ANALISI STATICA LINEARE'!$H$48*'ANALISI STATICA LINEARE'!$G$27*(B74/'ANALISI STATICA LINEARE'!$H$43+1/('ANALISI STATICA LINEARE'!$H$48*'ANALISI STATICA LINEARE'!$G$27)*(1-B74/'ANALISI STATICA LINEARE'!$H$43)),IF(B74&lt;'ANALISI STATICA LINEARE'!$H$44,'ANALISI STATICA LINEARE'!$H$38*'ANALISI STATICA LINEARE'!$H$41*'ANALISI STATICA LINEARE'!$H$48*'ANALISI STATICA LINEARE'!$G$27,IF(B74&lt;'ANALISI STATICA LINEARE'!$H$45,'ANALISI STATICA LINEARE'!$H$38*'ANALISI STATICA LINEARE'!$H$41*'ANALISI STATICA LINEARE'!$H$48*'ANALISI STATICA LINEARE'!$G$27*('ANALISI STATICA LINEARE'!$H$44/B74),'ANALISI STATICA LINEARE'!$H$38*'ANALISI STATICA LINEARE'!$H$41*'ANALISI STATICA LINEARE'!$H$48*'ANALISI STATICA LINEARE'!$G$27*(('ANALISI STATICA LINEARE'!$H$44*'ANALISI STATICA LINEARE'!$H$45)/B74^2))))</f>
        <v>0.16912085768026</v>
      </c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2:14">
      <c r="B75" s="19">
        <f t="shared" si="0"/>
        <v>0.64000000000000035</v>
      </c>
      <c r="C75" s="23">
        <f>1/'ANALISI STATICA LINEARE'!$H$37*IF(B75&lt;'ANALISI STATICA LINEARE'!$H$43,'ANALISI STATICA LINEARE'!$H$38*'ANALISI STATICA LINEARE'!$H$41*'ANALISI STATICA LINEARE'!$H$47*'ANALISI STATICA LINEARE'!$G$27*(B75/'ANALISI STATICA LINEARE'!$H$43+1/('ANALISI STATICA LINEARE'!$H$47*'ANALISI STATICA LINEARE'!$G$27)*(1-B75/'ANALISI STATICA LINEARE'!$H$43)),IF(B75&lt;'ANALISI STATICA LINEARE'!$H$44,'ANALISI STATICA LINEARE'!$H$38*'ANALISI STATICA LINEARE'!$H$41*'ANALISI STATICA LINEARE'!$H$47*'ANALISI STATICA LINEARE'!$G$27,IF(B75&lt;'ANALISI STATICA LINEARE'!$H$45,'ANALISI STATICA LINEARE'!$H$38*'ANALISI STATICA LINEARE'!$H$41*'ANALISI STATICA LINEARE'!$H$47*'ANALISI STATICA LINEARE'!$G$27*('ANALISI STATICA LINEARE'!$H$44/B75),'ANALISI STATICA LINEARE'!$H$38*'ANALISI STATICA LINEARE'!$H$41*'ANALISI STATICA LINEARE'!$H$47*'ANALISI STATICA LINEARE'!$G$27*(('ANALISI STATICA LINEARE'!$H$44*'ANALISI STATICA LINEARE'!$H$45)/B75^2))))</f>
        <v>0.52440678447886868</v>
      </c>
      <c r="D75" s="23">
        <f>1/'ANALISI STATICA LINEARE'!$H$37*IF(B75&lt;'ANALISI STATICA LINEARE'!$H$43,'ANALISI STATICA LINEARE'!$H$38*'ANALISI STATICA LINEARE'!$H$41*'ANALISI STATICA LINEARE'!$H$48*'ANALISI STATICA LINEARE'!$G$27*(B75/'ANALISI STATICA LINEARE'!$H$43+1/('ANALISI STATICA LINEARE'!$H$48*'ANALISI STATICA LINEARE'!$G$27)*(1-B75/'ANALISI STATICA LINEARE'!$H$43)),IF(B75&lt;'ANALISI STATICA LINEARE'!$H$44,'ANALISI STATICA LINEARE'!$H$38*'ANALISI STATICA LINEARE'!$H$41*'ANALISI STATICA LINEARE'!$H$48*'ANALISI STATICA LINEARE'!$G$27,IF(B75&lt;'ANALISI STATICA LINEARE'!$H$45,'ANALISI STATICA LINEARE'!$H$38*'ANALISI STATICA LINEARE'!$H$41*'ANALISI STATICA LINEARE'!$H$48*'ANALISI STATICA LINEARE'!$G$27*('ANALISI STATICA LINEARE'!$H$44/B75),'ANALISI STATICA LINEARE'!$H$38*'ANALISI STATICA LINEARE'!$H$41*'ANALISI STATICA LINEARE'!$H$48*'ANALISI STATICA LINEARE'!$G$27*(('ANALISI STATICA LINEARE'!$H$44*'ANALISI STATICA LINEARE'!$H$45)/B75^2))))</f>
        <v>0.16647834427900593</v>
      </c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2:14">
      <c r="B76" s="19">
        <f t="shared" ref="B76:B139" si="1">0.01+B75</f>
        <v>0.65000000000000036</v>
      </c>
      <c r="C76" s="23">
        <f>1/'ANALISI STATICA LINEARE'!$H$37*IF(B76&lt;'ANALISI STATICA LINEARE'!$H$43,'ANALISI STATICA LINEARE'!$H$38*'ANALISI STATICA LINEARE'!$H$41*'ANALISI STATICA LINEARE'!$H$47*'ANALISI STATICA LINEARE'!$G$27*(B76/'ANALISI STATICA LINEARE'!$H$43+1/('ANALISI STATICA LINEARE'!$H$47*'ANALISI STATICA LINEARE'!$G$27)*(1-B76/'ANALISI STATICA LINEARE'!$H$43)),IF(B76&lt;'ANALISI STATICA LINEARE'!$H$44,'ANALISI STATICA LINEARE'!$H$38*'ANALISI STATICA LINEARE'!$H$41*'ANALISI STATICA LINEARE'!$H$47*'ANALISI STATICA LINEARE'!$G$27,IF(B76&lt;'ANALISI STATICA LINEARE'!$H$45,'ANALISI STATICA LINEARE'!$H$38*'ANALISI STATICA LINEARE'!$H$41*'ANALISI STATICA LINEARE'!$H$47*'ANALISI STATICA LINEARE'!$G$27*('ANALISI STATICA LINEARE'!$H$44/B76),'ANALISI STATICA LINEARE'!$H$38*'ANALISI STATICA LINEARE'!$H$41*'ANALISI STATICA LINEARE'!$H$47*'ANALISI STATICA LINEARE'!$G$27*(('ANALISI STATICA LINEARE'!$H$44*'ANALISI STATICA LINEARE'!$H$45)/B76^2))))</f>
        <v>0.51633898779457843</v>
      </c>
      <c r="D76" s="23">
        <f>1/'ANALISI STATICA LINEARE'!$H$37*IF(B76&lt;'ANALISI STATICA LINEARE'!$H$43,'ANALISI STATICA LINEARE'!$H$38*'ANALISI STATICA LINEARE'!$H$41*'ANALISI STATICA LINEARE'!$H$48*'ANALISI STATICA LINEARE'!$G$27*(B76/'ANALISI STATICA LINEARE'!$H$43+1/('ANALISI STATICA LINEARE'!$H$48*'ANALISI STATICA LINEARE'!$G$27)*(1-B76/'ANALISI STATICA LINEARE'!$H$43)),IF(B76&lt;'ANALISI STATICA LINEARE'!$H$44,'ANALISI STATICA LINEARE'!$H$38*'ANALISI STATICA LINEARE'!$H$41*'ANALISI STATICA LINEARE'!$H$48*'ANALISI STATICA LINEARE'!$G$27,IF(B76&lt;'ANALISI STATICA LINEARE'!$H$45,'ANALISI STATICA LINEARE'!$H$38*'ANALISI STATICA LINEARE'!$H$41*'ANALISI STATICA LINEARE'!$H$48*'ANALISI STATICA LINEARE'!$G$27*('ANALISI STATICA LINEARE'!$H$44/B76),'ANALISI STATICA LINEARE'!$H$38*'ANALISI STATICA LINEARE'!$H$41*'ANALISI STATICA LINEARE'!$H$48*'ANALISI STATICA LINEARE'!$G$27*(('ANALISI STATICA LINEARE'!$H$44*'ANALISI STATICA LINEARE'!$H$45)/B76^2))))</f>
        <v>0.16391713898240584</v>
      </c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2:14">
      <c r="B77" s="19">
        <f t="shared" si="1"/>
        <v>0.66000000000000036</v>
      </c>
      <c r="C77" s="23">
        <f>1/'ANALISI STATICA LINEARE'!$H$37*IF(B77&lt;'ANALISI STATICA LINEARE'!$H$43,'ANALISI STATICA LINEARE'!$H$38*'ANALISI STATICA LINEARE'!$H$41*'ANALISI STATICA LINEARE'!$H$47*'ANALISI STATICA LINEARE'!$G$27*(B77/'ANALISI STATICA LINEARE'!$H$43+1/('ANALISI STATICA LINEARE'!$H$47*'ANALISI STATICA LINEARE'!$G$27)*(1-B77/'ANALISI STATICA LINEARE'!$H$43)),IF(B77&lt;'ANALISI STATICA LINEARE'!$H$44,'ANALISI STATICA LINEARE'!$H$38*'ANALISI STATICA LINEARE'!$H$41*'ANALISI STATICA LINEARE'!$H$47*'ANALISI STATICA LINEARE'!$G$27,IF(B77&lt;'ANALISI STATICA LINEARE'!$H$45,'ANALISI STATICA LINEARE'!$H$38*'ANALISI STATICA LINEARE'!$H$41*'ANALISI STATICA LINEARE'!$H$47*'ANALISI STATICA LINEARE'!$G$27*('ANALISI STATICA LINEARE'!$H$44/B77),'ANALISI STATICA LINEARE'!$H$38*'ANALISI STATICA LINEARE'!$H$41*'ANALISI STATICA LINEARE'!$H$47*'ANALISI STATICA LINEARE'!$G$27*(('ANALISI STATICA LINEARE'!$H$44*'ANALISI STATICA LINEARE'!$H$45)/B77^2))))</f>
        <v>0.50851566979769092</v>
      </c>
      <c r="D77" s="23">
        <f>1/'ANALISI STATICA LINEARE'!$H$37*IF(B77&lt;'ANALISI STATICA LINEARE'!$H$43,'ANALISI STATICA LINEARE'!$H$38*'ANALISI STATICA LINEARE'!$H$41*'ANALISI STATICA LINEARE'!$H$48*'ANALISI STATICA LINEARE'!$G$27*(B77/'ANALISI STATICA LINEARE'!$H$43+1/('ANALISI STATICA LINEARE'!$H$48*'ANALISI STATICA LINEARE'!$G$27)*(1-B77/'ANALISI STATICA LINEARE'!$H$43)),IF(B77&lt;'ANALISI STATICA LINEARE'!$H$44,'ANALISI STATICA LINEARE'!$H$38*'ANALISI STATICA LINEARE'!$H$41*'ANALISI STATICA LINEARE'!$H$48*'ANALISI STATICA LINEARE'!$G$27,IF(B77&lt;'ANALISI STATICA LINEARE'!$H$45,'ANALISI STATICA LINEARE'!$H$38*'ANALISI STATICA LINEARE'!$H$41*'ANALISI STATICA LINEARE'!$H$48*'ANALISI STATICA LINEARE'!$G$27*('ANALISI STATICA LINEARE'!$H$44/B77),'ANALISI STATICA LINEARE'!$H$38*'ANALISI STATICA LINEARE'!$H$41*'ANALISI STATICA LINEARE'!$H$48*'ANALISI STATICA LINEARE'!$G$27*(('ANALISI STATICA LINEARE'!$H$44*'ANALISI STATICA LINEARE'!$H$45)/B77^2))))</f>
        <v>0.16143354596752088</v>
      </c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2:14">
      <c r="B78" s="19">
        <f t="shared" si="1"/>
        <v>0.67000000000000037</v>
      </c>
      <c r="C78" s="23">
        <f>1/'ANALISI STATICA LINEARE'!$H$37*IF(B78&lt;'ANALISI STATICA LINEARE'!$H$43,'ANALISI STATICA LINEARE'!$H$38*'ANALISI STATICA LINEARE'!$H$41*'ANALISI STATICA LINEARE'!$H$47*'ANALISI STATICA LINEARE'!$G$27*(B78/'ANALISI STATICA LINEARE'!$H$43+1/('ANALISI STATICA LINEARE'!$H$47*'ANALISI STATICA LINEARE'!$G$27)*(1-B78/'ANALISI STATICA LINEARE'!$H$43)),IF(B78&lt;'ANALISI STATICA LINEARE'!$H$44,'ANALISI STATICA LINEARE'!$H$38*'ANALISI STATICA LINEARE'!$H$41*'ANALISI STATICA LINEARE'!$H$47*'ANALISI STATICA LINEARE'!$G$27,IF(B78&lt;'ANALISI STATICA LINEARE'!$H$45,'ANALISI STATICA LINEARE'!$H$38*'ANALISI STATICA LINEARE'!$H$41*'ANALISI STATICA LINEARE'!$H$47*'ANALISI STATICA LINEARE'!$G$27*('ANALISI STATICA LINEARE'!$H$44/B78),'ANALISI STATICA LINEARE'!$H$38*'ANALISI STATICA LINEARE'!$H$41*'ANALISI STATICA LINEARE'!$H$47*'ANALISI STATICA LINEARE'!$G$27*(('ANALISI STATICA LINEARE'!$H$44*'ANALISI STATICA LINEARE'!$H$45)/B78^2))))</f>
        <v>0.50092588368130742</v>
      </c>
      <c r="D78" s="23">
        <f>1/'ANALISI STATICA LINEARE'!$H$37*IF(B78&lt;'ANALISI STATICA LINEARE'!$H$43,'ANALISI STATICA LINEARE'!$H$38*'ANALISI STATICA LINEARE'!$H$41*'ANALISI STATICA LINEARE'!$H$48*'ANALISI STATICA LINEARE'!$G$27*(B78/'ANALISI STATICA LINEARE'!$H$43+1/('ANALISI STATICA LINEARE'!$H$48*'ANALISI STATICA LINEARE'!$G$27)*(1-B78/'ANALISI STATICA LINEARE'!$H$43)),IF(B78&lt;'ANALISI STATICA LINEARE'!$H$44,'ANALISI STATICA LINEARE'!$H$38*'ANALISI STATICA LINEARE'!$H$41*'ANALISI STATICA LINEARE'!$H$48*'ANALISI STATICA LINEARE'!$G$27,IF(B78&lt;'ANALISI STATICA LINEARE'!$H$45,'ANALISI STATICA LINEARE'!$H$38*'ANALISI STATICA LINEARE'!$H$41*'ANALISI STATICA LINEARE'!$H$48*'ANALISI STATICA LINEARE'!$G$27*('ANALISI STATICA LINEARE'!$H$44/B78),'ANALISI STATICA LINEARE'!$H$38*'ANALISI STATICA LINEARE'!$H$41*'ANALISI STATICA LINEARE'!$H$48*'ANALISI STATICA LINEARE'!$G$27*(('ANALISI STATICA LINEARE'!$H$44*'ANALISI STATICA LINEARE'!$H$45)/B78^2))))</f>
        <v>0.15902409005755791</v>
      </c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2:14">
      <c r="B79" s="19">
        <f t="shared" si="1"/>
        <v>0.68000000000000038</v>
      </c>
      <c r="C79" s="23">
        <f>1/'ANALISI STATICA LINEARE'!$H$37*IF(B79&lt;'ANALISI STATICA LINEARE'!$H$43,'ANALISI STATICA LINEARE'!$H$38*'ANALISI STATICA LINEARE'!$H$41*'ANALISI STATICA LINEARE'!$H$47*'ANALISI STATICA LINEARE'!$G$27*(B79/'ANALISI STATICA LINEARE'!$H$43+1/('ANALISI STATICA LINEARE'!$H$47*'ANALISI STATICA LINEARE'!$G$27)*(1-B79/'ANALISI STATICA LINEARE'!$H$43)),IF(B79&lt;'ANALISI STATICA LINEARE'!$H$44,'ANALISI STATICA LINEARE'!$H$38*'ANALISI STATICA LINEARE'!$H$41*'ANALISI STATICA LINEARE'!$H$47*'ANALISI STATICA LINEARE'!$G$27,IF(B79&lt;'ANALISI STATICA LINEARE'!$H$45,'ANALISI STATICA LINEARE'!$H$38*'ANALISI STATICA LINEARE'!$H$41*'ANALISI STATICA LINEARE'!$H$47*'ANALISI STATICA LINEARE'!$G$27*('ANALISI STATICA LINEARE'!$H$44/B79),'ANALISI STATICA LINEARE'!$H$38*'ANALISI STATICA LINEARE'!$H$41*'ANALISI STATICA LINEARE'!$H$47*'ANALISI STATICA LINEARE'!$G$27*(('ANALISI STATICA LINEARE'!$H$44*'ANALISI STATICA LINEARE'!$H$45)/B79^2))))</f>
        <v>0.49355932656834695</v>
      </c>
      <c r="D79" s="23">
        <f>1/'ANALISI STATICA LINEARE'!$H$37*IF(B79&lt;'ANALISI STATICA LINEARE'!$H$43,'ANALISI STATICA LINEARE'!$H$38*'ANALISI STATICA LINEARE'!$H$41*'ANALISI STATICA LINEARE'!$H$48*'ANALISI STATICA LINEARE'!$G$27*(B79/'ANALISI STATICA LINEARE'!$H$43+1/('ANALISI STATICA LINEARE'!$H$48*'ANALISI STATICA LINEARE'!$G$27)*(1-B79/'ANALISI STATICA LINEARE'!$H$43)),IF(B79&lt;'ANALISI STATICA LINEARE'!$H$44,'ANALISI STATICA LINEARE'!$H$38*'ANALISI STATICA LINEARE'!$H$41*'ANALISI STATICA LINEARE'!$H$48*'ANALISI STATICA LINEARE'!$G$27,IF(B79&lt;'ANALISI STATICA LINEARE'!$H$45,'ANALISI STATICA LINEARE'!$H$38*'ANALISI STATICA LINEARE'!$H$41*'ANALISI STATICA LINEARE'!$H$48*'ANALISI STATICA LINEARE'!$G$27*('ANALISI STATICA LINEARE'!$H$44/B79),'ANALISI STATICA LINEARE'!$H$38*'ANALISI STATICA LINEARE'!$H$41*'ANALISI STATICA LINEARE'!$H$48*'ANALISI STATICA LINEARE'!$G$27*(('ANALISI STATICA LINEARE'!$H$44*'ANALISI STATICA LINEARE'!$H$45)/B79^2))))</f>
        <v>0.15668550049788793</v>
      </c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2:14">
      <c r="B80" s="19">
        <f t="shared" si="1"/>
        <v>0.69000000000000039</v>
      </c>
      <c r="C80" s="23">
        <f>1/'ANALISI STATICA LINEARE'!$H$37*IF(B80&lt;'ANALISI STATICA LINEARE'!$H$43,'ANALISI STATICA LINEARE'!$H$38*'ANALISI STATICA LINEARE'!$H$41*'ANALISI STATICA LINEARE'!$H$47*'ANALISI STATICA LINEARE'!$G$27*(B80/'ANALISI STATICA LINEARE'!$H$43+1/('ANALISI STATICA LINEARE'!$H$47*'ANALISI STATICA LINEARE'!$G$27)*(1-B80/'ANALISI STATICA LINEARE'!$H$43)),IF(B80&lt;'ANALISI STATICA LINEARE'!$H$44,'ANALISI STATICA LINEARE'!$H$38*'ANALISI STATICA LINEARE'!$H$41*'ANALISI STATICA LINEARE'!$H$47*'ANALISI STATICA LINEARE'!$G$27,IF(B80&lt;'ANALISI STATICA LINEARE'!$H$45,'ANALISI STATICA LINEARE'!$H$38*'ANALISI STATICA LINEARE'!$H$41*'ANALISI STATICA LINEARE'!$H$47*'ANALISI STATICA LINEARE'!$G$27*('ANALISI STATICA LINEARE'!$H$44/B80),'ANALISI STATICA LINEARE'!$H$38*'ANALISI STATICA LINEARE'!$H$41*'ANALISI STATICA LINEARE'!$H$47*'ANALISI STATICA LINEARE'!$G$27*(('ANALISI STATICA LINEARE'!$H$44*'ANALISI STATICA LINEARE'!$H$45)/B80^2))))</f>
        <v>0.48640629284996512</v>
      </c>
      <c r="D80" s="23">
        <f>1/'ANALISI STATICA LINEARE'!$H$37*IF(B80&lt;'ANALISI STATICA LINEARE'!$H$43,'ANALISI STATICA LINEARE'!$H$38*'ANALISI STATICA LINEARE'!$H$41*'ANALISI STATICA LINEARE'!$H$48*'ANALISI STATICA LINEARE'!$G$27*(B80/'ANALISI STATICA LINEARE'!$H$43+1/('ANALISI STATICA LINEARE'!$H$48*'ANALISI STATICA LINEARE'!$G$27)*(1-B80/'ANALISI STATICA LINEARE'!$H$43)),IF(B80&lt;'ANALISI STATICA LINEARE'!$H$44,'ANALISI STATICA LINEARE'!$H$38*'ANALISI STATICA LINEARE'!$H$41*'ANALISI STATICA LINEARE'!$H$48*'ANALISI STATICA LINEARE'!$G$27,IF(B80&lt;'ANALISI STATICA LINEARE'!$H$45,'ANALISI STATICA LINEARE'!$H$38*'ANALISI STATICA LINEARE'!$H$41*'ANALISI STATICA LINEARE'!$H$48*'ANALISI STATICA LINEARE'!$G$27*('ANALISI STATICA LINEARE'!$H$44/B80),'ANALISI STATICA LINEARE'!$H$38*'ANALISI STATICA LINEARE'!$H$41*'ANALISI STATICA LINEARE'!$H$48*'ANALISI STATICA LINEARE'!$G$27*(('ANALISI STATICA LINEARE'!$H$44*'ANALISI STATICA LINEARE'!$H$45)/B80^2))))</f>
        <v>0.15441469614284606</v>
      </c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2:14">
      <c r="B81" s="19">
        <f t="shared" si="1"/>
        <v>0.7000000000000004</v>
      </c>
      <c r="C81" s="23">
        <f>1/'ANALISI STATICA LINEARE'!$H$37*IF(B81&lt;'ANALISI STATICA LINEARE'!$H$43,'ANALISI STATICA LINEARE'!$H$38*'ANALISI STATICA LINEARE'!$H$41*'ANALISI STATICA LINEARE'!$H$47*'ANALISI STATICA LINEARE'!$G$27*(B81/'ANALISI STATICA LINEARE'!$H$43+1/('ANALISI STATICA LINEARE'!$H$47*'ANALISI STATICA LINEARE'!$G$27)*(1-B81/'ANALISI STATICA LINEARE'!$H$43)),IF(B81&lt;'ANALISI STATICA LINEARE'!$H$44,'ANALISI STATICA LINEARE'!$H$38*'ANALISI STATICA LINEARE'!$H$41*'ANALISI STATICA LINEARE'!$H$47*'ANALISI STATICA LINEARE'!$G$27,IF(B81&lt;'ANALISI STATICA LINEARE'!$H$45,'ANALISI STATICA LINEARE'!$H$38*'ANALISI STATICA LINEARE'!$H$41*'ANALISI STATICA LINEARE'!$H$47*'ANALISI STATICA LINEARE'!$G$27*('ANALISI STATICA LINEARE'!$H$44/B81),'ANALISI STATICA LINEARE'!$H$38*'ANALISI STATICA LINEARE'!$H$41*'ANALISI STATICA LINEARE'!$H$47*'ANALISI STATICA LINEARE'!$G$27*(('ANALISI STATICA LINEARE'!$H$44*'ANALISI STATICA LINEARE'!$H$45)/B81^2))))</f>
        <v>0.4794576315235371</v>
      </c>
      <c r="D81" s="23">
        <f>1/'ANALISI STATICA LINEARE'!$H$37*IF(B81&lt;'ANALISI STATICA LINEARE'!$H$43,'ANALISI STATICA LINEARE'!$H$38*'ANALISI STATICA LINEARE'!$H$41*'ANALISI STATICA LINEARE'!$H$48*'ANALISI STATICA LINEARE'!$G$27*(B81/'ANALISI STATICA LINEARE'!$H$43+1/('ANALISI STATICA LINEARE'!$H$48*'ANALISI STATICA LINEARE'!$G$27)*(1-B81/'ANALISI STATICA LINEARE'!$H$43)),IF(B81&lt;'ANALISI STATICA LINEARE'!$H$44,'ANALISI STATICA LINEARE'!$H$38*'ANALISI STATICA LINEARE'!$H$41*'ANALISI STATICA LINEARE'!$H$48*'ANALISI STATICA LINEARE'!$G$27,IF(B81&lt;'ANALISI STATICA LINEARE'!$H$45,'ANALISI STATICA LINEARE'!$H$38*'ANALISI STATICA LINEARE'!$H$41*'ANALISI STATICA LINEARE'!$H$48*'ANALISI STATICA LINEARE'!$G$27*('ANALISI STATICA LINEARE'!$H$44/B81),'ANALISI STATICA LINEARE'!$H$38*'ANALISI STATICA LINEARE'!$H$41*'ANALISI STATICA LINEARE'!$H$48*'ANALISI STATICA LINEARE'!$G$27*(('ANALISI STATICA LINEARE'!$H$44*'ANALISI STATICA LINEARE'!$H$45)/B81^2))))</f>
        <v>0.152208771912234</v>
      </c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2:14">
      <c r="B82" s="19">
        <f t="shared" si="1"/>
        <v>0.71000000000000041</v>
      </c>
      <c r="C82" s="23">
        <f>1/'ANALISI STATICA LINEARE'!$H$37*IF(B82&lt;'ANALISI STATICA LINEARE'!$H$43,'ANALISI STATICA LINEARE'!$H$38*'ANALISI STATICA LINEARE'!$H$41*'ANALISI STATICA LINEARE'!$H$47*'ANALISI STATICA LINEARE'!$G$27*(B82/'ANALISI STATICA LINEARE'!$H$43+1/('ANALISI STATICA LINEARE'!$H$47*'ANALISI STATICA LINEARE'!$G$27)*(1-B82/'ANALISI STATICA LINEARE'!$H$43)),IF(B82&lt;'ANALISI STATICA LINEARE'!$H$44,'ANALISI STATICA LINEARE'!$H$38*'ANALISI STATICA LINEARE'!$H$41*'ANALISI STATICA LINEARE'!$H$47*'ANALISI STATICA LINEARE'!$G$27,IF(B82&lt;'ANALISI STATICA LINEARE'!$H$45,'ANALISI STATICA LINEARE'!$H$38*'ANALISI STATICA LINEARE'!$H$41*'ANALISI STATICA LINEARE'!$H$47*'ANALISI STATICA LINEARE'!$G$27*('ANALISI STATICA LINEARE'!$H$44/B82),'ANALISI STATICA LINEARE'!$H$38*'ANALISI STATICA LINEARE'!$H$41*'ANALISI STATICA LINEARE'!$H$47*'ANALISI STATICA LINEARE'!$G$27*(('ANALISI STATICA LINEARE'!$H$44*'ANALISI STATICA LINEARE'!$H$45)/B82^2))))</f>
        <v>0.47270470713588164</v>
      </c>
      <c r="D82" s="23">
        <f>1/'ANALISI STATICA LINEARE'!$H$37*IF(B82&lt;'ANALISI STATICA LINEARE'!$H$43,'ANALISI STATICA LINEARE'!$H$38*'ANALISI STATICA LINEARE'!$H$41*'ANALISI STATICA LINEARE'!$H$48*'ANALISI STATICA LINEARE'!$G$27*(B82/'ANALISI STATICA LINEARE'!$H$43+1/('ANALISI STATICA LINEARE'!$H$48*'ANALISI STATICA LINEARE'!$G$27)*(1-B82/'ANALISI STATICA LINEARE'!$H$43)),IF(B82&lt;'ANALISI STATICA LINEARE'!$H$44,'ANALISI STATICA LINEARE'!$H$38*'ANALISI STATICA LINEARE'!$H$41*'ANALISI STATICA LINEARE'!$H$48*'ANALISI STATICA LINEARE'!$G$27,IF(B82&lt;'ANALISI STATICA LINEARE'!$H$45,'ANALISI STATICA LINEARE'!$H$38*'ANALISI STATICA LINEARE'!$H$41*'ANALISI STATICA LINEARE'!$H$48*'ANALISI STATICA LINEARE'!$G$27*('ANALISI STATICA LINEARE'!$H$44/B82),'ANALISI STATICA LINEARE'!$H$38*'ANALISI STATICA LINEARE'!$H$41*'ANALISI STATICA LINEARE'!$H$48*'ANALISI STATICA LINEARE'!$G$27*(('ANALISI STATICA LINEARE'!$H$44*'ANALISI STATICA LINEARE'!$H$45)/B82^2))))</f>
        <v>0.15006498639234336</v>
      </c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2:14">
      <c r="B83" s="19">
        <f t="shared" si="1"/>
        <v>0.72000000000000042</v>
      </c>
      <c r="C83" s="23">
        <f>1/'ANALISI STATICA LINEARE'!$H$37*IF(B83&lt;'ANALISI STATICA LINEARE'!$H$43,'ANALISI STATICA LINEARE'!$H$38*'ANALISI STATICA LINEARE'!$H$41*'ANALISI STATICA LINEARE'!$H$47*'ANALISI STATICA LINEARE'!$G$27*(B83/'ANALISI STATICA LINEARE'!$H$43+1/('ANALISI STATICA LINEARE'!$H$47*'ANALISI STATICA LINEARE'!$G$27)*(1-B83/'ANALISI STATICA LINEARE'!$H$43)),IF(B83&lt;'ANALISI STATICA LINEARE'!$H$44,'ANALISI STATICA LINEARE'!$H$38*'ANALISI STATICA LINEARE'!$H$41*'ANALISI STATICA LINEARE'!$H$47*'ANALISI STATICA LINEARE'!$G$27,IF(B83&lt;'ANALISI STATICA LINEARE'!$H$45,'ANALISI STATICA LINEARE'!$H$38*'ANALISI STATICA LINEARE'!$H$41*'ANALISI STATICA LINEARE'!$H$47*'ANALISI STATICA LINEARE'!$G$27*('ANALISI STATICA LINEARE'!$H$44/B83),'ANALISI STATICA LINEARE'!$H$38*'ANALISI STATICA LINEARE'!$H$41*'ANALISI STATICA LINEARE'!$H$47*'ANALISI STATICA LINEARE'!$G$27*(('ANALISI STATICA LINEARE'!$H$44*'ANALISI STATICA LINEARE'!$H$45)/B83^2))))</f>
        <v>0.46613936398121653</v>
      </c>
      <c r="D83" s="23">
        <f>1/'ANALISI STATICA LINEARE'!$H$37*IF(B83&lt;'ANALISI STATICA LINEARE'!$H$43,'ANALISI STATICA LINEARE'!$H$38*'ANALISI STATICA LINEARE'!$H$41*'ANALISI STATICA LINEARE'!$H$48*'ANALISI STATICA LINEARE'!$G$27*(B83/'ANALISI STATICA LINEARE'!$H$43+1/('ANALISI STATICA LINEARE'!$H$48*'ANALISI STATICA LINEARE'!$G$27)*(1-B83/'ANALISI STATICA LINEARE'!$H$43)),IF(B83&lt;'ANALISI STATICA LINEARE'!$H$44,'ANALISI STATICA LINEARE'!$H$38*'ANALISI STATICA LINEARE'!$H$41*'ANALISI STATICA LINEARE'!$H$48*'ANALISI STATICA LINEARE'!$G$27,IF(B83&lt;'ANALISI STATICA LINEARE'!$H$45,'ANALISI STATICA LINEARE'!$H$38*'ANALISI STATICA LINEARE'!$H$41*'ANALISI STATICA LINEARE'!$H$48*'ANALISI STATICA LINEARE'!$G$27*('ANALISI STATICA LINEARE'!$H$44/B83),'ANALISI STATICA LINEARE'!$H$38*'ANALISI STATICA LINEARE'!$H$41*'ANALISI STATICA LINEARE'!$H$48*'ANALISI STATICA LINEARE'!$G$27*(('ANALISI STATICA LINEARE'!$H$44*'ANALISI STATICA LINEARE'!$H$45)/B83^2))))</f>
        <v>0.14798075047022746</v>
      </c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2:14">
      <c r="B84" s="19">
        <f t="shared" si="1"/>
        <v>0.73000000000000043</v>
      </c>
      <c r="C84" s="23">
        <f>1/'ANALISI STATICA LINEARE'!$H$37*IF(B84&lt;'ANALISI STATICA LINEARE'!$H$43,'ANALISI STATICA LINEARE'!$H$38*'ANALISI STATICA LINEARE'!$H$41*'ANALISI STATICA LINEARE'!$H$47*'ANALISI STATICA LINEARE'!$G$27*(B84/'ANALISI STATICA LINEARE'!$H$43+1/('ANALISI STATICA LINEARE'!$H$47*'ANALISI STATICA LINEARE'!$G$27)*(1-B84/'ANALISI STATICA LINEARE'!$H$43)),IF(B84&lt;'ANALISI STATICA LINEARE'!$H$44,'ANALISI STATICA LINEARE'!$H$38*'ANALISI STATICA LINEARE'!$H$41*'ANALISI STATICA LINEARE'!$H$47*'ANALISI STATICA LINEARE'!$G$27,IF(B84&lt;'ANALISI STATICA LINEARE'!$H$45,'ANALISI STATICA LINEARE'!$H$38*'ANALISI STATICA LINEARE'!$H$41*'ANALISI STATICA LINEARE'!$H$47*'ANALISI STATICA LINEARE'!$G$27*('ANALISI STATICA LINEARE'!$H$44/B84),'ANALISI STATICA LINEARE'!$H$38*'ANALISI STATICA LINEARE'!$H$41*'ANALISI STATICA LINEARE'!$H$47*'ANALISI STATICA LINEARE'!$G$27*(('ANALISI STATICA LINEARE'!$H$44*'ANALISI STATICA LINEARE'!$H$45)/B84^2))))</f>
        <v>0.45975389324174787</v>
      </c>
      <c r="D84" s="23">
        <f>1/'ANALISI STATICA LINEARE'!$H$37*IF(B84&lt;'ANALISI STATICA LINEARE'!$H$43,'ANALISI STATICA LINEARE'!$H$38*'ANALISI STATICA LINEARE'!$H$41*'ANALISI STATICA LINEARE'!$H$48*'ANALISI STATICA LINEARE'!$G$27*(B84/'ANALISI STATICA LINEARE'!$H$43+1/('ANALISI STATICA LINEARE'!$H$48*'ANALISI STATICA LINEARE'!$G$27)*(1-B84/'ANALISI STATICA LINEARE'!$H$43)),IF(B84&lt;'ANALISI STATICA LINEARE'!$H$44,'ANALISI STATICA LINEARE'!$H$38*'ANALISI STATICA LINEARE'!$H$41*'ANALISI STATICA LINEARE'!$H$48*'ANALISI STATICA LINEARE'!$G$27,IF(B84&lt;'ANALISI STATICA LINEARE'!$H$45,'ANALISI STATICA LINEARE'!$H$38*'ANALISI STATICA LINEARE'!$H$41*'ANALISI STATICA LINEARE'!$H$48*'ANALISI STATICA LINEARE'!$G$27*('ANALISI STATICA LINEARE'!$H$44/B84),'ANALISI STATICA LINEARE'!$H$38*'ANALISI STATICA LINEARE'!$H$41*'ANALISI STATICA LINEARE'!$H$48*'ANALISI STATICA LINEARE'!$G$27*(('ANALISI STATICA LINEARE'!$H$44*'ANALISI STATICA LINEARE'!$H$45)/B84^2))))</f>
        <v>0.14595361690214217</v>
      </c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2:14">
      <c r="B85" s="19">
        <f t="shared" si="1"/>
        <v>0.74000000000000044</v>
      </c>
      <c r="C85" s="23">
        <f>1/'ANALISI STATICA LINEARE'!$H$37*IF(B85&lt;'ANALISI STATICA LINEARE'!$H$43,'ANALISI STATICA LINEARE'!$H$38*'ANALISI STATICA LINEARE'!$H$41*'ANALISI STATICA LINEARE'!$H$47*'ANALISI STATICA LINEARE'!$G$27*(B85/'ANALISI STATICA LINEARE'!$H$43+1/('ANALISI STATICA LINEARE'!$H$47*'ANALISI STATICA LINEARE'!$G$27)*(1-B85/'ANALISI STATICA LINEARE'!$H$43)),IF(B85&lt;'ANALISI STATICA LINEARE'!$H$44,'ANALISI STATICA LINEARE'!$H$38*'ANALISI STATICA LINEARE'!$H$41*'ANALISI STATICA LINEARE'!$H$47*'ANALISI STATICA LINEARE'!$G$27,IF(B85&lt;'ANALISI STATICA LINEARE'!$H$45,'ANALISI STATICA LINEARE'!$H$38*'ANALISI STATICA LINEARE'!$H$41*'ANALISI STATICA LINEARE'!$H$47*'ANALISI STATICA LINEARE'!$G$27*('ANALISI STATICA LINEARE'!$H$44/B85),'ANALISI STATICA LINEARE'!$H$38*'ANALISI STATICA LINEARE'!$H$41*'ANALISI STATICA LINEARE'!$H$47*'ANALISI STATICA LINEARE'!$G$27*(('ANALISI STATICA LINEARE'!$H$44*'ANALISI STATICA LINEARE'!$H$45)/B85^2))))</f>
        <v>0.45354100279253506</v>
      </c>
      <c r="D85" s="23">
        <f>1/'ANALISI STATICA LINEARE'!$H$37*IF(B85&lt;'ANALISI STATICA LINEARE'!$H$43,'ANALISI STATICA LINEARE'!$H$38*'ANALISI STATICA LINEARE'!$H$41*'ANALISI STATICA LINEARE'!$H$48*'ANALISI STATICA LINEARE'!$G$27*(B85/'ANALISI STATICA LINEARE'!$H$43+1/('ANALISI STATICA LINEARE'!$H$48*'ANALISI STATICA LINEARE'!$G$27)*(1-B85/'ANALISI STATICA LINEARE'!$H$43)),IF(B85&lt;'ANALISI STATICA LINEARE'!$H$44,'ANALISI STATICA LINEARE'!$H$38*'ANALISI STATICA LINEARE'!$H$41*'ANALISI STATICA LINEARE'!$H$48*'ANALISI STATICA LINEARE'!$G$27,IF(B85&lt;'ANALISI STATICA LINEARE'!$H$45,'ANALISI STATICA LINEARE'!$H$38*'ANALISI STATICA LINEARE'!$H$41*'ANALISI STATICA LINEARE'!$H$48*'ANALISI STATICA LINEARE'!$G$27*('ANALISI STATICA LINEARE'!$H$44/B85),'ANALISI STATICA LINEARE'!$H$38*'ANALISI STATICA LINEARE'!$H$41*'ANALISI STATICA LINEARE'!$H$48*'ANALISI STATICA LINEARE'!$G$27*(('ANALISI STATICA LINEARE'!$H$44*'ANALISI STATICA LINEARE'!$H$45)/B85^2))))</f>
        <v>0.14398127072778891</v>
      </c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2:14">
      <c r="B86" s="19">
        <f t="shared" si="1"/>
        <v>0.75000000000000044</v>
      </c>
      <c r="C86" s="23">
        <f>1/'ANALISI STATICA LINEARE'!$H$37*IF(B86&lt;'ANALISI STATICA LINEARE'!$H$43,'ANALISI STATICA LINEARE'!$H$38*'ANALISI STATICA LINEARE'!$H$41*'ANALISI STATICA LINEARE'!$H$47*'ANALISI STATICA LINEARE'!$G$27*(B86/'ANALISI STATICA LINEARE'!$H$43+1/('ANALISI STATICA LINEARE'!$H$47*'ANALISI STATICA LINEARE'!$G$27)*(1-B86/'ANALISI STATICA LINEARE'!$H$43)),IF(B86&lt;'ANALISI STATICA LINEARE'!$H$44,'ANALISI STATICA LINEARE'!$H$38*'ANALISI STATICA LINEARE'!$H$41*'ANALISI STATICA LINEARE'!$H$47*'ANALISI STATICA LINEARE'!$G$27,IF(B86&lt;'ANALISI STATICA LINEARE'!$H$45,'ANALISI STATICA LINEARE'!$H$38*'ANALISI STATICA LINEARE'!$H$41*'ANALISI STATICA LINEARE'!$H$47*'ANALISI STATICA LINEARE'!$G$27*('ANALISI STATICA LINEARE'!$H$44/B86),'ANALISI STATICA LINEARE'!$H$38*'ANALISI STATICA LINEARE'!$H$41*'ANALISI STATICA LINEARE'!$H$47*'ANALISI STATICA LINEARE'!$G$27*(('ANALISI STATICA LINEARE'!$H$44*'ANALISI STATICA LINEARE'!$H$45)/B86^2))))</f>
        <v>0.44749378942196794</v>
      </c>
      <c r="D86" s="23">
        <f>1/'ANALISI STATICA LINEARE'!$H$37*IF(B86&lt;'ANALISI STATICA LINEARE'!$H$43,'ANALISI STATICA LINEARE'!$H$38*'ANALISI STATICA LINEARE'!$H$41*'ANALISI STATICA LINEARE'!$H$48*'ANALISI STATICA LINEARE'!$G$27*(B86/'ANALISI STATICA LINEARE'!$H$43+1/('ANALISI STATICA LINEARE'!$H$48*'ANALISI STATICA LINEARE'!$G$27)*(1-B86/'ANALISI STATICA LINEARE'!$H$43)),IF(B86&lt;'ANALISI STATICA LINEARE'!$H$44,'ANALISI STATICA LINEARE'!$H$38*'ANALISI STATICA LINEARE'!$H$41*'ANALISI STATICA LINEARE'!$H$48*'ANALISI STATICA LINEARE'!$G$27,IF(B86&lt;'ANALISI STATICA LINEARE'!$H$45,'ANALISI STATICA LINEARE'!$H$38*'ANALISI STATICA LINEARE'!$H$41*'ANALISI STATICA LINEARE'!$H$48*'ANALISI STATICA LINEARE'!$G$27*('ANALISI STATICA LINEARE'!$H$44/B86),'ANALISI STATICA LINEARE'!$H$38*'ANALISI STATICA LINEARE'!$H$41*'ANALISI STATICA LINEARE'!$H$48*'ANALISI STATICA LINEARE'!$G$27*(('ANALISI STATICA LINEARE'!$H$44*'ANALISI STATICA LINEARE'!$H$45)/B86^2))))</f>
        <v>0.14206152045141837</v>
      </c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2:14">
      <c r="B87" s="19">
        <f t="shared" si="1"/>
        <v>0.76000000000000045</v>
      </c>
      <c r="C87" s="23">
        <f>1/'ANALISI STATICA LINEARE'!$H$37*IF(B87&lt;'ANALISI STATICA LINEARE'!$H$43,'ANALISI STATICA LINEARE'!$H$38*'ANALISI STATICA LINEARE'!$H$41*'ANALISI STATICA LINEARE'!$H$47*'ANALISI STATICA LINEARE'!$G$27*(B87/'ANALISI STATICA LINEARE'!$H$43+1/('ANALISI STATICA LINEARE'!$H$47*'ANALISI STATICA LINEARE'!$G$27)*(1-B87/'ANALISI STATICA LINEARE'!$H$43)),IF(B87&lt;'ANALISI STATICA LINEARE'!$H$44,'ANALISI STATICA LINEARE'!$H$38*'ANALISI STATICA LINEARE'!$H$41*'ANALISI STATICA LINEARE'!$H$47*'ANALISI STATICA LINEARE'!$G$27,IF(B87&lt;'ANALISI STATICA LINEARE'!$H$45,'ANALISI STATICA LINEARE'!$H$38*'ANALISI STATICA LINEARE'!$H$41*'ANALISI STATICA LINEARE'!$H$47*'ANALISI STATICA LINEARE'!$G$27*('ANALISI STATICA LINEARE'!$H$44/B87),'ANALISI STATICA LINEARE'!$H$38*'ANALISI STATICA LINEARE'!$H$41*'ANALISI STATICA LINEARE'!$H$47*'ANALISI STATICA LINEARE'!$G$27*(('ANALISI STATICA LINEARE'!$H$44*'ANALISI STATICA LINEARE'!$H$45)/B87^2))))</f>
        <v>0.44160571324536313</v>
      </c>
      <c r="D87" s="23">
        <f>1/'ANALISI STATICA LINEARE'!$H$37*IF(B87&lt;'ANALISI STATICA LINEARE'!$H$43,'ANALISI STATICA LINEARE'!$H$38*'ANALISI STATICA LINEARE'!$H$41*'ANALISI STATICA LINEARE'!$H$48*'ANALISI STATICA LINEARE'!$G$27*(B87/'ANALISI STATICA LINEARE'!$H$43+1/('ANALISI STATICA LINEARE'!$H$48*'ANALISI STATICA LINEARE'!$G$27)*(1-B87/'ANALISI STATICA LINEARE'!$H$43)),IF(B87&lt;'ANALISI STATICA LINEARE'!$H$44,'ANALISI STATICA LINEARE'!$H$38*'ANALISI STATICA LINEARE'!$H$41*'ANALISI STATICA LINEARE'!$H$48*'ANALISI STATICA LINEARE'!$G$27,IF(B87&lt;'ANALISI STATICA LINEARE'!$H$45,'ANALISI STATICA LINEARE'!$H$38*'ANALISI STATICA LINEARE'!$H$41*'ANALISI STATICA LINEARE'!$H$48*'ANALISI STATICA LINEARE'!$G$27*('ANALISI STATICA LINEARE'!$H$44/B87),'ANALISI STATICA LINEARE'!$H$38*'ANALISI STATICA LINEARE'!$H$41*'ANALISI STATICA LINEARE'!$H$48*'ANALISI STATICA LINEARE'!$G$27*(('ANALISI STATICA LINEARE'!$H$44*'ANALISI STATICA LINEARE'!$H$45)/B87^2))))</f>
        <v>0.14019228991916288</v>
      </c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2:14">
      <c r="B88" s="19">
        <f t="shared" si="1"/>
        <v>0.77000000000000046</v>
      </c>
      <c r="C88" s="23">
        <f>1/'ANALISI STATICA LINEARE'!$H$37*IF(B88&lt;'ANALISI STATICA LINEARE'!$H$43,'ANALISI STATICA LINEARE'!$H$38*'ANALISI STATICA LINEARE'!$H$41*'ANALISI STATICA LINEARE'!$H$47*'ANALISI STATICA LINEARE'!$G$27*(B88/'ANALISI STATICA LINEARE'!$H$43+1/('ANALISI STATICA LINEARE'!$H$47*'ANALISI STATICA LINEARE'!$G$27)*(1-B88/'ANALISI STATICA LINEARE'!$H$43)),IF(B88&lt;'ANALISI STATICA LINEARE'!$H$44,'ANALISI STATICA LINEARE'!$H$38*'ANALISI STATICA LINEARE'!$H$41*'ANALISI STATICA LINEARE'!$H$47*'ANALISI STATICA LINEARE'!$G$27,IF(B88&lt;'ANALISI STATICA LINEARE'!$H$45,'ANALISI STATICA LINEARE'!$H$38*'ANALISI STATICA LINEARE'!$H$41*'ANALISI STATICA LINEARE'!$H$47*'ANALISI STATICA LINEARE'!$G$27*('ANALISI STATICA LINEARE'!$H$44/B88),'ANALISI STATICA LINEARE'!$H$38*'ANALISI STATICA LINEARE'!$H$41*'ANALISI STATICA LINEARE'!$H$47*'ANALISI STATICA LINEARE'!$G$27*(('ANALISI STATICA LINEARE'!$H$44*'ANALISI STATICA LINEARE'!$H$45)/B88^2))))</f>
        <v>0.43587057411230645</v>
      </c>
      <c r="D88" s="23">
        <f>1/'ANALISI STATICA LINEARE'!$H$37*IF(B88&lt;'ANALISI STATICA LINEARE'!$H$43,'ANALISI STATICA LINEARE'!$H$38*'ANALISI STATICA LINEARE'!$H$41*'ANALISI STATICA LINEARE'!$H$48*'ANALISI STATICA LINEARE'!$G$27*(B88/'ANALISI STATICA LINEARE'!$H$43+1/('ANALISI STATICA LINEARE'!$H$48*'ANALISI STATICA LINEARE'!$G$27)*(1-B88/'ANALISI STATICA LINEARE'!$H$43)),IF(B88&lt;'ANALISI STATICA LINEARE'!$H$44,'ANALISI STATICA LINEARE'!$H$38*'ANALISI STATICA LINEARE'!$H$41*'ANALISI STATICA LINEARE'!$H$48*'ANALISI STATICA LINEARE'!$G$27,IF(B88&lt;'ANALISI STATICA LINEARE'!$H$45,'ANALISI STATICA LINEARE'!$H$38*'ANALISI STATICA LINEARE'!$H$41*'ANALISI STATICA LINEARE'!$H$48*'ANALISI STATICA LINEARE'!$G$27*('ANALISI STATICA LINEARE'!$H$44/B88),'ANALISI STATICA LINEARE'!$H$38*'ANALISI STATICA LINEARE'!$H$41*'ANALISI STATICA LINEARE'!$H$48*'ANALISI STATICA LINEARE'!$G$27*(('ANALISI STATICA LINEARE'!$H$44*'ANALISI STATICA LINEARE'!$H$45)/B88^2))))</f>
        <v>0.13837161082930363</v>
      </c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2:14">
      <c r="B89" s="19">
        <f t="shared" si="1"/>
        <v>0.78000000000000047</v>
      </c>
      <c r="C89" s="23">
        <f>1/'ANALISI STATICA LINEARE'!$H$37*IF(B89&lt;'ANALISI STATICA LINEARE'!$H$43,'ANALISI STATICA LINEARE'!$H$38*'ANALISI STATICA LINEARE'!$H$41*'ANALISI STATICA LINEARE'!$H$47*'ANALISI STATICA LINEARE'!$G$27*(B89/'ANALISI STATICA LINEARE'!$H$43+1/('ANALISI STATICA LINEARE'!$H$47*'ANALISI STATICA LINEARE'!$G$27)*(1-B89/'ANALISI STATICA LINEARE'!$H$43)),IF(B89&lt;'ANALISI STATICA LINEARE'!$H$44,'ANALISI STATICA LINEARE'!$H$38*'ANALISI STATICA LINEARE'!$H$41*'ANALISI STATICA LINEARE'!$H$47*'ANALISI STATICA LINEARE'!$G$27,IF(B89&lt;'ANALISI STATICA LINEARE'!$H$45,'ANALISI STATICA LINEARE'!$H$38*'ANALISI STATICA LINEARE'!$H$41*'ANALISI STATICA LINEARE'!$H$47*'ANALISI STATICA LINEARE'!$G$27*('ANALISI STATICA LINEARE'!$H$44/B89),'ANALISI STATICA LINEARE'!$H$38*'ANALISI STATICA LINEARE'!$H$41*'ANALISI STATICA LINEARE'!$H$47*'ANALISI STATICA LINEARE'!$G$27*(('ANALISI STATICA LINEARE'!$H$44*'ANALISI STATICA LINEARE'!$H$45)/B89^2))))</f>
        <v>0.43028248982881534</v>
      </c>
      <c r="D89" s="23">
        <f>1/'ANALISI STATICA LINEARE'!$H$37*IF(B89&lt;'ANALISI STATICA LINEARE'!$H$43,'ANALISI STATICA LINEARE'!$H$38*'ANALISI STATICA LINEARE'!$H$41*'ANALISI STATICA LINEARE'!$H$48*'ANALISI STATICA LINEARE'!$G$27*(B89/'ANALISI STATICA LINEARE'!$H$43+1/('ANALISI STATICA LINEARE'!$H$48*'ANALISI STATICA LINEARE'!$G$27)*(1-B89/'ANALISI STATICA LINEARE'!$H$43)),IF(B89&lt;'ANALISI STATICA LINEARE'!$H$44,'ANALISI STATICA LINEARE'!$H$38*'ANALISI STATICA LINEARE'!$H$41*'ANALISI STATICA LINEARE'!$H$48*'ANALISI STATICA LINEARE'!$G$27,IF(B89&lt;'ANALISI STATICA LINEARE'!$H$45,'ANALISI STATICA LINEARE'!$H$38*'ANALISI STATICA LINEARE'!$H$41*'ANALISI STATICA LINEARE'!$H$48*'ANALISI STATICA LINEARE'!$G$27*('ANALISI STATICA LINEARE'!$H$44/B89),'ANALISI STATICA LINEARE'!$H$38*'ANALISI STATICA LINEARE'!$H$41*'ANALISI STATICA LINEARE'!$H$48*'ANALISI STATICA LINEARE'!$G$27*(('ANALISI STATICA LINEARE'!$H$44*'ANALISI STATICA LINEARE'!$H$45)/B89^2))))</f>
        <v>0.13659761581867153</v>
      </c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2:14">
      <c r="B90" s="19">
        <f t="shared" si="1"/>
        <v>0.79000000000000048</v>
      </c>
      <c r="C90" s="23">
        <f>1/'ANALISI STATICA LINEARE'!$H$37*IF(B90&lt;'ANALISI STATICA LINEARE'!$H$43,'ANALISI STATICA LINEARE'!$H$38*'ANALISI STATICA LINEARE'!$H$41*'ANALISI STATICA LINEARE'!$H$47*'ANALISI STATICA LINEARE'!$G$27*(B90/'ANALISI STATICA LINEARE'!$H$43+1/('ANALISI STATICA LINEARE'!$H$47*'ANALISI STATICA LINEARE'!$G$27)*(1-B90/'ANALISI STATICA LINEARE'!$H$43)),IF(B90&lt;'ANALISI STATICA LINEARE'!$H$44,'ANALISI STATICA LINEARE'!$H$38*'ANALISI STATICA LINEARE'!$H$41*'ANALISI STATICA LINEARE'!$H$47*'ANALISI STATICA LINEARE'!$G$27,IF(B90&lt;'ANALISI STATICA LINEARE'!$H$45,'ANALISI STATICA LINEARE'!$H$38*'ANALISI STATICA LINEARE'!$H$41*'ANALISI STATICA LINEARE'!$H$47*'ANALISI STATICA LINEARE'!$G$27*('ANALISI STATICA LINEARE'!$H$44/B90),'ANALISI STATICA LINEARE'!$H$38*'ANALISI STATICA LINEARE'!$H$41*'ANALISI STATICA LINEARE'!$H$47*'ANALISI STATICA LINEARE'!$G$27*(('ANALISI STATICA LINEARE'!$H$44*'ANALISI STATICA LINEARE'!$H$45)/B90^2))))</f>
        <v>0.4248358760335138</v>
      </c>
      <c r="D90" s="23">
        <f>1/'ANALISI STATICA LINEARE'!$H$37*IF(B90&lt;'ANALISI STATICA LINEARE'!$H$43,'ANALISI STATICA LINEARE'!$H$38*'ANALISI STATICA LINEARE'!$H$41*'ANALISI STATICA LINEARE'!$H$48*'ANALISI STATICA LINEARE'!$G$27*(B90/'ANALISI STATICA LINEARE'!$H$43+1/('ANALISI STATICA LINEARE'!$H$48*'ANALISI STATICA LINEARE'!$G$27)*(1-B90/'ANALISI STATICA LINEARE'!$H$43)),IF(B90&lt;'ANALISI STATICA LINEARE'!$H$44,'ANALISI STATICA LINEARE'!$H$38*'ANALISI STATICA LINEARE'!$H$41*'ANALISI STATICA LINEARE'!$H$48*'ANALISI STATICA LINEARE'!$G$27,IF(B90&lt;'ANALISI STATICA LINEARE'!$H$45,'ANALISI STATICA LINEARE'!$H$38*'ANALISI STATICA LINEARE'!$H$41*'ANALISI STATICA LINEARE'!$H$48*'ANALISI STATICA LINEARE'!$G$27*('ANALISI STATICA LINEARE'!$H$44/B90),'ANALISI STATICA LINEARE'!$H$38*'ANALISI STATICA LINEARE'!$H$41*'ANALISI STATICA LINEARE'!$H$48*'ANALISI STATICA LINEARE'!$G$27*(('ANALISI STATICA LINEARE'!$H$44*'ANALISI STATICA LINEARE'!$H$45)/B90^2))))</f>
        <v>0.13486853207413138</v>
      </c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2:14">
      <c r="B91" s="19">
        <f t="shared" si="1"/>
        <v>0.80000000000000049</v>
      </c>
      <c r="C91" s="23">
        <f>1/'ANALISI STATICA LINEARE'!$H$37*IF(B91&lt;'ANALISI STATICA LINEARE'!$H$43,'ANALISI STATICA LINEARE'!$H$38*'ANALISI STATICA LINEARE'!$H$41*'ANALISI STATICA LINEARE'!$H$47*'ANALISI STATICA LINEARE'!$G$27*(B91/'ANALISI STATICA LINEARE'!$H$43+1/('ANALISI STATICA LINEARE'!$H$47*'ANALISI STATICA LINEARE'!$G$27)*(1-B91/'ANALISI STATICA LINEARE'!$H$43)),IF(B91&lt;'ANALISI STATICA LINEARE'!$H$44,'ANALISI STATICA LINEARE'!$H$38*'ANALISI STATICA LINEARE'!$H$41*'ANALISI STATICA LINEARE'!$H$47*'ANALISI STATICA LINEARE'!$G$27,IF(B91&lt;'ANALISI STATICA LINEARE'!$H$45,'ANALISI STATICA LINEARE'!$H$38*'ANALISI STATICA LINEARE'!$H$41*'ANALISI STATICA LINEARE'!$H$47*'ANALISI STATICA LINEARE'!$G$27*('ANALISI STATICA LINEARE'!$H$44/B91),'ANALISI STATICA LINEARE'!$H$38*'ANALISI STATICA LINEARE'!$H$41*'ANALISI STATICA LINEARE'!$H$47*'ANALISI STATICA LINEARE'!$G$27*(('ANALISI STATICA LINEARE'!$H$44*'ANALISI STATICA LINEARE'!$H$45)/B91^2))))</f>
        <v>0.41952542758309491</v>
      </c>
      <c r="D91" s="23">
        <f>1/'ANALISI STATICA LINEARE'!$H$37*IF(B91&lt;'ANALISI STATICA LINEARE'!$H$43,'ANALISI STATICA LINEARE'!$H$38*'ANALISI STATICA LINEARE'!$H$41*'ANALISI STATICA LINEARE'!$H$48*'ANALISI STATICA LINEARE'!$G$27*(B91/'ANALISI STATICA LINEARE'!$H$43+1/('ANALISI STATICA LINEARE'!$H$48*'ANALISI STATICA LINEARE'!$G$27)*(1-B91/'ANALISI STATICA LINEARE'!$H$43)),IF(B91&lt;'ANALISI STATICA LINEARE'!$H$44,'ANALISI STATICA LINEARE'!$H$38*'ANALISI STATICA LINEARE'!$H$41*'ANALISI STATICA LINEARE'!$H$48*'ANALISI STATICA LINEARE'!$G$27,IF(B91&lt;'ANALISI STATICA LINEARE'!$H$45,'ANALISI STATICA LINEARE'!$H$38*'ANALISI STATICA LINEARE'!$H$41*'ANALISI STATICA LINEARE'!$H$48*'ANALISI STATICA LINEARE'!$G$27*('ANALISI STATICA LINEARE'!$H$44/B91),'ANALISI STATICA LINEARE'!$H$38*'ANALISI STATICA LINEARE'!$H$41*'ANALISI STATICA LINEARE'!$H$48*'ANALISI STATICA LINEARE'!$G$27*(('ANALISI STATICA LINEARE'!$H$44*'ANALISI STATICA LINEARE'!$H$45)/B91^2))))</f>
        <v>0.13318267542320472</v>
      </c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2:14">
      <c r="B92" s="19">
        <f t="shared" si="1"/>
        <v>0.8100000000000005</v>
      </c>
      <c r="C92" s="23">
        <f>1/'ANALISI STATICA LINEARE'!$H$37*IF(B92&lt;'ANALISI STATICA LINEARE'!$H$43,'ANALISI STATICA LINEARE'!$H$38*'ANALISI STATICA LINEARE'!$H$41*'ANALISI STATICA LINEARE'!$H$47*'ANALISI STATICA LINEARE'!$G$27*(B92/'ANALISI STATICA LINEARE'!$H$43+1/('ANALISI STATICA LINEARE'!$H$47*'ANALISI STATICA LINEARE'!$G$27)*(1-B92/'ANALISI STATICA LINEARE'!$H$43)),IF(B92&lt;'ANALISI STATICA LINEARE'!$H$44,'ANALISI STATICA LINEARE'!$H$38*'ANALISI STATICA LINEARE'!$H$41*'ANALISI STATICA LINEARE'!$H$47*'ANALISI STATICA LINEARE'!$G$27,IF(B92&lt;'ANALISI STATICA LINEARE'!$H$45,'ANALISI STATICA LINEARE'!$H$38*'ANALISI STATICA LINEARE'!$H$41*'ANALISI STATICA LINEARE'!$H$47*'ANALISI STATICA LINEARE'!$G$27*('ANALISI STATICA LINEARE'!$H$44/B92),'ANALISI STATICA LINEARE'!$H$38*'ANALISI STATICA LINEARE'!$H$41*'ANALISI STATICA LINEARE'!$H$47*'ANALISI STATICA LINEARE'!$G$27*(('ANALISI STATICA LINEARE'!$H$44*'ANALISI STATICA LINEARE'!$H$45)/B92^2))))</f>
        <v>0.41434610131663702</v>
      </c>
      <c r="D92" s="23">
        <f>1/'ANALISI STATICA LINEARE'!$H$37*IF(B92&lt;'ANALISI STATICA LINEARE'!$H$43,'ANALISI STATICA LINEARE'!$H$38*'ANALISI STATICA LINEARE'!$H$41*'ANALISI STATICA LINEARE'!$H$48*'ANALISI STATICA LINEARE'!$G$27*(B92/'ANALISI STATICA LINEARE'!$H$43+1/('ANALISI STATICA LINEARE'!$H$48*'ANALISI STATICA LINEARE'!$G$27)*(1-B92/'ANALISI STATICA LINEARE'!$H$43)),IF(B92&lt;'ANALISI STATICA LINEARE'!$H$44,'ANALISI STATICA LINEARE'!$H$38*'ANALISI STATICA LINEARE'!$H$41*'ANALISI STATICA LINEARE'!$H$48*'ANALISI STATICA LINEARE'!$G$27,IF(B92&lt;'ANALISI STATICA LINEARE'!$H$45,'ANALISI STATICA LINEARE'!$H$38*'ANALISI STATICA LINEARE'!$H$41*'ANALISI STATICA LINEARE'!$H$48*'ANALISI STATICA LINEARE'!$G$27*('ANALISI STATICA LINEARE'!$H$44/B92),'ANALISI STATICA LINEARE'!$H$38*'ANALISI STATICA LINEARE'!$H$41*'ANALISI STATICA LINEARE'!$H$48*'ANALISI STATICA LINEARE'!$G$27*(('ANALISI STATICA LINEARE'!$H$44*'ANALISI STATICA LINEARE'!$H$45)/B92^2))))</f>
        <v>0.13153844486242444</v>
      </c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2:14">
      <c r="B93" s="19">
        <f t="shared" si="1"/>
        <v>0.82000000000000051</v>
      </c>
      <c r="C93" s="23">
        <f>1/'ANALISI STATICA LINEARE'!$H$37*IF(B93&lt;'ANALISI STATICA LINEARE'!$H$43,'ANALISI STATICA LINEARE'!$H$38*'ANALISI STATICA LINEARE'!$H$41*'ANALISI STATICA LINEARE'!$H$47*'ANALISI STATICA LINEARE'!$G$27*(B93/'ANALISI STATICA LINEARE'!$H$43+1/('ANALISI STATICA LINEARE'!$H$47*'ANALISI STATICA LINEARE'!$G$27)*(1-B93/'ANALISI STATICA LINEARE'!$H$43)),IF(B93&lt;'ANALISI STATICA LINEARE'!$H$44,'ANALISI STATICA LINEARE'!$H$38*'ANALISI STATICA LINEARE'!$H$41*'ANALISI STATICA LINEARE'!$H$47*'ANALISI STATICA LINEARE'!$G$27,IF(B93&lt;'ANALISI STATICA LINEARE'!$H$45,'ANALISI STATICA LINEARE'!$H$38*'ANALISI STATICA LINEARE'!$H$41*'ANALISI STATICA LINEARE'!$H$47*'ANALISI STATICA LINEARE'!$G$27*('ANALISI STATICA LINEARE'!$H$44/B93),'ANALISI STATICA LINEARE'!$H$38*'ANALISI STATICA LINEARE'!$H$41*'ANALISI STATICA LINEARE'!$H$47*'ANALISI STATICA LINEARE'!$G$27*(('ANALISI STATICA LINEARE'!$H$44*'ANALISI STATICA LINEARE'!$H$45)/B93^2))))</f>
        <v>0.40929310008106828</v>
      </c>
      <c r="D93" s="23">
        <f>1/'ANALISI STATICA LINEARE'!$H$37*IF(B93&lt;'ANALISI STATICA LINEARE'!$H$43,'ANALISI STATICA LINEARE'!$H$38*'ANALISI STATICA LINEARE'!$H$41*'ANALISI STATICA LINEARE'!$H$48*'ANALISI STATICA LINEARE'!$G$27*(B93/'ANALISI STATICA LINEARE'!$H$43+1/('ANALISI STATICA LINEARE'!$H$48*'ANALISI STATICA LINEARE'!$G$27)*(1-B93/'ANALISI STATICA LINEARE'!$H$43)),IF(B93&lt;'ANALISI STATICA LINEARE'!$H$44,'ANALISI STATICA LINEARE'!$H$38*'ANALISI STATICA LINEARE'!$H$41*'ANALISI STATICA LINEARE'!$H$48*'ANALISI STATICA LINEARE'!$G$27,IF(B93&lt;'ANALISI STATICA LINEARE'!$H$45,'ANALISI STATICA LINEARE'!$H$38*'ANALISI STATICA LINEARE'!$H$41*'ANALISI STATICA LINEARE'!$H$48*'ANALISI STATICA LINEARE'!$G$27*('ANALISI STATICA LINEARE'!$H$44/B93),'ANALISI STATICA LINEARE'!$H$38*'ANALISI STATICA LINEARE'!$H$41*'ANALISI STATICA LINEARE'!$H$48*'ANALISI STATICA LINEARE'!$G$27*(('ANALISI STATICA LINEARE'!$H$44*'ANALISI STATICA LINEARE'!$H$45)/B93^2))))</f>
        <v>0.12993431748605341</v>
      </c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2:14">
      <c r="B94" s="19">
        <f t="shared" si="1"/>
        <v>0.83000000000000052</v>
      </c>
      <c r="C94" s="23">
        <f>1/'ANALISI STATICA LINEARE'!$H$37*IF(B94&lt;'ANALISI STATICA LINEARE'!$H$43,'ANALISI STATICA LINEARE'!$H$38*'ANALISI STATICA LINEARE'!$H$41*'ANALISI STATICA LINEARE'!$H$47*'ANALISI STATICA LINEARE'!$G$27*(B94/'ANALISI STATICA LINEARE'!$H$43+1/('ANALISI STATICA LINEARE'!$H$47*'ANALISI STATICA LINEARE'!$G$27)*(1-B94/'ANALISI STATICA LINEARE'!$H$43)),IF(B94&lt;'ANALISI STATICA LINEARE'!$H$44,'ANALISI STATICA LINEARE'!$H$38*'ANALISI STATICA LINEARE'!$H$41*'ANALISI STATICA LINEARE'!$H$47*'ANALISI STATICA LINEARE'!$G$27,IF(B94&lt;'ANALISI STATICA LINEARE'!$H$45,'ANALISI STATICA LINEARE'!$H$38*'ANALISI STATICA LINEARE'!$H$41*'ANALISI STATICA LINEARE'!$H$47*'ANALISI STATICA LINEARE'!$G$27*('ANALISI STATICA LINEARE'!$H$44/B94),'ANALISI STATICA LINEARE'!$H$38*'ANALISI STATICA LINEARE'!$H$41*'ANALISI STATICA LINEARE'!$H$47*'ANALISI STATICA LINEARE'!$G$27*(('ANALISI STATICA LINEARE'!$H$44*'ANALISI STATICA LINEARE'!$H$45)/B94^2))))</f>
        <v>0.40436185791141677</v>
      </c>
      <c r="D94" s="23">
        <f>1/'ANALISI STATICA LINEARE'!$H$37*IF(B94&lt;'ANALISI STATICA LINEARE'!$H$43,'ANALISI STATICA LINEARE'!$H$38*'ANALISI STATICA LINEARE'!$H$41*'ANALISI STATICA LINEARE'!$H$48*'ANALISI STATICA LINEARE'!$G$27*(B94/'ANALISI STATICA LINEARE'!$H$43+1/('ANALISI STATICA LINEARE'!$H$48*'ANALISI STATICA LINEARE'!$G$27)*(1-B94/'ANALISI STATICA LINEARE'!$H$43)),IF(B94&lt;'ANALISI STATICA LINEARE'!$H$44,'ANALISI STATICA LINEARE'!$H$38*'ANALISI STATICA LINEARE'!$H$41*'ANALISI STATICA LINEARE'!$H$48*'ANALISI STATICA LINEARE'!$G$27,IF(B94&lt;'ANALISI STATICA LINEARE'!$H$45,'ANALISI STATICA LINEARE'!$H$38*'ANALISI STATICA LINEARE'!$H$41*'ANALISI STATICA LINEARE'!$H$48*'ANALISI STATICA LINEARE'!$G$27*('ANALISI STATICA LINEARE'!$H$44/B94),'ANALISI STATICA LINEARE'!$H$38*'ANALISI STATICA LINEARE'!$H$41*'ANALISI STATICA LINEARE'!$H$48*'ANALISI STATICA LINEARE'!$G$27*(('ANALISI STATICA LINEARE'!$H$44*'ANALISI STATICA LINEARE'!$H$45)/B94^2))))</f>
        <v>0.12836884378140218</v>
      </c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2:14">
      <c r="B95" s="19">
        <f t="shared" si="1"/>
        <v>0.84000000000000052</v>
      </c>
      <c r="C95" s="23">
        <f>1/'ANALISI STATICA LINEARE'!$H$37*IF(B95&lt;'ANALISI STATICA LINEARE'!$H$43,'ANALISI STATICA LINEARE'!$H$38*'ANALISI STATICA LINEARE'!$H$41*'ANALISI STATICA LINEARE'!$H$47*'ANALISI STATICA LINEARE'!$G$27*(B95/'ANALISI STATICA LINEARE'!$H$43+1/('ANALISI STATICA LINEARE'!$H$47*'ANALISI STATICA LINEARE'!$G$27)*(1-B95/'ANALISI STATICA LINEARE'!$H$43)),IF(B95&lt;'ANALISI STATICA LINEARE'!$H$44,'ANALISI STATICA LINEARE'!$H$38*'ANALISI STATICA LINEARE'!$H$41*'ANALISI STATICA LINEARE'!$H$47*'ANALISI STATICA LINEARE'!$G$27,IF(B95&lt;'ANALISI STATICA LINEARE'!$H$45,'ANALISI STATICA LINEARE'!$H$38*'ANALISI STATICA LINEARE'!$H$41*'ANALISI STATICA LINEARE'!$H$47*'ANALISI STATICA LINEARE'!$G$27*('ANALISI STATICA LINEARE'!$H$44/B95),'ANALISI STATICA LINEARE'!$H$38*'ANALISI STATICA LINEARE'!$H$41*'ANALISI STATICA LINEARE'!$H$47*'ANALISI STATICA LINEARE'!$G$27*(('ANALISI STATICA LINEARE'!$H$44*'ANALISI STATICA LINEARE'!$H$45)/B95^2))))</f>
        <v>0.39954802626961428</v>
      </c>
      <c r="D95" s="23">
        <f>1/'ANALISI STATICA LINEARE'!$H$37*IF(B95&lt;'ANALISI STATICA LINEARE'!$H$43,'ANALISI STATICA LINEARE'!$H$38*'ANALISI STATICA LINEARE'!$H$41*'ANALISI STATICA LINEARE'!$H$48*'ANALISI STATICA LINEARE'!$G$27*(B95/'ANALISI STATICA LINEARE'!$H$43+1/('ANALISI STATICA LINEARE'!$H$48*'ANALISI STATICA LINEARE'!$G$27)*(1-B95/'ANALISI STATICA LINEARE'!$H$43)),IF(B95&lt;'ANALISI STATICA LINEARE'!$H$44,'ANALISI STATICA LINEARE'!$H$38*'ANALISI STATICA LINEARE'!$H$41*'ANALISI STATICA LINEARE'!$H$48*'ANALISI STATICA LINEARE'!$G$27,IF(B95&lt;'ANALISI STATICA LINEARE'!$H$45,'ANALISI STATICA LINEARE'!$H$38*'ANALISI STATICA LINEARE'!$H$41*'ANALISI STATICA LINEARE'!$H$48*'ANALISI STATICA LINEARE'!$G$27*('ANALISI STATICA LINEARE'!$H$44/B95),'ANALISI STATICA LINEARE'!$H$38*'ANALISI STATICA LINEARE'!$H$41*'ANALISI STATICA LINEARE'!$H$48*'ANALISI STATICA LINEARE'!$G$27*(('ANALISI STATICA LINEARE'!$H$44*'ANALISI STATICA LINEARE'!$H$45)/B95^2))))</f>
        <v>0.12684064326019501</v>
      </c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2:14">
      <c r="B96" s="19">
        <f t="shared" si="1"/>
        <v>0.85000000000000053</v>
      </c>
      <c r="C96" s="23">
        <f>1/'ANALISI STATICA LINEARE'!$H$37*IF(B96&lt;'ANALISI STATICA LINEARE'!$H$43,'ANALISI STATICA LINEARE'!$H$38*'ANALISI STATICA LINEARE'!$H$41*'ANALISI STATICA LINEARE'!$H$47*'ANALISI STATICA LINEARE'!$G$27*(B96/'ANALISI STATICA LINEARE'!$H$43+1/('ANALISI STATICA LINEARE'!$H$47*'ANALISI STATICA LINEARE'!$G$27)*(1-B96/'ANALISI STATICA LINEARE'!$H$43)),IF(B96&lt;'ANALISI STATICA LINEARE'!$H$44,'ANALISI STATICA LINEARE'!$H$38*'ANALISI STATICA LINEARE'!$H$41*'ANALISI STATICA LINEARE'!$H$47*'ANALISI STATICA LINEARE'!$G$27,IF(B96&lt;'ANALISI STATICA LINEARE'!$H$45,'ANALISI STATICA LINEARE'!$H$38*'ANALISI STATICA LINEARE'!$H$41*'ANALISI STATICA LINEARE'!$H$47*'ANALISI STATICA LINEARE'!$G$27*('ANALISI STATICA LINEARE'!$H$44/B96),'ANALISI STATICA LINEARE'!$H$38*'ANALISI STATICA LINEARE'!$H$41*'ANALISI STATICA LINEARE'!$H$47*'ANALISI STATICA LINEARE'!$G$27*(('ANALISI STATICA LINEARE'!$H$44*'ANALISI STATICA LINEARE'!$H$45)/B96^2))))</f>
        <v>0.39484746125467757</v>
      </c>
      <c r="D96" s="23">
        <f>1/'ANALISI STATICA LINEARE'!$H$37*IF(B96&lt;'ANALISI STATICA LINEARE'!$H$43,'ANALISI STATICA LINEARE'!$H$38*'ANALISI STATICA LINEARE'!$H$41*'ANALISI STATICA LINEARE'!$H$48*'ANALISI STATICA LINEARE'!$G$27*(B96/'ANALISI STATICA LINEARE'!$H$43+1/('ANALISI STATICA LINEARE'!$H$48*'ANALISI STATICA LINEARE'!$G$27)*(1-B96/'ANALISI STATICA LINEARE'!$H$43)),IF(B96&lt;'ANALISI STATICA LINEARE'!$H$44,'ANALISI STATICA LINEARE'!$H$38*'ANALISI STATICA LINEARE'!$H$41*'ANALISI STATICA LINEARE'!$H$48*'ANALISI STATICA LINEARE'!$G$27,IF(B96&lt;'ANALISI STATICA LINEARE'!$H$45,'ANALISI STATICA LINEARE'!$H$38*'ANALISI STATICA LINEARE'!$H$41*'ANALISI STATICA LINEARE'!$H$48*'ANALISI STATICA LINEARE'!$G$27*('ANALISI STATICA LINEARE'!$H$44/B96),'ANALISI STATICA LINEARE'!$H$38*'ANALISI STATICA LINEARE'!$H$41*'ANALISI STATICA LINEARE'!$H$48*'ANALISI STATICA LINEARE'!$G$27*(('ANALISI STATICA LINEARE'!$H$44*'ANALISI STATICA LINEARE'!$H$45)/B96^2))))</f>
        <v>0.12534840039831036</v>
      </c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2:14">
      <c r="B97" s="19">
        <f t="shared" si="1"/>
        <v>0.86000000000000054</v>
      </c>
      <c r="C97" s="23">
        <f>1/'ANALISI STATICA LINEARE'!$H$37*IF(B97&lt;'ANALISI STATICA LINEARE'!$H$43,'ANALISI STATICA LINEARE'!$H$38*'ANALISI STATICA LINEARE'!$H$41*'ANALISI STATICA LINEARE'!$H$47*'ANALISI STATICA LINEARE'!$G$27*(B97/'ANALISI STATICA LINEARE'!$H$43+1/('ANALISI STATICA LINEARE'!$H$47*'ANALISI STATICA LINEARE'!$G$27)*(1-B97/'ANALISI STATICA LINEARE'!$H$43)),IF(B97&lt;'ANALISI STATICA LINEARE'!$H$44,'ANALISI STATICA LINEARE'!$H$38*'ANALISI STATICA LINEARE'!$H$41*'ANALISI STATICA LINEARE'!$H$47*'ANALISI STATICA LINEARE'!$G$27,IF(B97&lt;'ANALISI STATICA LINEARE'!$H$45,'ANALISI STATICA LINEARE'!$H$38*'ANALISI STATICA LINEARE'!$H$41*'ANALISI STATICA LINEARE'!$H$47*'ANALISI STATICA LINEARE'!$G$27*('ANALISI STATICA LINEARE'!$H$44/B97),'ANALISI STATICA LINEARE'!$H$38*'ANALISI STATICA LINEARE'!$H$41*'ANALISI STATICA LINEARE'!$H$47*'ANALISI STATICA LINEARE'!$G$27*(('ANALISI STATICA LINEARE'!$H$44*'ANALISI STATICA LINEARE'!$H$45)/B97^2))))</f>
        <v>0.39025621170520458</v>
      </c>
      <c r="D97" s="23">
        <f>1/'ANALISI STATICA LINEARE'!$H$37*IF(B97&lt;'ANALISI STATICA LINEARE'!$H$43,'ANALISI STATICA LINEARE'!$H$38*'ANALISI STATICA LINEARE'!$H$41*'ANALISI STATICA LINEARE'!$H$48*'ANALISI STATICA LINEARE'!$G$27*(B97/'ANALISI STATICA LINEARE'!$H$43+1/('ANALISI STATICA LINEARE'!$H$48*'ANALISI STATICA LINEARE'!$G$27)*(1-B97/'ANALISI STATICA LINEARE'!$H$43)),IF(B97&lt;'ANALISI STATICA LINEARE'!$H$44,'ANALISI STATICA LINEARE'!$H$38*'ANALISI STATICA LINEARE'!$H$41*'ANALISI STATICA LINEARE'!$H$48*'ANALISI STATICA LINEARE'!$G$27,IF(B97&lt;'ANALISI STATICA LINEARE'!$H$45,'ANALISI STATICA LINEARE'!$H$38*'ANALISI STATICA LINEARE'!$H$41*'ANALISI STATICA LINEARE'!$H$48*'ANALISI STATICA LINEARE'!$G$27*('ANALISI STATICA LINEARE'!$H$44/B97),'ANALISI STATICA LINEARE'!$H$38*'ANALISI STATICA LINEARE'!$H$41*'ANALISI STATICA LINEARE'!$H$48*'ANALISI STATICA LINEARE'!$G$27*(('ANALISI STATICA LINEARE'!$H$44*'ANALISI STATICA LINEARE'!$H$45)/B97^2))))</f>
        <v>0.1238908608587951</v>
      </c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2:14">
      <c r="B98" s="19">
        <f t="shared" si="1"/>
        <v>0.87000000000000055</v>
      </c>
      <c r="C98" s="23">
        <f>1/'ANALISI STATICA LINEARE'!$H$37*IF(B98&lt;'ANALISI STATICA LINEARE'!$H$43,'ANALISI STATICA LINEARE'!$H$38*'ANALISI STATICA LINEARE'!$H$41*'ANALISI STATICA LINEARE'!$H$47*'ANALISI STATICA LINEARE'!$G$27*(B98/'ANALISI STATICA LINEARE'!$H$43+1/('ANALISI STATICA LINEARE'!$H$47*'ANALISI STATICA LINEARE'!$G$27)*(1-B98/'ANALISI STATICA LINEARE'!$H$43)),IF(B98&lt;'ANALISI STATICA LINEARE'!$H$44,'ANALISI STATICA LINEARE'!$H$38*'ANALISI STATICA LINEARE'!$H$41*'ANALISI STATICA LINEARE'!$H$47*'ANALISI STATICA LINEARE'!$G$27,IF(B98&lt;'ANALISI STATICA LINEARE'!$H$45,'ANALISI STATICA LINEARE'!$H$38*'ANALISI STATICA LINEARE'!$H$41*'ANALISI STATICA LINEARE'!$H$47*'ANALISI STATICA LINEARE'!$G$27*('ANALISI STATICA LINEARE'!$H$44/B98),'ANALISI STATICA LINEARE'!$H$38*'ANALISI STATICA LINEARE'!$H$41*'ANALISI STATICA LINEARE'!$H$47*'ANALISI STATICA LINEARE'!$G$27*(('ANALISI STATICA LINEARE'!$H$44*'ANALISI STATICA LINEARE'!$H$45)/B98^2))))</f>
        <v>0.38577050812238617</v>
      </c>
      <c r="D98" s="23">
        <f>1/'ANALISI STATICA LINEARE'!$H$37*IF(B98&lt;'ANALISI STATICA LINEARE'!$H$43,'ANALISI STATICA LINEARE'!$H$38*'ANALISI STATICA LINEARE'!$H$41*'ANALISI STATICA LINEARE'!$H$48*'ANALISI STATICA LINEARE'!$G$27*(B98/'ANALISI STATICA LINEARE'!$H$43+1/('ANALISI STATICA LINEARE'!$H$48*'ANALISI STATICA LINEARE'!$G$27)*(1-B98/'ANALISI STATICA LINEARE'!$H$43)),IF(B98&lt;'ANALISI STATICA LINEARE'!$H$44,'ANALISI STATICA LINEARE'!$H$38*'ANALISI STATICA LINEARE'!$H$41*'ANALISI STATICA LINEARE'!$H$48*'ANALISI STATICA LINEARE'!$G$27,IF(B98&lt;'ANALISI STATICA LINEARE'!$H$45,'ANALISI STATICA LINEARE'!$H$38*'ANALISI STATICA LINEARE'!$H$41*'ANALISI STATICA LINEARE'!$H$48*'ANALISI STATICA LINEARE'!$G$27*('ANALISI STATICA LINEARE'!$H$44/B98),'ANALISI STATICA LINEARE'!$H$38*'ANALISI STATICA LINEARE'!$H$41*'ANALISI STATICA LINEARE'!$H$48*'ANALISI STATICA LINEARE'!$G$27*(('ANALISI STATICA LINEARE'!$H$44*'ANALISI STATICA LINEARE'!$H$45)/B98^2))))</f>
        <v>0.12246682797536067</v>
      </c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2:14">
      <c r="B99" s="19">
        <f t="shared" si="1"/>
        <v>0.88000000000000056</v>
      </c>
      <c r="C99" s="23">
        <f>1/'ANALISI STATICA LINEARE'!$H$37*IF(B99&lt;'ANALISI STATICA LINEARE'!$H$43,'ANALISI STATICA LINEARE'!$H$38*'ANALISI STATICA LINEARE'!$H$41*'ANALISI STATICA LINEARE'!$H$47*'ANALISI STATICA LINEARE'!$G$27*(B99/'ANALISI STATICA LINEARE'!$H$43+1/('ANALISI STATICA LINEARE'!$H$47*'ANALISI STATICA LINEARE'!$G$27)*(1-B99/'ANALISI STATICA LINEARE'!$H$43)),IF(B99&lt;'ANALISI STATICA LINEARE'!$H$44,'ANALISI STATICA LINEARE'!$H$38*'ANALISI STATICA LINEARE'!$H$41*'ANALISI STATICA LINEARE'!$H$47*'ANALISI STATICA LINEARE'!$G$27,IF(B99&lt;'ANALISI STATICA LINEARE'!$H$45,'ANALISI STATICA LINEARE'!$H$38*'ANALISI STATICA LINEARE'!$H$41*'ANALISI STATICA LINEARE'!$H$47*'ANALISI STATICA LINEARE'!$G$27*('ANALISI STATICA LINEARE'!$H$44/B99),'ANALISI STATICA LINEARE'!$H$38*'ANALISI STATICA LINEARE'!$H$41*'ANALISI STATICA LINEARE'!$H$47*'ANALISI STATICA LINEARE'!$G$27*(('ANALISI STATICA LINEARE'!$H$44*'ANALISI STATICA LINEARE'!$H$45)/B99^2))))</f>
        <v>0.38138675234826813</v>
      </c>
      <c r="D99" s="23">
        <f>1/'ANALISI STATICA LINEARE'!$H$37*IF(B99&lt;'ANALISI STATICA LINEARE'!$H$43,'ANALISI STATICA LINEARE'!$H$38*'ANALISI STATICA LINEARE'!$H$41*'ANALISI STATICA LINEARE'!$H$48*'ANALISI STATICA LINEARE'!$G$27*(B99/'ANALISI STATICA LINEARE'!$H$43+1/('ANALISI STATICA LINEARE'!$H$48*'ANALISI STATICA LINEARE'!$G$27)*(1-B99/'ANALISI STATICA LINEARE'!$H$43)),IF(B99&lt;'ANALISI STATICA LINEARE'!$H$44,'ANALISI STATICA LINEARE'!$H$38*'ANALISI STATICA LINEARE'!$H$41*'ANALISI STATICA LINEARE'!$H$48*'ANALISI STATICA LINEARE'!$G$27,IF(B99&lt;'ANALISI STATICA LINEARE'!$H$45,'ANALISI STATICA LINEARE'!$H$38*'ANALISI STATICA LINEARE'!$H$41*'ANALISI STATICA LINEARE'!$H$48*'ANALISI STATICA LINEARE'!$G$27*('ANALISI STATICA LINEARE'!$H$44/B99),'ANALISI STATICA LINEARE'!$H$38*'ANALISI STATICA LINEARE'!$H$41*'ANALISI STATICA LINEARE'!$H$48*'ANALISI STATICA LINEARE'!$G$27*(('ANALISI STATICA LINEARE'!$H$44*'ANALISI STATICA LINEARE'!$H$45)/B99^2))))</f>
        <v>0.12107515947564068</v>
      </c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2:14">
      <c r="B100" s="19">
        <f t="shared" si="1"/>
        <v>0.89000000000000057</v>
      </c>
      <c r="C100" s="23">
        <f>1/'ANALISI STATICA LINEARE'!$H$37*IF(B100&lt;'ANALISI STATICA LINEARE'!$H$43,'ANALISI STATICA LINEARE'!$H$38*'ANALISI STATICA LINEARE'!$H$41*'ANALISI STATICA LINEARE'!$H$47*'ANALISI STATICA LINEARE'!$G$27*(B100/'ANALISI STATICA LINEARE'!$H$43+1/('ANALISI STATICA LINEARE'!$H$47*'ANALISI STATICA LINEARE'!$G$27)*(1-B100/'ANALISI STATICA LINEARE'!$H$43)),IF(B100&lt;'ANALISI STATICA LINEARE'!$H$44,'ANALISI STATICA LINEARE'!$H$38*'ANALISI STATICA LINEARE'!$H$41*'ANALISI STATICA LINEARE'!$H$47*'ANALISI STATICA LINEARE'!$G$27,IF(B100&lt;'ANALISI STATICA LINEARE'!$H$45,'ANALISI STATICA LINEARE'!$H$38*'ANALISI STATICA LINEARE'!$H$41*'ANALISI STATICA LINEARE'!$H$47*'ANALISI STATICA LINEARE'!$G$27*('ANALISI STATICA LINEARE'!$H$44/B100),'ANALISI STATICA LINEARE'!$H$38*'ANALISI STATICA LINEARE'!$H$41*'ANALISI STATICA LINEARE'!$H$47*'ANALISI STATICA LINEARE'!$G$27*(('ANALISI STATICA LINEARE'!$H$44*'ANALISI STATICA LINEARE'!$H$45)/B100^2))))</f>
        <v>0.37710150793986064</v>
      </c>
      <c r="D100" s="23">
        <f>1/'ANALISI STATICA LINEARE'!$H$37*IF(B100&lt;'ANALISI STATICA LINEARE'!$H$43,'ANALISI STATICA LINEARE'!$H$38*'ANALISI STATICA LINEARE'!$H$41*'ANALISI STATICA LINEARE'!$H$48*'ANALISI STATICA LINEARE'!$G$27*(B100/'ANALISI STATICA LINEARE'!$H$43+1/('ANALISI STATICA LINEARE'!$H$48*'ANALISI STATICA LINEARE'!$G$27)*(1-B100/'ANALISI STATICA LINEARE'!$H$43)),IF(B100&lt;'ANALISI STATICA LINEARE'!$H$44,'ANALISI STATICA LINEARE'!$H$38*'ANALISI STATICA LINEARE'!$H$41*'ANALISI STATICA LINEARE'!$H$48*'ANALISI STATICA LINEARE'!$G$27,IF(B100&lt;'ANALISI STATICA LINEARE'!$H$45,'ANALISI STATICA LINEARE'!$H$38*'ANALISI STATICA LINEARE'!$H$41*'ANALISI STATICA LINEARE'!$H$48*'ANALISI STATICA LINEARE'!$G$27*('ANALISI STATICA LINEARE'!$H$44/B100),'ANALISI STATICA LINEARE'!$H$38*'ANALISI STATICA LINEARE'!$H$41*'ANALISI STATICA LINEARE'!$H$48*'ANALISI STATICA LINEARE'!$G$27*(('ANALISI STATICA LINEARE'!$H$44*'ANALISI STATICA LINEARE'!$H$45)/B100^2))))</f>
        <v>0.11971476442535256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2:14">
      <c r="B101" s="19">
        <f t="shared" si="1"/>
        <v>0.90000000000000058</v>
      </c>
      <c r="C101" s="23">
        <f>1/'ANALISI STATICA LINEARE'!$H$37*IF(B101&lt;'ANALISI STATICA LINEARE'!$H$43,'ANALISI STATICA LINEARE'!$H$38*'ANALISI STATICA LINEARE'!$H$41*'ANALISI STATICA LINEARE'!$H$47*'ANALISI STATICA LINEARE'!$G$27*(B101/'ANALISI STATICA LINEARE'!$H$43+1/('ANALISI STATICA LINEARE'!$H$47*'ANALISI STATICA LINEARE'!$G$27)*(1-B101/'ANALISI STATICA LINEARE'!$H$43)),IF(B101&lt;'ANALISI STATICA LINEARE'!$H$44,'ANALISI STATICA LINEARE'!$H$38*'ANALISI STATICA LINEARE'!$H$41*'ANALISI STATICA LINEARE'!$H$47*'ANALISI STATICA LINEARE'!$G$27,IF(B101&lt;'ANALISI STATICA LINEARE'!$H$45,'ANALISI STATICA LINEARE'!$H$38*'ANALISI STATICA LINEARE'!$H$41*'ANALISI STATICA LINEARE'!$H$47*'ANALISI STATICA LINEARE'!$G$27*('ANALISI STATICA LINEARE'!$H$44/B101),'ANALISI STATICA LINEARE'!$H$38*'ANALISI STATICA LINEARE'!$H$41*'ANALISI STATICA LINEARE'!$H$47*'ANALISI STATICA LINEARE'!$G$27*(('ANALISI STATICA LINEARE'!$H$44*'ANALISI STATICA LINEARE'!$H$45)/B101^2))))</f>
        <v>0.37291149118497324</v>
      </c>
      <c r="D101" s="23">
        <f>1/'ANALISI STATICA LINEARE'!$H$37*IF(B101&lt;'ANALISI STATICA LINEARE'!$H$43,'ANALISI STATICA LINEARE'!$H$38*'ANALISI STATICA LINEARE'!$H$41*'ANALISI STATICA LINEARE'!$H$48*'ANALISI STATICA LINEARE'!$G$27*(B101/'ANALISI STATICA LINEARE'!$H$43+1/('ANALISI STATICA LINEARE'!$H$48*'ANALISI STATICA LINEARE'!$G$27)*(1-B101/'ANALISI STATICA LINEARE'!$H$43)),IF(B101&lt;'ANALISI STATICA LINEARE'!$H$44,'ANALISI STATICA LINEARE'!$H$38*'ANALISI STATICA LINEARE'!$H$41*'ANALISI STATICA LINEARE'!$H$48*'ANALISI STATICA LINEARE'!$G$27,IF(B101&lt;'ANALISI STATICA LINEARE'!$H$45,'ANALISI STATICA LINEARE'!$H$38*'ANALISI STATICA LINEARE'!$H$41*'ANALISI STATICA LINEARE'!$H$48*'ANALISI STATICA LINEARE'!$G$27*('ANALISI STATICA LINEARE'!$H$44/B101),'ANALISI STATICA LINEARE'!$H$38*'ANALISI STATICA LINEARE'!$H$41*'ANALISI STATICA LINEARE'!$H$48*'ANALISI STATICA LINEARE'!$G$27*(('ANALISI STATICA LINEARE'!$H$44*'ANALISI STATICA LINEARE'!$H$45)/B101^2))))</f>
        <v>0.11838460037618198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2:14">
      <c r="B102" s="19">
        <f t="shared" si="1"/>
        <v>0.91000000000000059</v>
      </c>
      <c r="C102" s="23">
        <f>1/'ANALISI STATICA LINEARE'!$H$37*IF(B102&lt;'ANALISI STATICA LINEARE'!$H$43,'ANALISI STATICA LINEARE'!$H$38*'ANALISI STATICA LINEARE'!$H$41*'ANALISI STATICA LINEARE'!$H$47*'ANALISI STATICA LINEARE'!$G$27*(B102/'ANALISI STATICA LINEARE'!$H$43+1/('ANALISI STATICA LINEARE'!$H$47*'ANALISI STATICA LINEARE'!$G$27)*(1-B102/'ANALISI STATICA LINEARE'!$H$43)),IF(B102&lt;'ANALISI STATICA LINEARE'!$H$44,'ANALISI STATICA LINEARE'!$H$38*'ANALISI STATICA LINEARE'!$H$41*'ANALISI STATICA LINEARE'!$H$47*'ANALISI STATICA LINEARE'!$G$27,IF(B102&lt;'ANALISI STATICA LINEARE'!$H$45,'ANALISI STATICA LINEARE'!$H$38*'ANALISI STATICA LINEARE'!$H$41*'ANALISI STATICA LINEARE'!$H$47*'ANALISI STATICA LINEARE'!$G$27*('ANALISI STATICA LINEARE'!$H$44/B102),'ANALISI STATICA LINEARE'!$H$38*'ANALISI STATICA LINEARE'!$H$41*'ANALISI STATICA LINEARE'!$H$47*'ANALISI STATICA LINEARE'!$G$27*(('ANALISI STATICA LINEARE'!$H$44*'ANALISI STATICA LINEARE'!$H$45)/B102^2))))</f>
        <v>0.3688135627104131</v>
      </c>
      <c r="D102" s="23">
        <f>1/'ANALISI STATICA LINEARE'!$H$37*IF(B102&lt;'ANALISI STATICA LINEARE'!$H$43,'ANALISI STATICA LINEARE'!$H$38*'ANALISI STATICA LINEARE'!$H$41*'ANALISI STATICA LINEARE'!$H$48*'ANALISI STATICA LINEARE'!$G$27*(B102/'ANALISI STATICA LINEARE'!$H$43+1/('ANALISI STATICA LINEARE'!$H$48*'ANALISI STATICA LINEARE'!$G$27)*(1-B102/'ANALISI STATICA LINEARE'!$H$43)),IF(B102&lt;'ANALISI STATICA LINEARE'!$H$44,'ANALISI STATICA LINEARE'!$H$38*'ANALISI STATICA LINEARE'!$H$41*'ANALISI STATICA LINEARE'!$H$48*'ANALISI STATICA LINEARE'!$G$27,IF(B102&lt;'ANALISI STATICA LINEARE'!$H$45,'ANALISI STATICA LINEARE'!$H$38*'ANALISI STATICA LINEARE'!$H$41*'ANALISI STATICA LINEARE'!$H$48*'ANALISI STATICA LINEARE'!$G$27*('ANALISI STATICA LINEARE'!$H$44/B102),'ANALISI STATICA LINEARE'!$H$38*'ANALISI STATICA LINEARE'!$H$41*'ANALISI STATICA LINEARE'!$H$48*'ANALISI STATICA LINEARE'!$G$27*(('ANALISI STATICA LINEARE'!$H$44*'ANALISI STATICA LINEARE'!$H$45)/B102^2))))</f>
        <v>0.11708367070171845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2:14">
      <c r="B103" s="19">
        <f t="shared" si="1"/>
        <v>0.9200000000000006</v>
      </c>
      <c r="C103" s="23">
        <f>1/'ANALISI STATICA LINEARE'!$H$37*IF(B103&lt;'ANALISI STATICA LINEARE'!$H$43,'ANALISI STATICA LINEARE'!$H$38*'ANALISI STATICA LINEARE'!$H$41*'ANALISI STATICA LINEARE'!$H$47*'ANALISI STATICA LINEARE'!$G$27*(B103/'ANALISI STATICA LINEARE'!$H$43+1/('ANALISI STATICA LINEARE'!$H$47*'ANALISI STATICA LINEARE'!$G$27)*(1-B103/'ANALISI STATICA LINEARE'!$H$43)),IF(B103&lt;'ANALISI STATICA LINEARE'!$H$44,'ANALISI STATICA LINEARE'!$H$38*'ANALISI STATICA LINEARE'!$H$41*'ANALISI STATICA LINEARE'!$H$47*'ANALISI STATICA LINEARE'!$G$27,IF(B103&lt;'ANALISI STATICA LINEARE'!$H$45,'ANALISI STATICA LINEARE'!$H$38*'ANALISI STATICA LINEARE'!$H$41*'ANALISI STATICA LINEARE'!$H$47*'ANALISI STATICA LINEARE'!$G$27*('ANALISI STATICA LINEARE'!$H$44/B103),'ANALISI STATICA LINEARE'!$H$38*'ANALISI STATICA LINEARE'!$H$41*'ANALISI STATICA LINEARE'!$H$47*'ANALISI STATICA LINEARE'!$G$27*(('ANALISI STATICA LINEARE'!$H$44*'ANALISI STATICA LINEARE'!$H$45)/B103^2))))</f>
        <v>0.36480471963747385</v>
      </c>
      <c r="D103" s="23">
        <f>1/'ANALISI STATICA LINEARE'!$H$37*IF(B103&lt;'ANALISI STATICA LINEARE'!$H$43,'ANALISI STATICA LINEARE'!$H$38*'ANALISI STATICA LINEARE'!$H$41*'ANALISI STATICA LINEARE'!$H$48*'ANALISI STATICA LINEARE'!$G$27*(B103/'ANALISI STATICA LINEARE'!$H$43+1/('ANALISI STATICA LINEARE'!$H$48*'ANALISI STATICA LINEARE'!$G$27)*(1-B103/'ANALISI STATICA LINEARE'!$H$43)),IF(B103&lt;'ANALISI STATICA LINEARE'!$H$44,'ANALISI STATICA LINEARE'!$H$38*'ANALISI STATICA LINEARE'!$H$41*'ANALISI STATICA LINEARE'!$H$48*'ANALISI STATICA LINEARE'!$G$27,IF(B103&lt;'ANALISI STATICA LINEARE'!$H$45,'ANALISI STATICA LINEARE'!$H$38*'ANALISI STATICA LINEARE'!$H$41*'ANALISI STATICA LINEARE'!$H$48*'ANALISI STATICA LINEARE'!$G$27*('ANALISI STATICA LINEARE'!$H$44/B103),'ANALISI STATICA LINEARE'!$H$38*'ANALISI STATICA LINEARE'!$H$41*'ANALISI STATICA LINEARE'!$H$48*'ANALISI STATICA LINEARE'!$G$27*(('ANALISI STATICA LINEARE'!$H$44*'ANALISI STATICA LINEARE'!$H$45)/B103^2))))</f>
        <v>0.11581102210713455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2:14">
      <c r="B104" s="19">
        <f t="shared" si="1"/>
        <v>0.9300000000000006</v>
      </c>
      <c r="C104" s="23">
        <f>1/'ANALISI STATICA LINEARE'!$H$37*IF(B104&lt;'ANALISI STATICA LINEARE'!$H$43,'ANALISI STATICA LINEARE'!$H$38*'ANALISI STATICA LINEARE'!$H$41*'ANALISI STATICA LINEARE'!$H$47*'ANALISI STATICA LINEARE'!$G$27*(B104/'ANALISI STATICA LINEARE'!$H$43+1/('ANALISI STATICA LINEARE'!$H$47*'ANALISI STATICA LINEARE'!$G$27)*(1-B104/'ANALISI STATICA LINEARE'!$H$43)),IF(B104&lt;'ANALISI STATICA LINEARE'!$H$44,'ANALISI STATICA LINEARE'!$H$38*'ANALISI STATICA LINEARE'!$H$41*'ANALISI STATICA LINEARE'!$H$47*'ANALISI STATICA LINEARE'!$G$27,IF(B104&lt;'ANALISI STATICA LINEARE'!$H$45,'ANALISI STATICA LINEARE'!$H$38*'ANALISI STATICA LINEARE'!$H$41*'ANALISI STATICA LINEARE'!$H$47*'ANALISI STATICA LINEARE'!$G$27*('ANALISI STATICA LINEARE'!$H$44/B104),'ANALISI STATICA LINEARE'!$H$38*'ANALISI STATICA LINEARE'!$H$41*'ANALISI STATICA LINEARE'!$H$47*'ANALISI STATICA LINEARE'!$G$27*(('ANALISI STATICA LINEARE'!$H$44*'ANALISI STATICA LINEARE'!$H$45)/B104^2))))</f>
        <v>0.36088208824352247</v>
      </c>
      <c r="D104" s="23">
        <f>1/'ANALISI STATICA LINEARE'!$H$37*IF(B104&lt;'ANALISI STATICA LINEARE'!$H$43,'ANALISI STATICA LINEARE'!$H$38*'ANALISI STATICA LINEARE'!$H$41*'ANALISI STATICA LINEARE'!$H$48*'ANALISI STATICA LINEARE'!$G$27*(B104/'ANALISI STATICA LINEARE'!$H$43+1/('ANALISI STATICA LINEARE'!$H$48*'ANALISI STATICA LINEARE'!$G$27)*(1-B104/'ANALISI STATICA LINEARE'!$H$43)),IF(B104&lt;'ANALISI STATICA LINEARE'!$H$44,'ANALISI STATICA LINEARE'!$H$38*'ANALISI STATICA LINEARE'!$H$41*'ANALISI STATICA LINEARE'!$H$48*'ANALISI STATICA LINEARE'!$G$27,IF(B104&lt;'ANALISI STATICA LINEARE'!$H$45,'ANALISI STATICA LINEARE'!$H$38*'ANALISI STATICA LINEARE'!$H$41*'ANALISI STATICA LINEARE'!$H$48*'ANALISI STATICA LINEARE'!$G$27*('ANALISI STATICA LINEARE'!$H$44/B104),'ANALISI STATICA LINEARE'!$H$38*'ANALISI STATICA LINEARE'!$H$41*'ANALISI STATICA LINEARE'!$H$48*'ANALISI STATICA LINEARE'!$G$27*(('ANALISI STATICA LINEARE'!$H$44*'ANALISI STATICA LINEARE'!$H$45)/B104^2))))</f>
        <v>0.11456574229953094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2:14">
      <c r="B105" s="19">
        <f t="shared" si="1"/>
        <v>0.94000000000000061</v>
      </c>
      <c r="C105" s="23">
        <f>1/'ANALISI STATICA LINEARE'!$H$37*IF(B105&lt;'ANALISI STATICA LINEARE'!$H$43,'ANALISI STATICA LINEARE'!$H$38*'ANALISI STATICA LINEARE'!$H$41*'ANALISI STATICA LINEARE'!$H$47*'ANALISI STATICA LINEARE'!$G$27*(B105/'ANALISI STATICA LINEARE'!$H$43+1/('ANALISI STATICA LINEARE'!$H$47*'ANALISI STATICA LINEARE'!$G$27)*(1-B105/'ANALISI STATICA LINEARE'!$H$43)),IF(B105&lt;'ANALISI STATICA LINEARE'!$H$44,'ANALISI STATICA LINEARE'!$H$38*'ANALISI STATICA LINEARE'!$H$41*'ANALISI STATICA LINEARE'!$H$47*'ANALISI STATICA LINEARE'!$G$27,IF(B105&lt;'ANALISI STATICA LINEARE'!$H$45,'ANALISI STATICA LINEARE'!$H$38*'ANALISI STATICA LINEARE'!$H$41*'ANALISI STATICA LINEARE'!$H$47*'ANALISI STATICA LINEARE'!$G$27*('ANALISI STATICA LINEARE'!$H$44/B105),'ANALISI STATICA LINEARE'!$H$38*'ANALISI STATICA LINEARE'!$H$41*'ANALISI STATICA LINEARE'!$H$47*'ANALISI STATICA LINEARE'!$G$27*(('ANALISI STATICA LINEARE'!$H$44*'ANALISI STATICA LINEARE'!$H$45)/B105^2))))</f>
        <v>0.35704291709199565</v>
      </c>
      <c r="D105" s="23">
        <f>1/'ANALISI STATICA LINEARE'!$H$37*IF(B105&lt;'ANALISI STATICA LINEARE'!$H$43,'ANALISI STATICA LINEARE'!$H$38*'ANALISI STATICA LINEARE'!$H$41*'ANALISI STATICA LINEARE'!$H$48*'ANALISI STATICA LINEARE'!$G$27*(B105/'ANALISI STATICA LINEARE'!$H$43+1/('ANALISI STATICA LINEARE'!$H$48*'ANALISI STATICA LINEARE'!$G$27)*(1-B105/'ANALISI STATICA LINEARE'!$H$43)),IF(B105&lt;'ANALISI STATICA LINEARE'!$H$44,'ANALISI STATICA LINEARE'!$H$38*'ANALISI STATICA LINEARE'!$H$41*'ANALISI STATICA LINEARE'!$H$48*'ANALISI STATICA LINEARE'!$G$27,IF(B105&lt;'ANALISI STATICA LINEARE'!$H$45,'ANALISI STATICA LINEARE'!$H$38*'ANALISI STATICA LINEARE'!$H$41*'ANALISI STATICA LINEARE'!$H$48*'ANALISI STATICA LINEARE'!$G$27*('ANALISI STATICA LINEARE'!$H$44/B105),'ANALISI STATICA LINEARE'!$H$38*'ANALISI STATICA LINEARE'!$H$41*'ANALISI STATICA LINEARE'!$H$48*'ANALISI STATICA LINEARE'!$G$27*(('ANALISI STATICA LINEARE'!$H$44*'ANALISI STATICA LINEARE'!$H$45)/B105^2))))</f>
        <v>0.11334695780698274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2:14">
      <c r="B106" s="19">
        <f t="shared" si="1"/>
        <v>0.95000000000000062</v>
      </c>
      <c r="C106" s="23">
        <f>1/'ANALISI STATICA LINEARE'!$H$37*IF(B106&lt;'ANALISI STATICA LINEARE'!$H$43,'ANALISI STATICA LINEARE'!$H$38*'ANALISI STATICA LINEARE'!$H$41*'ANALISI STATICA LINEARE'!$H$47*'ANALISI STATICA LINEARE'!$G$27*(B106/'ANALISI STATICA LINEARE'!$H$43+1/('ANALISI STATICA LINEARE'!$H$47*'ANALISI STATICA LINEARE'!$G$27)*(1-B106/'ANALISI STATICA LINEARE'!$H$43)),IF(B106&lt;'ANALISI STATICA LINEARE'!$H$44,'ANALISI STATICA LINEARE'!$H$38*'ANALISI STATICA LINEARE'!$H$41*'ANALISI STATICA LINEARE'!$H$47*'ANALISI STATICA LINEARE'!$G$27,IF(B106&lt;'ANALISI STATICA LINEARE'!$H$45,'ANALISI STATICA LINEARE'!$H$38*'ANALISI STATICA LINEARE'!$H$41*'ANALISI STATICA LINEARE'!$H$47*'ANALISI STATICA LINEARE'!$G$27*('ANALISI STATICA LINEARE'!$H$44/B106),'ANALISI STATICA LINEARE'!$H$38*'ANALISI STATICA LINEARE'!$H$41*'ANALISI STATICA LINEARE'!$H$47*'ANALISI STATICA LINEARE'!$G$27*(('ANALISI STATICA LINEARE'!$H$44*'ANALISI STATICA LINEARE'!$H$45)/B106^2))))</f>
        <v>0.35328457059629048</v>
      </c>
      <c r="D106" s="23">
        <f>1/'ANALISI STATICA LINEARE'!$H$37*IF(B106&lt;'ANALISI STATICA LINEARE'!$H$43,'ANALISI STATICA LINEARE'!$H$38*'ANALISI STATICA LINEARE'!$H$41*'ANALISI STATICA LINEARE'!$H$48*'ANALISI STATICA LINEARE'!$G$27*(B106/'ANALISI STATICA LINEARE'!$H$43+1/('ANALISI STATICA LINEARE'!$H$48*'ANALISI STATICA LINEARE'!$G$27)*(1-B106/'ANALISI STATICA LINEARE'!$H$43)),IF(B106&lt;'ANALISI STATICA LINEARE'!$H$44,'ANALISI STATICA LINEARE'!$H$38*'ANALISI STATICA LINEARE'!$H$41*'ANALISI STATICA LINEARE'!$H$48*'ANALISI STATICA LINEARE'!$G$27,IF(B106&lt;'ANALISI STATICA LINEARE'!$H$45,'ANALISI STATICA LINEARE'!$H$38*'ANALISI STATICA LINEARE'!$H$41*'ANALISI STATICA LINEARE'!$H$48*'ANALISI STATICA LINEARE'!$G$27*('ANALISI STATICA LINEARE'!$H$44/B106),'ANALISI STATICA LINEARE'!$H$38*'ANALISI STATICA LINEARE'!$H$41*'ANALISI STATICA LINEARE'!$H$48*'ANALISI STATICA LINEARE'!$G$27*(('ANALISI STATICA LINEARE'!$H$44*'ANALISI STATICA LINEARE'!$H$45)/B106^2))))</f>
        <v>0.11215383193533028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2:14">
      <c r="B107" s="19">
        <f t="shared" si="1"/>
        <v>0.96000000000000063</v>
      </c>
      <c r="C107" s="23">
        <f>1/'ANALISI STATICA LINEARE'!$H$37*IF(B107&lt;'ANALISI STATICA LINEARE'!$H$43,'ANALISI STATICA LINEARE'!$H$38*'ANALISI STATICA LINEARE'!$H$41*'ANALISI STATICA LINEARE'!$H$47*'ANALISI STATICA LINEARE'!$G$27*(B107/'ANALISI STATICA LINEARE'!$H$43+1/('ANALISI STATICA LINEARE'!$H$47*'ANALISI STATICA LINEARE'!$G$27)*(1-B107/'ANALISI STATICA LINEARE'!$H$43)),IF(B107&lt;'ANALISI STATICA LINEARE'!$H$44,'ANALISI STATICA LINEARE'!$H$38*'ANALISI STATICA LINEARE'!$H$41*'ANALISI STATICA LINEARE'!$H$47*'ANALISI STATICA LINEARE'!$G$27,IF(B107&lt;'ANALISI STATICA LINEARE'!$H$45,'ANALISI STATICA LINEARE'!$H$38*'ANALISI STATICA LINEARE'!$H$41*'ANALISI STATICA LINEARE'!$H$47*'ANALISI STATICA LINEARE'!$G$27*('ANALISI STATICA LINEARE'!$H$44/B107),'ANALISI STATICA LINEARE'!$H$38*'ANALISI STATICA LINEARE'!$H$41*'ANALISI STATICA LINEARE'!$H$47*'ANALISI STATICA LINEARE'!$G$27*(('ANALISI STATICA LINEARE'!$H$44*'ANALISI STATICA LINEARE'!$H$45)/B107^2))))</f>
        <v>0.34960452298591244</v>
      </c>
      <c r="D107" s="23">
        <f>1/'ANALISI STATICA LINEARE'!$H$37*IF(B107&lt;'ANALISI STATICA LINEARE'!$H$43,'ANALISI STATICA LINEARE'!$H$38*'ANALISI STATICA LINEARE'!$H$41*'ANALISI STATICA LINEARE'!$H$48*'ANALISI STATICA LINEARE'!$G$27*(B107/'ANALISI STATICA LINEARE'!$H$43+1/('ANALISI STATICA LINEARE'!$H$48*'ANALISI STATICA LINEARE'!$G$27)*(1-B107/'ANALISI STATICA LINEARE'!$H$43)),IF(B107&lt;'ANALISI STATICA LINEARE'!$H$44,'ANALISI STATICA LINEARE'!$H$38*'ANALISI STATICA LINEARE'!$H$41*'ANALISI STATICA LINEARE'!$H$48*'ANALISI STATICA LINEARE'!$G$27,IF(B107&lt;'ANALISI STATICA LINEARE'!$H$45,'ANALISI STATICA LINEARE'!$H$38*'ANALISI STATICA LINEARE'!$H$41*'ANALISI STATICA LINEARE'!$H$48*'ANALISI STATICA LINEARE'!$G$27*('ANALISI STATICA LINEARE'!$H$44/B107),'ANALISI STATICA LINEARE'!$H$38*'ANALISI STATICA LINEARE'!$H$41*'ANALISI STATICA LINEARE'!$H$48*'ANALISI STATICA LINEARE'!$G$27*(('ANALISI STATICA LINEARE'!$H$44*'ANALISI STATICA LINEARE'!$H$45)/B107^2))))</f>
        <v>0.11098556285267061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spans="2:14">
      <c r="B108" s="19">
        <f t="shared" si="1"/>
        <v>0.97000000000000064</v>
      </c>
      <c r="C108" s="23">
        <f>1/'ANALISI STATICA LINEARE'!$H$37*IF(B108&lt;'ANALISI STATICA LINEARE'!$H$43,'ANALISI STATICA LINEARE'!$H$38*'ANALISI STATICA LINEARE'!$H$41*'ANALISI STATICA LINEARE'!$H$47*'ANALISI STATICA LINEARE'!$G$27*(B108/'ANALISI STATICA LINEARE'!$H$43+1/('ANALISI STATICA LINEARE'!$H$47*'ANALISI STATICA LINEARE'!$G$27)*(1-B108/'ANALISI STATICA LINEARE'!$H$43)),IF(B108&lt;'ANALISI STATICA LINEARE'!$H$44,'ANALISI STATICA LINEARE'!$H$38*'ANALISI STATICA LINEARE'!$H$41*'ANALISI STATICA LINEARE'!$H$47*'ANALISI STATICA LINEARE'!$G$27,IF(B108&lt;'ANALISI STATICA LINEARE'!$H$45,'ANALISI STATICA LINEARE'!$H$38*'ANALISI STATICA LINEARE'!$H$41*'ANALISI STATICA LINEARE'!$H$47*'ANALISI STATICA LINEARE'!$G$27*('ANALISI STATICA LINEARE'!$H$44/B108),'ANALISI STATICA LINEARE'!$H$38*'ANALISI STATICA LINEARE'!$H$41*'ANALISI STATICA LINEARE'!$H$47*'ANALISI STATICA LINEARE'!$G$27*(('ANALISI STATICA LINEARE'!$H$44*'ANALISI STATICA LINEARE'!$H$45)/B108^2))))</f>
        <v>0.34600035264585149</v>
      </c>
      <c r="D108" s="23">
        <f>1/'ANALISI STATICA LINEARE'!$H$37*IF(B108&lt;'ANALISI STATICA LINEARE'!$H$43,'ANALISI STATICA LINEARE'!$H$38*'ANALISI STATICA LINEARE'!$H$41*'ANALISI STATICA LINEARE'!$H$48*'ANALISI STATICA LINEARE'!$G$27*(B108/'ANALISI STATICA LINEARE'!$H$43+1/('ANALISI STATICA LINEARE'!$H$48*'ANALISI STATICA LINEARE'!$G$27)*(1-B108/'ANALISI STATICA LINEARE'!$H$43)),IF(B108&lt;'ANALISI STATICA LINEARE'!$H$44,'ANALISI STATICA LINEARE'!$H$38*'ANALISI STATICA LINEARE'!$H$41*'ANALISI STATICA LINEARE'!$H$48*'ANALISI STATICA LINEARE'!$G$27,IF(B108&lt;'ANALISI STATICA LINEARE'!$H$45,'ANALISI STATICA LINEARE'!$H$38*'ANALISI STATICA LINEARE'!$H$41*'ANALISI STATICA LINEARE'!$H$48*'ANALISI STATICA LINEARE'!$G$27*('ANALISI STATICA LINEARE'!$H$44/B108),'ANALISI STATICA LINEARE'!$H$38*'ANALISI STATICA LINEARE'!$H$41*'ANALISI STATICA LINEARE'!$H$48*'ANALISI STATICA LINEARE'!$G$27*(('ANALISI STATICA LINEARE'!$H$44*'ANALISI STATICA LINEARE'!$H$45)/B108^2))))</f>
        <v>0.1098413817923338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2:14">
      <c r="B109" s="19">
        <f t="shared" si="1"/>
        <v>0.98000000000000065</v>
      </c>
      <c r="C109" s="23">
        <f>1/'ANALISI STATICA LINEARE'!$H$37*IF(B109&lt;'ANALISI STATICA LINEARE'!$H$43,'ANALISI STATICA LINEARE'!$H$38*'ANALISI STATICA LINEARE'!$H$41*'ANALISI STATICA LINEARE'!$H$47*'ANALISI STATICA LINEARE'!$G$27*(B109/'ANALISI STATICA LINEARE'!$H$43+1/('ANALISI STATICA LINEARE'!$H$47*'ANALISI STATICA LINEARE'!$G$27)*(1-B109/'ANALISI STATICA LINEARE'!$H$43)),IF(B109&lt;'ANALISI STATICA LINEARE'!$H$44,'ANALISI STATICA LINEARE'!$H$38*'ANALISI STATICA LINEARE'!$H$41*'ANALISI STATICA LINEARE'!$H$47*'ANALISI STATICA LINEARE'!$G$27,IF(B109&lt;'ANALISI STATICA LINEARE'!$H$45,'ANALISI STATICA LINEARE'!$H$38*'ANALISI STATICA LINEARE'!$H$41*'ANALISI STATICA LINEARE'!$H$47*'ANALISI STATICA LINEARE'!$G$27*('ANALISI STATICA LINEARE'!$H$44/B109),'ANALISI STATICA LINEARE'!$H$38*'ANALISI STATICA LINEARE'!$H$41*'ANALISI STATICA LINEARE'!$H$47*'ANALISI STATICA LINEARE'!$G$27*(('ANALISI STATICA LINEARE'!$H$44*'ANALISI STATICA LINEARE'!$H$45)/B109^2))))</f>
        <v>0.34246973680252646</v>
      </c>
      <c r="D109" s="23">
        <f>1/'ANALISI STATICA LINEARE'!$H$37*IF(B109&lt;'ANALISI STATICA LINEARE'!$H$43,'ANALISI STATICA LINEARE'!$H$38*'ANALISI STATICA LINEARE'!$H$41*'ANALISI STATICA LINEARE'!$H$48*'ANALISI STATICA LINEARE'!$G$27*(B109/'ANALISI STATICA LINEARE'!$H$43+1/('ANALISI STATICA LINEARE'!$H$48*'ANALISI STATICA LINEARE'!$G$27)*(1-B109/'ANALISI STATICA LINEARE'!$H$43)),IF(B109&lt;'ANALISI STATICA LINEARE'!$H$44,'ANALISI STATICA LINEARE'!$H$38*'ANALISI STATICA LINEARE'!$H$41*'ANALISI STATICA LINEARE'!$H$48*'ANALISI STATICA LINEARE'!$G$27,IF(B109&lt;'ANALISI STATICA LINEARE'!$H$45,'ANALISI STATICA LINEARE'!$H$38*'ANALISI STATICA LINEARE'!$H$41*'ANALISI STATICA LINEARE'!$H$48*'ANALISI STATICA LINEARE'!$G$27*('ANALISI STATICA LINEARE'!$H$44/B109),'ANALISI STATICA LINEARE'!$H$38*'ANALISI STATICA LINEARE'!$H$41*'ANALISI STATICA LINEARE'!$H$48*'ANALISI STATICA LINEARE'!$G$27*(('ANALISI STATICA LINEARE'!$H$44*'ANALISI STATICA LINEARE'!$H$45)/B109^2))))</f>
        <v>0.10872055136588141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2:14">
      <c r="B110" s="19">
        <f t="shared" si="1"/>
        <v>0.99000000000000066</v>
      </c>
      <c r="C110" s="23">
        <f>1/'ANALISI STATICA LINEARE'!$H$37*IF(B110&lt;'ANALISI STATICA LINEARE'!$H$43,'ANALISI STATICA LINEARE'!$H$38*'ANALISI STATICA LINEARE'!$H$41*'ANALISI STATICA LINEARE'!$H$47*'ANALISI STATICA LINEARE'!$G$27*(B110/'ANALISI STATICA LINEARE'!$H$43+1/('ANALISI STATICA LINEARE'!$H$47*'ANALISI STATICA LINEARE'!$G$27)*(1-B110/'ANALISI STATICA LINEARE'!$H$43)),IF(B110&lt;'ANALISI STATICA LINEARE'!$H$44,'ANALISI STATICA LINEARE'!$H$38*'ANALISI STATICA LINEARE'!$H$41*'ANALISI STATICA LINEARE'!$H$47*'ANALISI STATICA LINEARE'!$G$27,IF(B110&lt;'ANALISI STATICA LINEARE'!$H$45,'ANALISI STATICA LINEARE'!$H$38*'ANALISI STATICA LINEARE'!$H$41*'ANALISI STATICA LINEARE'!$H$47*'ANALISI STATICA LINEARE'!$G$27*('ANALISI STATICA LINEARE'!$H$44/B110),'ANALISI STATICA LINEARE'!$H$38*'ANALISI STATICA LINEARE'!$H$41*'ANALISI STATICA LINEARE'!$H$47*'ANALISI STATICA LINEARE'!$G$27*(('ANALISI STATICA LINEARE'!$H$44*'ANALISI STATICA LINEARE'!$H$45)/B110^2))))</f>
        <v>0.33901044653179391</v>
      </c>
      <c r="D110" s="23">
        <f>1/'ANALISI STATICA LINEARE'!$H$37*IF(B110&lt;'ANALISI STATICA LINEARE'!$H$43,'ANALISI STATICA LINEARE'!$H$38*'ANALISI STATICA LINEARE'!$H$41*'ANALISI STATICA LINEARE'!$H$48*'ANALISI STATICA LINEARE'!$G$27*(B110/'ANALISI STATICA LINEARE'!$H$43+1/('ANALISI STATICA LINEARE'!$H$48*'ANALISI STATICA LINEARE'!$G$27)*(1-B110/'ANALISI STATICA LINEARE'!$H$43)),IF(B110&lt;'ANALISI STATICA LINEARE'!$H$44,'ANALISI STATICA LINEARE'!$H$38*'ANALISI STATICA LINEARE'!$H$41*'ANALISI STATICA LINEARE'!$H$48*'ANALISI STATICA LINEARE'!$G$27,IF(B110&lt;'ANALISI STATICA LINEARE'!$H$45,'ANALISI STATICA LINEARE'!$H$38*'ANALISI STATICA LINEARE'!$H$41*'ANALISI STATICA LINEARE'!$H$48*'ANALISI STATICA LINEARE'!$G$27*('ANALISI STATICA LINEARE'!$H$44/B110),'ANALISI STATICA LINEARE'!$H$38*'ANALISI STATICA LINEARE'!$H$41*'ANALISI STATICA LINEARE'!$H$48*'ANALISI STATICA LINEARE'!$G$27*(('ANALISI STATICA LINEARE'!$H$44*'ANALISI STATICA LINEARE'!$H$45)/B110^2))))</f>
        <v>0.10762236397834726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2:14">
      <c r="B111" s="19">
        <f t="shared" si="1"/>
        <v>1.0000000000000007</v>
      </c>
      <c r="C111" s="23">
        <f>1/'ANALISI STATICA LINEARE'!$H$37*IF(B111&lt;'ANALISI STATICA LINEARE'!$H$43,'ANALISI STATICA LINEARE'!$H$38*'ANALISI STATICA LINEARE'!$H$41*'ANALISI STATICA LINEARE'!$H$47*'ANALISI STATICA LINEARE'!$G$27*(B111/'ANALISI STATICA LINEARE'!$H$43+1/('ANALISI STATICA LINEARE'!$H$47*'ANALISI STATICA LINEARE'!$G$27)*(1-B111/'ANALISI STATICA LINEARE'!$H$43)),IF(B111&lt;'ANALISI STATICA LINEARE'!$H$44,'ANALISI STATICA LINEARE'!$H$38*'ANALISI STATICA LINEARE'!$H$41*'ANALISI STATICA LINEARE'!$H$47*'ANALISI STATICA LINEARE'!$G$27,IF(B111&lt;'ANALISI STATICA LINEARE'!$H$45,'ANALISI STATICA LINEARE'!$H$38*'ANALISI STATICA LINEARE'!$H$41*'ANALISI STATICA LINEARE'!$H$47*'ANALISI STATICA LINEARE'!$G$27*('ANALISI STATICA LINEARE'!$H$44/B111),'ANALISI STATICA LINEARE'!$H$38*'ANALISI STATICA LINEARE'!$H$41*'ANALISI STATICA LINEARE'!$H$47*'ANALISI STATICA LINEARE'!$G$27*(('ANALISI STATICA LINEARE'!$H$44*'ANALISI STATICA LINEARE'!$H$45)/B111^2))))</f>
        <v>0.33562034206647595</v>
      </c>
      <c r="D111" s="23">
        <f>1/'ANALISI STATICA LINEARE'!$H$37*IF(B111&lt;'ANALISI STATICA LINEARE'!$H$43,'ANALISI STATICA LINEARE'!$H$38*'ANALISI STATICA LINEARE'!$H$41*'ANALISI STATICA LINEARE'!$H$48*'ANALISI STATICA LINEARE'!$G$27*(B111/'ANALISI STATICA LINEARE'!$H$43+1/('ANALISI STATICA LINEARE'!$H$48*'ANALISI STATICA LINEARE'!$G$27)*(1-B111/'ANALISI STATICA LINEARE'!$H$43)),IF(B111&lt;'ANALISI STATICA LINEARE'!$H$44,'ANALISI STATICA LINEARE'!$H$38*'ANALISI STATICA LINEARE'!$H$41*'ANALISI STATICA LINEARE'!$H$48*'ANALISI STATICA LINEARE'!$G$27,IF(B111&lt;'ANALISI STATICA LINEARE'!$H$45,'ANALISI STATICA LINEARE'!$H$38*'ANALISI STATICA LINEARE'!$H$41*'ANALISI STATICA LINEARE'!$H$48*'ANALISI STATICA LINEARE'!$G$27*('ANALISI STATICA LINEARE'!$H$44/B111),'ANALISI STATICA LINEARE'!$H$38*'ANALISI STATICA LINEARE'!$H$41*'ANALISI STATICA LINEARE'!$H$48*'ANALISI STATICA LINEARE'!$G$27*(('ANALISI STATICA LINEARE'!$H$44*'ANALISI STATICA LINEARE'!$H$45)/B111^2))))</f>
        <v>0.10654614033856379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2:14">
      <c r="B112" s="19">
        <f t="shared" si="1"/>
        <v>1.0100000000000007</v>
      </c>
      <c r="C112" s="23">
        <f>1/'ANALISI STATICA LINEARE'!$H$37*IF(B112&lt;'ANALISI STATICA LINEARE'!$H$43,'ANALISI STATICA LINEARE'!$H$38*'ANALISI STATICA LINEARE'!$H$41*'ANALISI STATICA LINEARE'!$H$47*'ANALISI STATICA LINEARE'!$G$27*(B112/'ANALISI STATICA LINEARE'!$H$43+1/('ANALISI STATICA LINEARE'!$H$47*'ANALISI STATICA LINEARE'!$G$27)*(1-B112/'ANALISI STATICA LINEARE'!$H$43)),IF(B112&lt;'ANALISI STATICA LINEARE'!$H$44,'ANALISI STATICA LINEARE'!$H$38*'ANALISI STATICA LINEARE'!$H$41*'ANALISI STATICA LINEARE'!$H$47*'ANALISI STATICA LINEARE'!$G$27,IF(B112&lt;'ANALISI STATICA LINEARE'!$H$45,'ANALISI STATICA LINEARE'!$H$38*'ANALISI STATICA LINEARE'!$H$41*'ANALISI STATICA LINEARE'!$H$47*'ANALISI STATICA LINEARE'!$G$27*('ANALISI STATICA LINEARE'!$H$44/B112),'ANALISI STATICA LINEARE'!$H$38*'ANALISI STATICA LINEARE'!$H$41*'ANALISI STATICA LINEARE'!$H$47*'ANALISI STATICA LINEARE'!$G$27*(('ANALISI STATICA LINEARE'!$H$44*'ANALISI STATICA LINEARE'!$H$45)/B112^2))))</f>
        <v>0.33229736838264945</v>
      </c>
      <c r="D112" s="23">
        <f>1/'ANALISI STATICA LINEARE'!$H$37*IF(B112&lt;'ANALISI STATICA LINEARE'!$H$43,'ANALISI STATICA LINEARE'!$H$38*'ANALISI STATICA LINEARE'!$H$41*'ANALISI STATICA LINEARE'!$H$48*'ANALISI STATICA LINEARE'!$G$27*(B112/'ANALISI STATICA LINEARE'!$H$43+1/('ANALISI STATICA LINEARE'!$H$48*'ANALISI STATICA LINEARE'!$G$27)*(1-B112/'ANALISI STATICA LINEARE'!$H$43)),IF(B112&lt;'ANALISI STATICA LINEARE'!$H$44,'ANALISI STATICA LINEARE'!$H$38*'ANALISI STATICA LINEARE'!$H$41*'ANALISI STATICA LINEARE'!$H$48*'ANALISI STATICA LINEARE'!$G$27,IF(B112&lt;'ANALISI STATICA LINEARE'!$H$45,'ANALISI STATICA LINEARE'!$H$38*'ANALISI STATICA LINEARE'!$H$41*'ANALISI STATICA LINEARE'!$H$48*'ANALISI STATICA LINEARE'!$G$27*('ANALISI STATICA LINEARE'!$H$44/B112),'ANALISI STATICA LINEARE'!$H$38*'ANALISI STATICA LINEARE'!$H$41*'ANALISI STATICA LINEARE'!$H$48*'ANALISI STATICA LINEARE'!$G$27*(('ANALISI STATICA LINEARE'!$H$44*'ANALISI STATICA LINEARE'!$H$45)/B112^2))))</f>
        <v>0.10549122805798394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2:14">
      <c r="B113" s="19">
        <f t="shared" si="1"/>
        <v>1.0200000000000007</v>
      </c>
      <c r="C113" s="23">
        <f>1/'ANALISI STATICA LINEARE'!$H$37*IF(B113&lt;'ANALISI STATICA LINEARE'!$H$43,'ANALISI STATICA LINEARE'!$H$38*'ANALISI STATICA LINEARE'!$H$41*'ANALISI STATICA LINEARE'!$H$47*'ANALISI STATICA LINEARE'!$G$27*(B113/'ANALISI STATICA LINEARE'!$H$43+1/('ANALISI STATICA LINEARE'!$H$47*'ANALISI STATICA LINEARE'!$G$27)*(1-B113/'ANALISI STATICA LINEARE'!$H$43)),IF(B113&lt;'ANALISI STATICA LINEARE'!$H$44,'ANALISI STATICA LINEARE'!$H$38*'ANALISI STATICA LINEARE'!$H$41*'ANALISI STATICA LINEARE'!$H$47*'ANALISI STATICA LINEARE'!$G$27,IF(B113&lt;'ANALISI STATICA LINEARE'!$H$45,'ANALISI STATICA LINEARE'!$H$38*'ANALISI STATICA LINEARE'!$H$41*'ANALISI STATICA LINEARE'!$H$47*'ANALISI STATICA LINEARE'!$G$27*('ANALISI STATICA LINEARE'!$H$44/B113),'ANALISI STATICA LINEARE'!$H$38*'ANALISI STATICA LINEARE'!$H$41*'ANALISI STATICA LINEARE'!$H$47*'ANALISI STATICA LINEARE'!$G$27*(('ANALISI STATICA LINEARE'!$H$44*'ANALISI STATICA LINEARE'!$H$45)/B113^2))))</f>
        <v>0.32903955104556465</v>
      </c>
      <c r="D113" s="23">
        <f>1/'ANALISI STATICA LINEARE'!$H$37*IF(B113&lt;'ANALISI STATICA LINEARE'!$H$43,'ANALISI STATICA LINEARE'!$H$38*'ANALISI STATICA LINEARE'!$H$41*'ANALISI STATICA LINEARE'!$H$48*'ANALISI STATICA LINEARE'!$G$27*(B113/'ANALISI STATICA LINEARE'!$H$43+1/('ANALISI STATICA LINEARE'!$H$48*'ANALISI STATICA LINEARE'!$G$27)*(1-B113/'ANALISI STATICA LINEARE'!$H$43)),IF(B113&lt;'ANALISI STATICA LINEARE'!$H$44,'ANALISI STATICA LINEARE'!$H$38*'ANALISI STATICA LINEARE'!$H$41*'ANALISI STATICA LINEARE'!$H$48*'ANALISI STATICA LINEARE'!$G$27,IF(B113&lt;'ANALISI STATICA LINEARE'!$H$45,'ANALISI STATICA LINEARE'!$H$38*'ANALISI STATICA LINEARE'!$H$41*'ANALISI STATICA LINEARE'!$H$48*'ANALISI STATICA LINEARE'!$G$27*('ANALISI STATICA LINEARE'!$H$44/B113),'ANALISI STATICA LINEARE'!$H$38*'ANALISI STATICA LINEARE'!$H$41*'ANALISI STATICA LINEARE'!$H$48*'ANALISI STATICA LINEARE'!$G$27*(('ANALISI STATICA LINEARE'!$H$44*'ANALISI STATICA LINEARE'!$H$45)/B113^2))))</f>
        <v>0.10445700033192527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2:14">
      <c r="B114" s="19">
        <f t="shared" si="1"/>
        <v>1.0300000000000007</v>
      </c>
      <c r="C114" s="23">
        <f>1/'ANALISI STATICA LINEARE'!$H$37*IF(B114&lt;'ANALISI STATICA LINEARE'!$H$43,'ANALISI STATICA LINEARE'!$H$38*'ANALISI STATICA LINEARE'!$H$41*'ANALISI STATICA LINEARE'!$H$47*'ANALISI STATICA LINEARE'!$G$27*(B114/'ANALISI STATICA LINEARE'!$H$43+1/('ANALISI STATICA LINEARE'!$H$47*'ANALISI STATICA LINEARE'!$G$27)*(1-B114/'ANALISI STATICA LINEARE'!$H$43)),IF(B114&lt;'ANALISI STATICA LINEARE'!$H$44,'ANALISI STATICA LINEARE'!$H$38*'ANALISI STATICA LINEARE'!$H$41*'ANALISI STATICA LINEARE'!$H$47*'ANALISI STATICA LINEARE'!$G$27,IF(B114&lt;'ANALISI STATICA LINEARE'!$H$45,'ANALISI STATICA LINEARE'!$H$38*'ANALISI STATICA LINEARE'!$H$41*'ANALISI STATICA LINEARE'!$H$47*'ANALISI STATICA LINEARE'!$G$27*('ANALISI STATICA LINEARE'!$H$44/B114),'ANALISI STATICA LINEARE'!$H$38*'ANALISI STATICA LINEARE'!$H$41*'ANALISI STATICA LINEARE'!$H$47*'ANALISI STATICA LINEARE'!$G$27*(('ANALISI STATICA LINEARE'!$H$44*'ANALISI STATICA LINEARE'!$H$45)/B114^2))))</f>
        <v>0.32584499229754943</v>
      </c>
      <c r="D114" s="23">
        <f>1/'ANALISI STATICA LINEARE'!$H$37*IF(B114&lt;'ANALISI STATICA LINEARE'!$H$43,'ANALISI STATICA LINEARE'!$H$38*'ANALISI STATICA LINEARE'!$H$41*'ANALISI STATICA LINEARE'!$H$48*'ANALISI STATICA LINEARE'!$G$27*(B114/'ANALISI STATICA LINEARE'!$H$43+1/('ANALISI STATICA LINEARE'!$H$48*'ANALISI STATICA LINEARE'!$G$27)*(1-B114/'ANALISI STATICA LINEARE'!$H$43)),IF(B114&lt;'ANALISI STATICA LINEARE'!$H$44,'ANALISI STATICA LINEARE'!$H$38*'ANALISI STATICA LINEARE'!$H$41*'ANALISI STATICA LINEARE'!$H$48*'ANALISI STATICA LINEARE'!$G$27,IF(B114&lt;'ANALISI STATICA LINEARE'!$H$45,'ANALISI STATICA LINEARE'!$H$38*'ANALISI STATICA LINEARE'!$H$41*'ANALISI STATICA LINEARE'!$H$48*'ANALISI STATICA LINEARE'!$G$27*('ANALISI STATICA LINEARE'!$H$44/B114),'ANALISI STATICA LINEARE'!$H$38*'ANALISI STATICA LINEARE'!$H$41*'ANALISI STATICA LINEARE'!$H$48*'ANALISI STATICA LINEARE'!$G$27*(('ANALISI STATICA LINEARE'!$H$44*'ANALISI STATICA LINEARE'!$H$45)/B114^2))))</f>
        <v>0.10344285469763474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spans="2:14">
      <c r="B115" s="19">
        <f t="shared" si="1"/>
        <v>1.0400000000000007</v>
      </c>
      <c r="C115" s="23">
        <f>1/'ANALISI STATICA LINEARE'!$H$37*IF(B115&lt;'ANALISI STATICA LINEARE'!$H$43,'ANALISI STATICA LINEARE'!$H$38*'ANALISI STATICA LINEARE'!$H$41*'ANALISI STATICA LINEARE'!$H$47*'ANALISI STATICA LINEARE'!$G$27*(B115/'ANALISI STATICA LINEARE'!$H$43+1/('ANALISI STATICA LINEARE'!$H$47*'ANALISI STATICA LINEARE'!$G$27)*(1-B115/'ANALISI STATICA LINEARE'!$H$43)),IF(B115&lt;'ANALISI STATICA LINEARE'!$H$44,'ANALISI STATICA LINEARE'!$H$38*'ANALISI STATICA LINEARE'!$H$41*'ANALISI STATICA LINEARE'!$H$47*'ANALISI STATICA LINEARE'!$G$27,IF(B115&lt;'ANALISI STATICA LINEARE'!$H$45,'ANALISI STATICA LINEARE'!$H$38*'ANALISI STATICA LINEARE'!$H$41*'ANALISI STATICA LINEARE'!$H$47*'ANALISI STATICA LINEARE'!$G$27*('ANALISI STATICA LINEARE'!$H$44/B115),'ANALISI STATICA LINEARE'!$H$38*'ANALISI STATICA LINEARE'!$H$41*'ANALISI STATICA LINEARE'!$H$47*'ANALISI STATICA LINEARE'!$G$27*(('ANALISI STATICA LINEARE'!$H$44*'ANALISI STATICA LINEARE'!$H$45)/B115^2))))</f>
        <v>0.32271186737161145</v>
      </c>
      <c r="D115" s="23">
        <f>1/'ANALISI STATICA LINEARE'!$H$37*IF(B115&lt;'ANALISI STATICA LINEARE'!$H$43,'ANALISI STATICA LINEARE'!$H$38*'ANALISI STATICA LINEARE'!$H$41*'ANALISI STATICA LINEARE'!$H$48*'ANALISI STATICA LINEARE'!$G$27*(B115/'ANALISI STATICA LINEARE'!$H$43+1/('ANALISI STATICA LINEARE'!$H$48*'ANALISI STATICA LINEARE'!$G$27)*(1-B115/'ANALISI STATICA LINEARE'!$H$43)),IF(B115&lt;'ANALISI STATICA LINEARE'!$H$44,'ANALISI STATICA LINEARE'!$H$38*'ANALISI STATICA LINEARE'!$H$41*'ANALISI STATICA LINEARE'!$H$48*'ANALISI STATICA LINEARE'!$G$27,IF(B115&lt;'ANALISI STATICA LINEARE'!$H$45,'ANALISI STATICA LINEARE'!$H$38*'ANALISI STATICA LINEARE'!$H$41*'ANALISI STATICA LINEARE'!$H$48*'ANALISI STATICA LINEARE'!$G$27*('ANALISI STATICA LINEARE'!$H$44/B115),'ANALISI STATICA LINEARE'!$H$38*'ANALISI STATICA LINEARE'!$H$41*'ANALISI STATICA LINEARE'!$H$48*'ANALISI STATICA LINEARE'!$G$27*(('ANALISI STATICA LINEARE'!$H$44*'ANALISI STATICA LINEARE'!$H$45)/B115^2))))</f>
        <v>0.10244821186400364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spans="2:14">
      <c r="B116" s="19">
        <f t="shared" si="1"/>
        <v>1.0500000000000007</v>
      </c>
      <c r="C116" s="23">
        <f>1/'ANALISI STATICA LINEARE'!$H$37*IF(B116&lt;'ANALISI STATICA LINEARE'!$H$43,'ANALISI STATICA LINEARE'!$H$38*'ANALISI STATICA LINEARE'!$H$41*'ANALISI STATICA LINEARE'!$H$47*'ANALISI STATICA LINEARE'!$G$27*(B116/'ANALISI STATICA LINEARE'!$H$43+1/('ANALISI STATICA LINEARE'!$H$47*'ANALISI STATICA LINEARE'!$G$27)*(1-B116/'ANALISI STATICA LINEARE'!$H$43)),IF(B116&lt;'ANALISI STATICA LINEARE'!$H$44,'ANALISI STATICA LINEARE'!$H$38*'ANALISI STATICA LINEARE'!$H$41*'ANALISI STATICA LINEARE'!$H$47*'ANALISI STATICA LINEARE'!$G$27,IF(B116&lt;'ANALISI STATICA LINEARE'!$H$45,'ANALISI STATICA LINEARE'!$H$38*'ANALISI STATICA LINEARE'!$H$41*'ANALISI STATICA LINEARE'!$H$47*'ANALISI STATICA LINEARE'!$G$27*('ANALISI STATICA LINEARE'!$H$44/B116),'ANALISI STATICA LINEARE'!$H$38*'ANALISI STATICA LINEARE'!$H$41*'ANALISI STATICA LINEARE'!$H$47*'ANALISI STATICA LINEARE'!$G$27*(('ANALISI STATICA LINEARE'!$H$44*'ANALISI STATICA LINEARE'!$H$45)/B116^2))))</f>
        <v>0.3196384210156914</v>
      </c>
      <c r="D116" s="23">
        <f>1/'ANALISI STATICA LINEARE'!$H$37*IF(B116&lt;'ANALISI STATICA LINEARE'!$H$43,'ANALISI STATICA LINEARE'!$H$38*'ANALISI STATICA LINEARE'!$H$41*'ANALISI STATICA LINEARE'!$H$48*'ANALISI STATICA LINEARE'!$G$27*(B116/'ANALISI STATICA LINEARE'!$H$43+1/('ANALISI STATICA LINEARE'!$H$48*'ANALISI STATICA LINEARE'!$G$27)*(1-B116/'ANALISI STATICA LINEARE'!$H$43)),IF(B116&lt;'ANALISI STATICA LINEARE'!$H$44,'ANALISI STATICA LINEARE'!$H$38*'ANALISI STATICA LINEARE'!$H$41*'ANALISI STATICA LINEARE'!$H$48*'ANALISI STATICA LINEARE'!$G$27,IF(B116&lt;'ANALISI STATICA LINEARE'!$H$45,'ANALISI STATICA LINEARE'!$H$38*'ANALISI STATICA LINEARE'!$H$41*'ANALISI STATICA LINEARE'!$H$48*'ANALISI STATICA LINEARE'!$G$27*('ANALISI STATICA LINEARE'!$H$44/B116),'ANALISI STATICA LINEARE'!$H$38*'ANALISI STATICA LINEARE'!$H$41*'ANALISI STATICA LINEARE'!$H$48*'ANALISI STATICA LINEARE'!$G$27*(('ANALISI STATICA LINEARE'!$H$44*'ANALISI STATICA LINEARE'!$H$45)/B116^2))))</f>
        <v>0.101472514608156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2:14">
      <c r="B117" s="19">
        <f t="shared" si="1"/>
        <v>1.0600000000000007</v>
      </c>
      <c r="C117" s="23">
        <f>1/'ANALISI STATICA LINEARE'!$H$37*IF(B117&lt;'ANALISI STATICA LINEARE'!$H$43,'ANALISI STATICA LINEARE'!$H$38*'ANALISI STATICA LINEARE'!$H$41*'ANALISI STATICA LINEARE'!$H$47*'ANALISI STATICA LINEARE'!$G$27*(B117/'ANALISI STATICA LINEARE'!$H$43+1/('ANALISI STATICA LINEARE'!$H$47*'ANALISI STATICA LINEARE'!$G$27)*(1-B117/'ANALISI STATICA LINEARE'!$H$43)),IF(B117&lt;'ANALISI STATICA LINEARE'!$H$44,'ANALISI STATICA LINEARE'!$H$38*'ANALISI STATICA LINEARE'!$H$41*'ANALISI STATICA LINEARE'!$H$47*'ANALISI STATICA LINEARE'!$G$27,IF(B117&lt;'ANALISI STATICA LINEARE'!$H$45,'ANALISI STATICA LINEARE'!$H$38*'ANALISI STATICA LINEARE'!$H$41*'ANALISI STATICA LINEARE'!$H$47*'ANALISI STATICA LINEARE'!$G$27*('ANALISI STATICA LINEARE'!$H$44/B117),'ANALISI STATICA LINEARE'!$H$38*'ANALISI STATICA LINEARE'!$H$41*'ANALISI STATICA LINEARE'!$H$47*'ANALISI STATICA LINEARE'!$G$27*(('ANALISI STATICA LINEARE'!$H$44*'ANALISI STATICA LINEARE'!$H$45)/B117^2))))</f>
        <v>0.31662296421365654</v>
      </c>
      <c r="D117" s="23">
        <f>1/'ANALISI STATICA LINEARE'!$H$37*IF(B117&lt;'ANALISI STATICA LINEARE'!$H$43,'ANALISI STATICA LINEARE'!$H$38*'ANALISI STATICA LINEARE'!$H$41*'ANALISI STATICA LINEARE'!$H$48*'ANALISI STATICA LINEARE'!$G$27*(B117/'ANALISI STATICA LINEARE'!$H$43+1/('ANALISI STATICA LINEARE'!$H$48*'ANALISI STATICA LINEARE'!$G$27)*(1-B117/'ANALISI STATICA LINEARE'!$H$43)),IF(B117&lt;'ANALISI STATICA LINEARE'!$H$44,'ANALISI STATICA LINEARE'!$H$38*'ANALISI STATICA LINEARE'!$H$41*'ANALISI STATICA LINEARE'!$H$48*'ANALISI STATICA LINEARE'!$G$27,IF(B117&lt;'ANALISI STATICA LINEARE'!$H$45,'ANALISI STATICA LINEARE'!$H$38*'ANALISI STATICA LINEARE'!$H$41*'ANALISI STATICA LINEARE'!$H$48*'ANALISI STATICA LINEARE'!$G$27*('ANALISI STATICA LINEARE'!$H$44/B117),'ANALISI STATICA LINEARE'!$H$38*'ANALISI STATICA LINEARE'!$H$41*'ANALISI STATICA LINEARE'!$H$48*'ANALISI STATICA LINEARE'!$G$27*(('ANALISI STATICA LINEARE'!$H$44*'ANALISI STATICA LINEARE'!$H$45)/B117^2))))</f>
        <v>0.10051522673449413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2:14">
      <c r="B118" s="19">
        <f t="shared" si="1"/>
        <v>1.0700000000000007</v>
      </c>
      <c r="C118" s="23">
        <f>1/'ANALISI STATICA LINEARE'!$H$37*IF(B118&lt;'ANALISI STATICA LINEARE'!$H$43,'ANALISI STATICA LINEARE'!$H$38*'ANALISI STATICA LINEARE'!$H$41*'ANALISI STATICA LINEARE'!$H$47*'ANALISI STATICA LINEARE'!$G$27*(B118/'ANALISI STATICA LINEARE'!$H$43+1/('ANALISI STATICA LINEARE'!$H$47*'ANALISI STATICA LINEARE'!$G$27)*(1-B118/'ANALISI STATICA LINEARE'!$H$43)),IF(B118&lt;'ANALISI STATICA LINEARE'!$H$44,'ANALISI STATICA LINEARE'!$H$38*'ANALISI STATICA LINEARE'!$H$41*'ANALISI STATICA LINEARE'!$H$47*'ANALISI STATICA LINEARE'!$G$27,IF(B118&lt;'ANALISI STATICA LINEARE'!$H$45,'ANALISI STATICA LINEARE'!$H$38*'ANALISI STATICA LINEARE'!$H$41*'ANALISI STATICA LINEARE'!$H$47*'ANALISI STATICA LINEARE'!$G$27*('ANALISI STATICA LINEARE'!$H$44/B118),'ANALISI STATICA LINEARE'!$H$38*'ANALISI STATICA LINEARE'!$H$41*'ANALISI STATICA LINEARE'!$H$47*'ANALISI STATICA LINEARE'!$G$27*(('ANALISI STATICA LINEARE'!$H$44*'ANALISI STATICA LINEARE'!$H$45)/B118^2))))</f>
        <v>0.31366387109016441</v>
      </c>
      <c r="D118" s="23">
        <f>1/'ANALISI STATICA LINEARE'!$H$37*IF(B118&lt;'ANALISI STATICA LINEARE'!$H$43,'ANALISI STATICA LINEARE'!$H$38*'ANALISI STATICA LINEARE'!$H$41*'ANALISI STATICA LINEARE'!$H$48*'ANALISI STATICA LINEARE'!$G$27*(B118/'ANALISI STATICA LINEARE'!$H$43+1/('ANALISI STATICA LINEARE'!$H$48*'ANALISI STATICA LINEARE'!$G$27)*(1-B118/'ANALISI STATICA LINEARE'!$H$43)),IF(B118&lt;'ANALISI STATICA LINEARE'!$H$44,'ANALISI STATICA LINEARE'!$H$38*'ANALISI STATICA LINEARE'!$H$41*'ANALISI STATICA LINEARE'!$H$48*'ANALISI STATICA LINEARE'!$G$27,IF(B118&lt;'ANALISI STATICA LINEARE'!$H$45,'ANALISI STATICA LINEARE'!$H$38*'ANALISI STATICA LINEARE'!$H$41*'ANALISI STATICA LINEARE'!$H$48*'ANALISI STATICA LINEARE'!$G$27*('ANALISI STATICA LINEARE'!$H$44/B118),'ANALISI STATICA LINEARE'!$H$38*'ANALISI STATICA LINEARE'!$H$41*'ANALISI STATICA LINEARE'!$H$48*'ANALISI STATICA LINEARE'!$G$27*(('ANALISI STATICA LINEARE'!$H$44*'ANALISI STATICA LINEARE'!$H$45)/B118^2))))</f>
        <v>9.9575832092115679E-2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2:14">
      <c r="B119" s="19">
        <f t="shared" si="1"/>
        <v>1.0800000000000007</v>
      </c>
      <c r="C119" s="23">
        <f>1/'ANALISI STATICA LINEARE'!$H$37*IF(B119&lt;'ANALISI STATICA LINEARE'!$H$43,'ANALISI STATICA LINEARE'!$H$38*'ANALISI STATICA LINEARE'!$H$41*'ANALISI STATICA LINEARE'!$H$47*'ANALISI STATICA LINEARE'!$G$27*(B119/'ANALISI STATICA LINEARE'!$H$43+1/('ANALISI STATICA LINEARE'!$H$47*'ANALISI STATICA LINEARE'!$G$27)*(1-B119/'ANALISI STATICA LINEARE'!$H$43)),IF(B119&lt;'ANALISI STATICA LINEARE'!$H$44,'ANALISI STATICA LINEARE'!$H$38*'ANALISI STATICA LINEARE'!$H$41*'ANALISI STATICA LINEARE'!$H$47*'ANALISI STATICA LINEARE'!$G$27,IF(B119&lt;'ANALISI STATICA LINEARE'!$H$45,'ANALISI STATICA LINEARE'!$H$38*'ANALISI STATICA LINEARE'!$H$41*'ANALISI STATICA LINEARE'!$H$47*'ANALISI STATICA LINEARE'!$G$27*('ANALISI STATICA LINEARE'!$H$44/B119),'ANALISI STATICA LINEARE'!$H$38*'ANALISI STATICA LINEARE'!$H$41*'ANALISI STATICA LINEARE'!$H$47*'ANALISI STATICA LINEARE'!$G$27*(('ANALISI STATICA LINEARE'!$H$44*'ANALISI STATICA LINEARE'!$H$45)/B119^2))))</f>
        <v>0.31075957598747772</v>
      </c>
      <c r="D119" s="23">
        <f>1/'ANALISI STATICA LINEARE'!$H$37*IF(B119&lt;'ANALISI STATICA LINEARE'!$H$43,'ANALISI STATICA LINEARE'!$H$38*'ANALISI STATICA LINEARE'!$H$41*'ANALISI STATICA LINEARE'!$H$48*'ANALISI STATICA LINEARE'!$G$27*(B119/'ANALISI STATICA LINEARE'!$H$43+1/('ANALISI STATICA LINEARE'!$H$48*'ANALISI STATICA LINEARE'!$G$27)*(1-B119/'ANALISI STATICA LINEARE'!$H$43)),IF(B119&lt;'ANALISI STATICA LINEARE'!$H$44,'ANALISI STATICA LINEARE'!$H$38*'ANALISI STATICA LINEARE'!$H$41*'ANALISI STATICA LINEARE'!$H$48*'ANALISI STATICA LINEARE'!$G$27,IF(B119&lt;'ANALISI STATICA LINEARE'!$H$45,'ANALISI STATICA LINEARE'!$H$38*'ANALISI STATICA LINEARE'!$H$41*'ANALISI STATICA LINEARE'!$H$48*'ANALISI STATICA LINEARE'!$G$27*('ANALISI STATICA LINEARE'!$H$44/B119),'ANALISI STATICA LINEARE'!$H$38*'ANALISI STATICA LINEARE'!$H$41*'ANALISI STATICA LINEARE'!$H$48*'ANALISI STATICA LINEARE'!$G$27*(('ANALISI STATICA LINEARE'!$H$44*'ANALISI STATICA LINEARE'!$H$45)/B119^2))))</f>
        <v>9.8653833646818304E-2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2:14">
      <c r="B120" s="19">
        <f t="shared" si="1"/>
        <v>1.0900000000000007</v>
      </c>
      <c r="C120" s="23">
        <f>1/'ANALISI STATICA LINEARE'!$H$37*IF(B120&lt;'ANALISI STATICA LINEARE'!$H$43,'ANALISI STATICA LINEARE'!$H$38*'ANALISI STATICA LINEARE'!$H$41*'ANALISI STATICA LINEARE'!$H$47*'ANALISI STATICA LINEARE'!$G$27*(B120/'ANALISI STATICA LINEARE'!$H$43+1/('ANALISI STATICA LINEARE'!$H$47*'ANALISI STATICA LINEARE'!$G$27)*(1-B120/'ANALISI STATICA LINEARE'!$H$43)),IF(B120&lt;'ANALISI STATICA LINEARE'!$H$44,'ANALISI STATICA LINEARE'!$H$38*'ANALISI STATICA LINEARE'!$H$41*'ANALISI STATICA LINEARE'!$H$47*'ANALISI STATICA LINEARE'!$G$27,IF(B120&lt;'ANALISI STATICA LINEARE'!$H$45,'ANALISI STATICA LINEARE'!$H$38*'ANALISI STATICA LINEARE'!$H$41*'ANALISI STATICA LINEARE'!$H$47*'ANALISI STATICA LINEARE'!$G$27*('ANALISI STATICA LINEARE'!$H$44/B120),'ANALISI STATICA LINEARE'!$H$38*'ANALISI STATICA LINEARE'!$H$41*'ANALISI STATICA LINEARE'!$H$47*'ANALISI STATICA LINEARE'!$G$27*(('ANALISI STATICA LINEARE'!$H$44*'ANALISI STATICA LINEARE'!$H$45)/B120^2))))</f>
        <v>0.30790857070318894</v>
      </c>
      <c r="D120" s="23">
        <f>1/'ANALISI STATICA LINEARE'!$H$37*IF(B120&lt;'ANALISI STATICA LINEARE'!$H$43,'ANALISI STATICA LINEARE'!$H$38*'ANALISI STATICA LINEARE'!$H$41*'ANALISI STATICA LINEARE'!$H$48*'ANALISI STATICA LINEARE'!$G$27*(B120/'ANALISI STATICA LINEARE'!$H$43+1/('ANALISI STATICA LINEARE'!$H$48*'ANALISI STATICA LINEARE'!$G$27)*(1-B120/'ANALISI STATICA LINEARE'!$H$43)),IF(B120&lt;'ANALISI STATICA LINEARE'!$H$44,'ANALISI STATICA LINEARE'!$H$38*'ANALISI STATICA LINEARE'!$H$41*'ANALISI STATICA LINEARE'!$H$48*'ANALISI STATICA LINEARE'!$G$27,IF(B120&lt;'ANALISI STATICA LINEARE'!$H$45,'ANALISI STATICA LINEARE'!$H$38*'ANALISI STATICA LINEARE'!$H$41*'ANALISI STATICA LINEARE'!$H$48*'ANALISI STATICA LINEARE'!$G$27*('ANALISI STATICA LINEARE'!$H$44/B120),'ANALISI STATICA LINEARE'!$H$38*'ANALISI STATICA LINEARE'!$H$41*'ANALISI STATICA LINEARE'!$H$48*'ANALISI STATICA LINEARE'!$G$27*(('ANALISI STATICA LINEARE'!$H$44*'ANALISI STATICA LINEARE'!$H$45)/B120^2))))</f>
        <v>9.7748752604186959E-2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2:14">
      <c r="B121" s="19">
        <f t="shared" si="1"/>
        <v>1.1000000000000008</v>
      </c>
      <c r="C121" s="23">
        <f>1/'ANALISI STATICA LINEARE'!$H$37*IF(B121&lt;'ANALISI STATICA LINEARE'!$H$43,'ANALISI STATICA LINEARE'!$H$38*'ANALISI STATICA LINEARE'!$H$41*'ANALISI STATICA LINEARE'!$H$47*'ANALISI STATICA LINEARE'!$G$27*(B121/'ANALISI STATICA LINEARE'!$H$43+1/('ANALISI STATICA LINEARE'!$H$47*'ANALISI STATICA LINEARE'!$G$27)*(1-B121/'ANALISI STATICA LINEARE'!$H$43)),IF(B121&lt;'ANALISI STATICA LINEARE'!$H$44,'ANALISI STATICA LINEARE'!$H$38*'ANALISI STATICA LINEARE'!$H$41*'ANALISI STATICA LINEARE'!$H$47*'ANALISI STATICA LINEARE'!$G$27,IF(B121&lt;'ANALISI STATICA LINEARE'!$H$45,'ANALISI STATICA LINEARE'!$H$38*'ANALISI STATICA LINEARE'!$H$41*'ANALISI STATICA LINEARE'!$H$47*'ANALISI STATICA LINEARE'!$G$27*('ANALISI STATICA LINEARE'!$H$44/B121),'ANALISI STATICA LINEARE'!$H$38*'ANALISI STATICA LINEARE'!$H$41*'ANALISI STATICA LINEARE'!$H$47*'ANALISI STATICA LINEARE'!$G$27*(('ANALISI STATICA LINEARE'!$H$44*'ANALISI STATICA LINEARE'!$H$45)/B121^2))))</f>
        <v>0.30510940187861452</v>
      </c>
      <c r="D121" s="23">
        <f>1/'ANALISI STATICA LINEARE'!$H$37*IF(B121&lt;'ANALISI STATICA LINEARE'!$H$43,'ANALISI STATICA LINEARE'!$H$38*'ANALISI STATICA LINEARE'!$H$41*'ANALISI STATICA LINEARE'!$H$48*'ANALISI STATICA LINEARE'!$G$27*(B121/'ANALISI STATICA LINEARE'!$H$43+1/('ANALISI STATICA LINEARE'!$H$48*'ANALISI STATICA LINEARE'!$G$27)*(1-B121/'ANALISI STATICA LINEARE'!$H$43)),IF(B121&lt;'ANALISI STATICA LINEARE'!$H$44,'ANALISI STATICA LINEARE'!$H$38*'ANALISI STATICA LINEARE'!$H$41*'ANALISI STATICA LINEARE'!$H$48*'ANALISI STATICA LINEARE'!$G$27,IF(B121&lt;'ANALISI STATICA LINEARE'!$H$45,'ANALISI STATICA LINEARE'!$H$38*'ANALISI STATICA LINEARE'!$H$41*'ANALISI STATICA LINEARE'!$H$48*'ANALISI STATICA LINEARE'!$G$27*('ANALISI STATICA LINEARE'!$H$44/B121),'ANALISI STATICA LINEARE'!$H$38*'ANALISI STATICA LINEARE'!$H$41*'ANALISI STATICA LINEARE'!$H$48*'ANALISI STATICA LINEARE'!$G$27*(('ANALISI STATICA LINEARE'!$H$44*'ANALISI STATICA LINEARE'!$H$45)/B121^2))))</f>
        <v>9.6860127580512531E-2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2:14">
      <c r="B122" s="19">
        <f t="shared" si="1"/>
        <v>1.1100000000000008</v>
      </c>
      <c r="C122" s="23">
        <f>1/'ANALISI STATICA LINEARE'!$H$37*IF(B122&lt;'ANALISI STATICA LINEARE'!$H$43,'ANALISI STATICA LINEARE'!$H$38*'ANALISI STATICA LINEARE'!$H$41*'ANALISI STATICA LINEARE'!$H$47*'ANALISI STATICA LINEARE'!$G$27*(B122/'ANALISI STATICA LINEARE'!$H$43+1/('ANALISI STATICA LINEARE'!$H$47*'ANALISI STATICA LINEARE'!$G$27)*(1-B122/'ANALISI STATICA LINEARE'!$H$43)),IF(B122&lt;'ANALISI STATICA LINEARE'!$H$44,'ANALISI STATICA LINEARE'!$H$38*'ANALISI STATICA LINEARE'!$H$41*'ANALISI STATICA LINEARE'!$H$47*'ANALISI STATICA LINEARE'!$G$27,IF(B122&lt;'ANALISI STATICA LINEARE'!$H$45,'ANALISI STATICA LINEARE'!$H$38*'ANALISI STATICA LINEARE'!$H$41*'ANALISI STATICA LINEARE'!$H$47*'ANALISI STATICA LINEARE'!$G$27*('ANALISI STATICA LINEARE'!$H$44/B122),'ANALISI STATICA LINEARE'!$H$38*'ANALISI STATICA LINEARE'!$H$41*'ANALISI STATICA LINEARE'!$H$47*'ANALISI STATICA LINEARE'!$G$27*(('ANALISI STATICA LINEARE'!$H$44*'ANALISI STATICA LINEARE'!$H$45)/B122^2))))</f>
        <v>0.30236066852835669</v>
      </c>
      <c r="D122" s="23">
        <f>1/'ANALISI STATICA LINEARE'!$H$37*IF(B122&lt;'ANALISI STATICA LINEARE'!$H$43,'ANALISI STATICA LINEARE'!$H$38*'ANALISI STATICA LINEARE'!$H$41*'ANALISI STATICA LINEARE'!$H$48*'ANALISI STATICA LINEARE'!$G$27*(B122/'ANALISI STATICA LINEARE'!$H$43+1/('ANALISI STATICA LINEARE'!$H$48*'ANALISI STATICA LINEARE'!$G$27)*(1-B122/'ANALISI STATICA LINEARE'!$H$43)),IF(B122&lt;'ANALISI STATICA LINEARE'!$H$44,'ANALISI STATICA LINEARE'!$H$38*'ANALISI STATICA LINEARE'!$H$41*'ANALISI STATICA LINEARE'!$H$48*'ANALISI STATICA LINEARE'!$G$27,IF(B122&lt;'ANALISI STATICA LINEARE'!$H$45,'ANALISI STATICA LINEARE'!$H$38*'ANALISI STATICA LINEARE'!$H$41*'ANALISI STATICA LINEARE'!$H$48*'ANALISI STATICA LINEARE'!$G$27*('ANALISI STATICA LINEARE'!$H$44/B122),'ANALISI STATICA LINEARE'!$H$38*'ANALISI STATICA LINEARE'!$H$41*'ANALISI STATICA LINEARE'!$H$48*'ANALISI STATICA LINEARE'!$G$27*(('ANALISI STATICA LINEARE'!$H$44*'ANALISI STATICA LINEARE'!$H$45)/B122^2))))</f>
        <v>9.5987513818525924E-2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2:14">
      <c r="B123" s="19">
        <f t="shared" si="1"/>
        <v>1.1200000000000008</v>
      </c>
      <c r="C123" s="23">
        <f>1/'ANALISI STATICA LINEARE'!$H$37*IF(B123&lt;'ANALISI STATICA LINEARE'!$H$43,'ANALISI STATICA LINEARE'!$H$38*'ANALISI STATICA LINEARE'!$H$41*'ANALISI STATICA LINEARE'!$H$47*'ANALISI STATICA LINEARE'!$G$27*(B123/'ANALISI STATICA LINEARE'!$H$43+1/('ANALISI STATICA LINEARE'!$H$47*'ANALISI STATICA LINEARE'!$G$27)*(1-B123/'ANALISI STATICA LINEARE'!$H$43)),IF(B123&lt;'ANALISI STATICA LINEARE'!$H$44,'ANALISI STATICA LINEARE'!$H$38*'ANALISI STATICA LINEARE'!$H$41*'ANALISI STATICA LINEARE'!$H$47*'ANALISI STATICA LINEARE'!$G$27,IF(B123&lt;'ANALISI STATICA LINEARE'!$H$45,'ANALISI STATICA LINEARE'!$H$38*'ANALISI STATICA LINEARE'!$H$41*'ANALISI STATICA LINEARE'!$H$47*'ANALISI STATICA LINEARE'!$G$27*('ANALISI STATICA LINEARE'!$H$44/B123),'ANALISI STATICA LINEARE'!$H$38*'ANALISI STATICA LINEARE'!$H$41*'ANALISI STATICA LINEARE'!$H$47*'ANALISI STATICA LINEARE'!$G$27*(('ANALISI STATICA LINEARE'!$H$44*'ANALISI STATICA LINEARE'!$H$45)/B123^2))))</f>
        <v>0.29966101970221065</v>
      </c>
      <c r="D123" s="23">
        <f>1/'ANALISI STATICA LINEARE'!$H$37*IF(B123&lt;'ANALISI STATICA LINEARE'!$H$43,'ANALISI STATICA LINEARE'!$H$38*'ANALISI STATICA LINEARE'!$H$41*'ANALISI STATICA LINEARE'!$H$48*'ANALISI STATICA LINEARE'!$G$27*(B123/'ANALISI STATICA LINEARE'!$H$43+1/('ANALISI STATICA LINEARE'!$H$48*'ANALISI STATICA LINEARE'!$G$27)*(1-B123/'ANALISI STATICA LINEARE'!$H$43)),IF(B123&lt;'ANALISI STATICA LINEARE'!$H$44,'ANALISI STATICA LINEARE'!$H$38*'ANALISI STATICA LINEARE'!$H$41*'ANALISI STATICA LINEARE'!$H$48*'ANALISI STATICA LINEARE'!$G$27,IF(B123&lt;'ANALISI STATICA LINEARE'!$H$45,'ANALISI STATICA LINEARE'!$H$38*'ANALISI STATICA LINEARE'!$H$41*'ANALISI STATICA LINEARE'!$H$48*'ANALISI STATICA LINEARE'!$G$27*('ANALISI STATICA LINEARE'!$H$44/B123),'ANALISI STATICA LINEARE'!$H$38*'ANALISI STATICA LINEARE'!$H$41*'ANALISI STATICA LINEARE'!$H$48*'ANALISI STATICA LINEARE'!$G$27*(('ANALISI STATICA LINEARE'!$H$44*'ANALISI STATICA LINEARE'!$H$45)/B123^2))))</f>
        <v>9.5130482445146228E-2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2:14">
      <c r="B124" s="19">
        <f t="shared" si="1"/>
        <v>1.1300000000000008</v>
      </c>
      <c r="C124" s="23">
        <f>1/'ANALISI STATICA LINEARE'!$H$37*IF(B124&lt;'ANALISI STATICA LINEARE'!$H$43,'ANALISI STATICA LINEARE'!$H$38*'ANALISI STATICA LINEARE'!$H$41*'ANALISI STATICA LINEARE'!$H$47*'ANALISI STATICA LINEARE'!$G$27*(B124/'ANALISI STATICA LINEARE'!$H$43+1/('ANALISI STATICA LINEARE'!$H$47*'ANALISI STATICA LINEARE'!$G$27)*(1-B124/'ANALISI STATICA LINEARE'!$H$43)),IF(B124&lt;'ANALISI STATICA LINEARE'!$H$44,'ANALISI STATICA LINEARE'!$H$38*'ANALISI STATICA LINEARE'!$H$41*'ANALISI STATICA LINEARE'!$H$47*'ANALISI STATICA LINEARE'!$G$27,IF(B124&lt;'ANALISI STATICA LINEARE'!$H$45,'ANALISI STATICA LINEARE'!$H$38*'ANALISI STATICA LINEARE'!$H$41*'ANALISI STATICA LINEARE'!$H$47*'ANALISI STATICA LINEARE'!$G$27*('ANALISI STATICA LINEARE'!$H$44/B124),'ANALISI STATICA LINEARE'!$H$38*'ANALISI STATICA LINEARE'!$H$41*'ANALISI STATICA LINEARE'!$H$47*'ANALISI STATICA LINEARE'!$G$27*(('ANALISI STATICA LINEARE'!$H$44*'ANALISI STATICA LINEARE'!$H$45)/B124^2))))</f>
        <v>0.2970091522712176</v>
      </c>
      <c r="D124" s="23">
        <f>1/'ANALISI STATICA LINEARE'!$H$37*IF(B124&lt;'ANALISI STATICA LINEARE'!$H$43,'ANALISI STATICA LINEARE'!$H$38*'ANALISI STATICA LINEARE'!$H$41*'ANALISI STATICA LINEARE'!$H$48*'ANALISI STATICA LINEARE'!$G$27*(B124/'ANALISI STATICA LINEARE'!$H$43+1/('ANALISI STATICA LINEARE'!$H$48*'ANALISI STATICA LINEARE'!$G$27)*(1-B124/'ANALISI STATICA LINEARE'!$H$43)),IF(B124&lt;'ANALISI STATICA LINEARE'!$H$44,'ANALISI STATICA LINEARE'!$H$38*'ANALISI STATICA LINEARE'!$H$41*'ANALISI STATICA LINEARE'!$H$48*'ANALISI STATICA LINEARE'!$G$27,IF(B124&lt;'ANALISI STATICA LINEARE'!$H$45,'ANALISI STATICA LINEARE'!$H$38*'ANALISI STATICA LINEARE'!$H$41*'ANALISI STATICA LINEARE'!$H$48*'ANALISI STATICA LINEARE'!$G$27*('ANALISI STATICA LINEARE'!$H$44/B124),'ANALISI STATICA LINEARE'!$H$38*'ANALISI STATICA LINEARE'!$H$41*'ANALISI STATICA LINEARE'!$H$48*'ANALISI STATICA LINEARE'!$G$27*(('ANALISI STATICA LINEARE'!$H$44*'ANALISI STATICA LINEARE'!$H$45)/B124^2))))</f>
        <v>9.4288619768640516E-2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spans="2:14">
      <c r="B125" s="19">
        <f t="shared" si="1"/>
        <v>1.1400000000000008</v>
      </c>
      <c r="C125" s="23">
        <f>1/'ANALISI STATICA LINEARE'!$H$37*IF(B125&lt;'ANALISI STATICA LINEARE'!$H$43,'ANALISI STATICA LINEARE'!$H$38*'ANALISI STATICA LINEARE'!$H$41*'ANALISI STATICA LINEARE'!$H$47*'ANALISI STATICA LINEARE'!$G$27*(B125/'ANALISI STATICA LINEARE'!$H$43+1/('ANALISI STATICA LINEARE'!$H$47*'ANALISI STATICA LINEARE'!$G$27)*(1-B125/'ANALISI STATICA LINEARE'!$H$43)),IF(B125&lt;'ANALISI STATICA LINEARE'!$H$44,'ANALISI STATICA LINEARE'!$H$38*'ANALISI STATICA LINEARE'!$H$41*'ANALISI STATICA LINEARE'!$H$47*'ANALISI STATICA LINEARE'!$G$27,IF(B125&lt;'ANALISI STATICA LINEARE'!$H$45,'ANALISI STATICA LINEARE'!$H$38*'ANALISI STATICA LINEARE'!$H$41*'ANALISI STATICA LINEARE'!$H$47*'ANALISI STATICA LINEARE'!$G$27*('ANALISI STATICA LINEARE'!$H$44/B125),'ANALISI STATICA LINEARE'!$H$38*'ANALISI STATICA LINEARE'!$H$41*'ANALISI STATICA LINEARE'!$H$47*'ANALISI STATICA LINEARE'!$G$27*(('ANALISI STATICA LINEARE'!$H$44*'ANALISI STATICA LINEARE'!$H$45)/B125^2))))</f>
        <v>0.29440380883024203</v>
      </c>
      <c r="D125" s="23">
        <f>1/'ANALISI STATICA LINEARE'!$H$37*IF(B125&lt;'ANALISI STATICA LINEARE'!$H$43,'ANALISI STATICA LINEARE'!$H$38*'ANALISI STATICA LINEARE'!$H$41*'ANALISI STATICA LINEARE'!$H$48*'ANALISI STATICA LINEARE'!$G$27*(B125/'ANALISI STATICA LINEARE'!$H$43+1/('ANALISI STATICA LINEARE'!$H$48*'ANALISI STATICA LINEARE'!$G$27)*(1-B125/'ANALISI STATICA LINEARE'!$H$43)),IF(B125&lt;'ANALISI STATICA LINEARE'!$H$44,'ANALISI STATICA LINEARE'!$H$38*'ANALISI STATICA LINEARE'!$H$41*'ANALISI STATICA LINEARE'!$H$48*'ANALISI STATICA LINEARE'!$G$27,IF(B125&lt;'ANALISI STATICA LINEARE'!$H$45,'ANALISI STATICA LINEARE'!$H$38*'ANALISI STATICA LINEARE'!$H$41*'ANALISI STATICA LINEARE'!$H$48*'ANALISI STATICA LINEARE'!$G$27*('ANALISI STATICA LINEARE'!$H$44/B125),'ANALISI STATICA LINEARE'!$H$38*'ANALISI STATICA LINEARE'!$H$41*'ANALISI STATICA LINEARE'!$H$48*'ANALISI STATICA LINEARE'!$G$27*(('ANALISI STATICA LINEARE'!$H$44*'ANALISI STATICA LINEARE'!$H$45)/B125^2))))</f>
        <v>9.3461526612775236E-2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spans="2:14">
      <c r="B126" s="19">
        <f t="shared" si="1"/>
        <v>1.1500000000000008</v>
      </c>
      <c r="C126" s="23">
        <f>1/'ANALISI STATICA LINEARE'!$H$37*IF(B126&lt;'ANALISI STATICA LINEARE'!$H$43,'ANALISI STATICA LINEARE'!$H$38*'ANALISI STATICA LINEARE'!$H$41*'ANALISI STATICA LINEARE'!$H$47*'ANALISI STATICA LINEARE'!$G$27*(B126/'ANALISI STATICA LINEARE'!$H$43+1/('ANALISI STATICA LINEARE'!$H$47*'ANALISI STATICA LINEARE'!$G$27)*(1-B126/'ANALISI STATICA LINEARE'!$H$43)),IF(B126&lt;'ANALISI STATICA LINEARE'!$H$44,'ANALISI STATICA LINEARE'!$H$38*'ANALISI STATICA LINEARE'!$H$41*'ANALISI STATICA LINEARE'!$H$47*'ANALISI STATICA LINEARE'!$G$27,IF(B126&lt;'ANALISI STATICA LINEARE'!$H$45,'ANALISI STATICA LINEARE'!$H$38*'ANALISI STATICA LINEARE'!$H$41*'ANALISI STATICA LINEARE'!$H$47*'ANALISI STATICA LINEARE'!$G$27*('ANALISI STATICA LINEARE'!$H$44/B126),'ANALISI STATICA LINEARE'!$H$38*'ANALISI STATICA LINEARE'!$H$41*'ANALISI STATICA LINEARE'!$H$47*'ANALISI STATICA LINEARE'!$G$27*(('ANALISI STATICA LINEARE'!$H$44*'ANALISI STATICA LINEARE'!$H$45)/B126^2))))</f>
        <v>0.29184377570997905</v>
      </c>
      <c r="D126" s="23">
        <f>1/'ANALISI STATICA LINEARE'!$H$37*IF(B126&lt;'ANALISI STATICA LINEARE'!$H$43,'ANALISI STATICA LINEARE'!$H$38*'ANALISI STATICA LINEARE'!$H$41*'ANALISI STATICA LINEARE'!$H$48*'ANALISI STATICA LINEARE'!$G$27*(B126/'ANALISI STATICA LINEARE'!$H$43+1/('ANALISI STATICA LINEARE'!$H$48*'ANALISI STATICA LINEARE'!$G$27)*(1-B126/'ANALISI STATICA LINEARE'!$H$43)),IF(B126&lt;'ANALISI STATICA LINEARE'!$H$44,'ANALISI STATICA LINEARE'!$H$38*'ANALISI STATICA LINEARE'!$H$41*'ANALISI STATICA LINEARE'!$H$48*'ANALISI STATICA LINEARE'!$G$27,IF(B126&lt;'ANALISI STATICA LINEARE'!$H$45,'ANALISI STATICA LINEARE'!$H$38*'ANALISI STATICA LINEARE'!$H$41*'ANALISI STATICA LINEARE'!$H$48*'ANALISI STATICA LINEARE'!$G$27*('ANALISI STATICA LINEARE'!$H$44/B126),'ANALISI STATICA LINEARE'!$H$38*'ANALISI STATICA LINEARE'!$H$41*'ANALISI STATICA LINEARE'!$H$48*'ANALISI STATICA LINEARE'!$G$27*(('ANALISI STATICA LINEARE'!$H$44*'ANALISI STATICA LINEARE'!$H$45)/B126^2))))</f>
        <v>9.2648817685707624E-2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spans="2:14">
      <c r="B127" s="19">
        <f t="shared" si="1"/>
        <v>1.1600000000000008</v>
      </c>
      <c r="C127" s="23">
        <f>1/'ANALISI STATICA LINEARE'!$H$37*IF(B127&lt;'ANALISI STATICA LINEARE'!$H$43,'ANALISI STATICA LINEARE'!$H$38*'ANALISI STATICA LINEARE'!$H$41*'ANALISI STATICA LINEARE'!$H$47*'ANALISI STATICA LINEARE'!$G$27*(B127/'ANALISI STATICA LINEARE'!$H$43+1/('ANALISI STATICA LINEARE'!$H$47*'ANALISI STATICA LINEARE'!$G$27)*(1-B127/'ANALISI STATICA LINEARE'!$H$43)),IF(B127&lt;'ANALISI STATICA LINEARE'!$H$44,'ANALISI STATICA LINEARE'!$H$38*'ANALISI STATICA LINEARE'!$H$41*'ANALISI STATICA LINEARE'!$H$47*'ANALISI STATICA LINEARE'!$G$27,IF(B127&lt;'ANALISI STATICA LINEARE'!$H$45,'ANALISI STATICA LINEARE'!$H$38*'ANALISI STATICA LINEARE'!$H$41*'ANALISI STATICA LINEARE'!$H$47*'ANALISI STATICA LINEARE'!$G$27*('ANALISI STATICA LINEARE'!$H$44/B127),'ANALISI STATICA LINEARE'!$H$38*'ANALISI STATICA LINEARE'!$H$41*'ANALISI STATICA LINEARE'!$H$47*'ANALISI STATICA LINEARE'!$G$27*(('ANALISI STATICA LINEARE'!$H$44*'ANALISI STATICA LINEARE'!$H$45)/B127^2))))</f>
        <v>0.28932788109178958</v>
      </c>
      <c r="D127" s="23">
        <f>1/'ANALISI STATICA LINEARE'!$H$37*IF(B127&lt;'ANALISI STATICA LINEARE'!$H$43,'ANALISI STATICA LINEARE'!$H$38*'ANALISI STATICA LINEARE'!$H$41*'ANALISI STATICA LINEARE'!$H$48*'ANALISI STATICA LINEARE'!$G$27*(B127/'ANALISI STATICA LINEARE'!$H$43+1/('ANALISI STATICA LINEARE'!$H$48*'ANALISI STATICA LINEARE'!$G$27)*(1-B127/'ANALISI STATICA LINEARE'!$H$43)),IF(B127&lt;'ANALISI STATICA LINEARE'!$H$44,'ANALISI STATICA LINEARE'!$H$38*'ANALISI STATICA LINEARE'!$H$41*'ANALISI STATICA LINEARE'!$H$48*'ANALISI STATICA LINEARE'!$G$27,IF(B127&lt;'ANALISI STATICA LINEARE'!$H$45,'ANALISI STATICA LINEARE'!$H$38*'ANALISI STATICA LINEARE'!$H$41*'ANALISI STATICA LINEARE'!$H$48*'ANALISI STATICA LINEARE'!$G$27*('ANALISI STATICA LINEARE'!$H$44/B127),'ANALISI STATICA LINEARE'!$H$38*'ANALISI STATICA LINEARE'!$H$41*'ANALISI STATICA LINEARE'!$H$48*'ANALISI STATICA LINEARE'!$G$27*(('ANALISI STATICA LINEARE'!$H$44*'ANALISI STATICA LINEARE'!$H$45)/B127^2))))</f>
        <v>9.1850120981520497E-2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2:14">
      <c r="B128" s="19">
        <f t="shared" si="1"/>
        <v>1.1700000000000008</v>
      </c>
      <c r="C128" s="23">
        <f>1/'ANALISI STATICA LINEARE'!$H$37*IF(B128&lt;'ANALISI STATICA LINEARE'!$H$43,'ANALISI STATICA LINEARE'!$H$38*'ANALISI STATICA LINEARE'!$H$41*'ANALISI STATICA LINEARE'!$H$47*'ANALISI STATICA LINEARE'!$G$27*(B128/'ANALISI STATICA LINEARE'!$H$43+1/('ANALISI STATICA LINEARE'!$H$47*'ANALISI STATICA LINEARE'!$G$27)*(1-B128/'ANALISI STATICA LINEARE'!$H$43)),IF(B128&lt;'ANALISI STATICA LINEARE'!$H$44,'ANALISI STATICA LINEARE'!$H$38*'ANALISI STATICA LINEARE'!$H$41*'ANALISI STATICA LINEARE'!$H$47*'ANALISI STATICA LINEARE'!$G$27,IF(B128&lt;'ANALISI STATICA LINEARE'!$H$45,'ANALISI STATICA LINEARE'!$H$38*'ANALISI STATICA LINEARE'!$H$41*'ANALISI STATICA LINEARE'!$H$47*'ANALISI STATICA LINEARE'!$G$27*('ANALISI STATICA LINEARE'!$H$44/B128),'ANALISI STATICA LINEARE'!$H$38*'ANALISI STATICA LINEARE'!$H$41*'ANALISI STATICA LINEARE'!$H$47*'ANALISI STATICA LINEARE'!$G$27*(('ANALISI STATICA LINEARE'!$H$44*'ANALISI STATICA LINEARE'!$H$45)/B128^2))))</f>
        <v>0.28685499321921015</v>
      </c>
      <c r="D128" s="23">
        <f>1/'ANALISI STATICA LINEARE'!$H$37*IF(B128&lt;'ANALISI STATICA LINEARE'!$H$43,'ANALISI STATICA LINEARE'!$H$38*'ANALISI STATICA LINEARE'!$H$41*'ANALISI STATICA LINEARE'!$H$48*'ANALISI STATICA LINEARE'!$G$27*(B128/'ANALISI STATICA LINEARE'!$H$43+1/('ANALISI STATICA LINEARE'!$H$48*'ANALISI STATICA LINEARE'!$G$27)*(1-B128/'ANALISI STATICA LINEARE'!$H$43)),IF(B128&lt;'ANALISI STATICA LINEARE'!$H$44,'ANALISI STATICA LINEARE'!$H$38*'ANALISI STATICA LINEARE'!$H$41*'ANALISI STATICA LINEARE'!$H$48*'ANALISI STATICA LINEARE'!$G$27,IF(B128&lt;'ANALISI STATICA LINEARE'!$H$45,'ANALISI STATICA LINEARE'!$H$38*'ANALISI STATICA LINEARE'!$H$41*'ANALISI STATICA LINEARE'!$H$48*'ANALISI STATICA LINEARE'!$G$27*('ANALISI STATICA LINEARE'!$H$44/B128),'ANALISI STATICA LINEARE'!$H$38*'ANALISI STATICA LINEARE'!$H$41*'ANALISI STATICA LINEARE'!$H$48*'ANALISI STATICA LINEARE'!$G$27*(('ANALISI STATICA LINEARE'!$H$44*'ANALISI STATICA LINEARE'!$H$45)/B128^2))))</f>
        <v>9.1065077212447665E-2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2:14">
      <c r="B129" s="19">
        <f t="shared" si="1"/>
        <v>1.1800000000000008</v>
      </c>
      <c r="C129" s="23">
        <f>1/'ANALISI STATICA LINEARE'!$H$37*IF(B129&lt;'ANALISI STATICA LINEARE'!$H$43,'ANALISI STATICA LINEARE'!$H$38*'ANALISI STATICA LINEARE'!$H$41*'ANALISI STATICA LINEARE'!$H$47*'ANALISI STATICA LINEARE'!$G$27*(B129/'ANALISI STATICA LINEARE'!$H$43+1/('ANALISI STATICA LINEARE'!$H$47*'ANALISI STATICA LINEARE'!$G$27)*(1-B129/'ANALISI STATICA LINEARE'!$H$43)),IF(B129&lt;'ANALISI STATICA LINEARE'!$H$44,'ANALISI STATICA LINEARE'!$H$38*'ANALISI STATICA LINEARE'!$H$41*'ANALISI STATICA LINEARE'!$H$47*'ANALISI STATICA LINEARE'!$G$27,IF(B129&lt;'ANALISI STATICA LINEARE'!$H$45,'ANALISI STATICA LINEARE'!$H$38*'ANALISI STATICA LINEARE'!$H$41*'ANALISI STATICA LINEARE'!$H$47*'ANALISI STATICA LINEARE'!$G$27*('ANALISI STATICA LINEARE'!$H$44/B129),'ANALISI STATICA LINEARE'!$H$38*'ANALISI STATICA LINEARE'!$H$41*'ANALISI STATICA LINEARE'!$H$47*'ANALISI STATICA LINEARE'!$G$27*(('ANALISI STATICA LINEARE'!$H$44*'ANALISI STATICA LINEARE'!$H$45)/B129^2))))</f>
        <v>0.28442401870040335</v>
      </c>
      <c r="D129" s="23">
        <f>1/'ANALISI STATICA LINEARE'!$H$37*IF(B129&lt;'ANALISI STATICA LINEARE'!$H$43,'ANALISI STATICA LINEARE'!$H$38*'ANALISI STATICA LINEARE'!$H$41*'ANALISI STATICA LINEARE'!$H$48*'ANALISI STATICA LINEARE'!$G$27*(B129/'ANALISI STATICA LINEARE'!$H$43+1/('ANALISI STATICA LINEARE'!$H$48*'ANALISI STATICA LINEARE'!$G$27)*(1-B129/'ANALISI STATICA LINEARE'!$H$43)),IF(B129&lt;'ANALISI STATICA LINEARE'!$H$44,'ANALISI STATICA LINEARE'!$H$38*'ANALISI STATICA LINEARE'!$H$41*'ANALISI STATICA LINEARE'!$H$48*'ANALISI STATICA LINEARE'!$G$27,IF(B129&lt;'ANALISI STATICA LINEARE'!$H$45,'ANALISI STATICA LINEARE'!$H$38*'ANALISI STATICA LINEARE'!$H$41*'ANALISI STATICA LINEARE'!$H$48*'ANALISI STATICA LINEARE'!$G$27*('ANALISI STATICA LINEARE'!$H$44/B129),'ANALISI STATICA LINEARE'!$H$38*'ANALISI STATICA LINEARE'!$H$41*'ANALISI STATICA LINEARE'!$H$48*'ANALISI STATICA LINEARE'!$G$27*(('ANALISI STATICA LINEARE'!$H$44*'ANALISI STATICA LINEARE'!$H$45)/B129^2))))</f>
        <v>9.0293339269969297E-2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2:14">
      <c r="B130" s="19">
        <f t="shared" si="1"/>
        <v>1.1900000000000008</v>
      </c>
      <c r="C130" s="23">
        <f>1/'ANALISI STATICA LINEARE'!$H$37*IF(B130&lt;'ANALISI STATICA LINEARE'!$H$43,'ANALISI STATICA LINEARE'!$H$38*'ANALISI STATICA LINEARE'!$H$41*'ANALISI STATICA LINEARE'!$H$47*'ANALISI STATICA LINEARE'!$G$27*(B130/'ANALISI STATICA LINEARE'!$H$43+1/('ANALISI STATICA LINEARE'!$H$47*'ANALISI STATICA LINEARE'!$G$27)*(1-B130/'ANALISI STATICA LINEARE'!$H$43)),IF(B130&lt;'ANALISI STATICA LINEARE'!$H$44,'ANALISI STATICA LINEARE'!$H$38*'ANALISI STATICA LINEARE'!$H$41*'ANALISI STATICA LINEARE'!$H$47*'ANALISI STATICA LINEARE'!$G$27,IF(B130&lt;'ANALISI STATICA LINEARE'!$H$45,'ANALISI STATICA LINEARE'!$H$38*'ANALISI STATICA LINEARE'!$H$41*'ANALISI STATICA LINEARE'!$H$47*'ANALISI STATICA LINEARE'!$G$27*('ANALISI STATICA LINEARE'!$H$44/B130),'ANALISI STATICA LINEARE'!$H$38*'ANALISI STATICA LINEARE'!$H$41*'ANALISI STATICA LINEARE'!$H$47*'ANALISI STATICA LINEARE'!$G$27*(('ANALISI STATICA LINEARE'!$H$44*'ANALISI STATICA LINEARE'!$H$45)/B130^2))))</f>
        <v>0.28203390089619823</v>
      </c>
      <c r="D130" s="23">
        <f>1/'ANALISI STATICA LINEARE'!$H$37*IF(B130&lt;'ANALISI STATICA LINEARE'!$H$43,'ANALISI STATICA LINEARE'!$H$38*'ANALISI STATICA LINEARE'!$H$41*'ANALISI STATICA LINEARE'!$H$48*'ANALISI STATICA LINEARE'!$G$27*(B130/'ANALISI STATICA LINEARE'!$H$43+1/('ANALISI STATICA LINEARE'!$H$48*'ANALISI STATICA LINEARE'!$G$27)*(1-B130/'ANALISI STATICA LINEARE'!$H$43)),IF(B130&lt;'ANALISI STATICA LINEARE'!$H$44,'ANALISI STATICA LINEARE'!$H$38*'ANALISI STATICA LINEARE'!$H$41*'ANALISI STATICA LINEARE'!$H$48*'ANALISI STATICA LINEARE'!$G$27,IF(B130&lt;'ANALISI STATICA LINEARE'!$H$45,'ANALISI STATICA LINEARE'!$H$38*'ANALISI STATICA LINEARE'!$H$41*'ANALISI STATICA LINEARE'!$H$48*'ANALISI STATICA LINEARE'!$G$27*('ANALISI STATICA LINEARE'!$H$44/B130),'ANALISI STATICA LINEARE'!$H$38*'ANALISI STATICA LINEARE'!$H$41*'ANALISI STATICA LINEARE'!$H$48*'ANALISI STATICA LINEARE'!$G$27*(('ANALISI STATICA LINEARE'!$H$44*'ANALISI STATICA LINEARE'!$H$45)/B130^2))))</f>
        <v>8.9534571713078812E-2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2:14">
      <c r="B131" s="19">
        <f t="shared" si="1"/>
        <v>1.2000000000000008</v>
      </c>
      <c r="C131" s="23">
        <f>1/'ANALISI STATICA LINEARE'!$H$37*IF(B131&lt;'ANALISI STATICA LINEARE'!$H$43,'ANALISI STATICA LINEARE'!$H$38*'ANALISI STATICA LINEARE'!$H$41*'ANALISI STATICA LINEARE'!$H$47*'ANALISI STATICA LINEARE'!$G$27*(B131/'ANALISI STATICA LINEARE'!$H$43+1/('ANALISI STATICA LINEARE'!$H$47*'ANALISI STATICA LINEARE'!$G$27)*(1-B131/'ANALISI STATICA LINEARE'!$H$43)),IF(B131&lt;'ANALISI STATICA LINEARE'!$H$44,'ANALISI STATICA LINEARE'!$H$38*'ANALISI STATICA LINEARE'!$H$41*'ANALISI STATICA LINEARE'!$H$47*'ANALISI STATICA LINEARE'!$G$27,IF(B131&lt;'ANALISI STATICA LINEARE'!$H$45,'ANALISI STATICA LINEARE'!$H$38*'ANALISI STATICA LINEARE'!$H$41*'ANALISI STATICA LINEARE'!$H$47*'ANALISI STATICA LINEARE'!$G$27*('ANALISI STATICA LINEARE'!$H$44/B131),'ANALISI STATICA LINEARE'!$H$38*'ANALISI STATICA LINEARE'!$H$41*'ANALISI STATICA LINEARE'!$H$47*'ANALISI STATICA LINEARE'!$G$27*(('ANALISI STATICA LINEARE'!$H$44*'ANALISI STATICA LINEARE'!$H$45)/B131^2))))</f>
        <v>0.27968361838872996</v>
      </c>
      <c r="D131" s="23">
        <f>1/'ANALISI STATICA LINEARE'!$H$37*IF(B131&lt;'ANALISI STATICA LINEARE'!$H$43,'ANALISI STATICA LINEARE'!$H$38*'ANALISI STATICA LINEARE'!$H$41*'ANALISI STATICA LINEARE'!$H$48*'ANALISI STATICA LINEARE'!$G$27*(B131/'ANALISI STATICA LINEARE'!$H$43+1/('ANALISI STATICA LINEARE'!$H$48*'ANALISI STATICA LINEARE'!$G$27)*(1-B131/'ANALISI STATICA LINEARE'!$H$43)),IF(B131&lt;'ANALISI STATICA LINEARE'!$H$44,'ANALISI STATICA LINEARE'!$H$38*'ANALISI STATICA LINEARE'!$H$41*'ANALISI STATICA LINEARE'!$H$48*'ANALISI STATICA LINEARE'!$G$27,IF(B131&lt;'ANALISI STATICA LINEARE'!$H$45,'ANALISI STATICA LINEARE'!$H$38*'ANALISI STATICA LINEARE'!$H$41*'ANALISI STATICA LINEARE'!$H$48*'ANALISI STATICA LINEARE'!$G$27*('ANALISI STATICA LINEARE'!$H$44/B131),'ANALISI STATICA LINEARE'!$H$38*'ANALISI STATICA LINEARE'!$H$41*'ANALISI STATICA LINEARE'!$H$48*'ANALISI STATICA LINEARE'!$G$27*(('ANALISI STATICA LINEARE'!$H$44*'ANALISI STATICA LINEARE'!$H$45)/B131^2))))</f>
        <v>8.8788450282136486E-2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2:14">
      <c r="B132" s="19">
        <f t="shared" si="1"/>
        <v>1.2100000000000009</v>
      </c>
      <c r="C132" s="23">
        <f>1/'ANALISI STATICA LINEARE'!$H$37*IF(B132&lt;'ANALISI STATICA LINEARE'!$H$43,'ANALISI STATICA LINEARE'!$H$38*'ANALISI STATICA LINEARE'!$H$41*'ANALISI STATICA LINEARE'!$H$47*'ANALISI STATICA LINEARE'!$G$27*(B132/'ANALISI STATICA LINEARE'!$H$43+1/('ANALISI STATICA LINEARE'!$H$47*'ANALISI STATICA LINEARE'!$G$27)*(1-B132/'ANALISI STATICA LINEARE'!$H$43)),IF(B132&lt;'ANALISI STATICA LINEARE'!$H$44,'ANALISI STATICA LINEARE'!$H$38*'ANALISI STATICA LINEARE'!$H$41*'ANALISI STATICA LINEARE'!$H$47*'ANALISI STATICA LINEARE'!$G$27,IF(B132&lt;'ANALISI STATICA LINEARE'!$H$45,'ANALISI STATICA LINEARE'!$H$38*'ANALISI STATICA LINEARE'!$H$41*'ANALISI STATICA LINEARE'!$H$47*'ANALISI STATICA LINEARE'!$G$27*('ANALISI STATICA LINEARE'!$H$44/B132),'ANALISI STATICA LINEARE'!$H$38*'ANALISI STATICA LINEARE'!$H$41*'ANALISI STATICA LINEARE'!$H$47*'ANALISI STATICA LINEARE'!$G$27*(('ANALISI STATICA LINEARE'!$H$44*'ANALISI STATICA LINEARE'!$H$45)/B132^2))))</f>
        <v>0.27737218352601317</v>
      </c>
      <c r="D132" s="23">
        <f>1/'ANALISI STATICA LINEARE'!$H$37*IF(B132&lt;'ANALISI STATICA LINEARE'!$H$43,'ANALISI STATICA LINEARE'!$H$38*'ANALISI STATICA LINEARE'!$H$41*'ANALISI STATICA LINEARE'!$H$48*'ANALISI STATICA LINEARE'!$G$27*(B132/'ANALISI STATICA LINEARE'!$H$43+1/('ANALISI STATICA LINEARE'!$H$48*'ANALISI STATICA LINEARE'!$G$27)*(1-B132/'ANALISI STATICA LINEARE'!$H$43)),IF(B132&lt;'ANALISI STATICA LINEARE'!$H$44,'ANALISI STATICA LINEARE'!$H$38*'ANALISI STATICA LINEARE'!$H$41*'ANALISI STATICA LINEARE'!$H$48*'ANALISI STATICA LINEARE'!$G$27,IF(B132&lt;'ANALISI STATICA LINEARE'!$H$45,'ANALISI STATICA LINEARE'!$H$38*'ANALISI STATICA LINEARE'!$H$41*'ANALISI STATICA LINEARE'!$H$48*'ANALISI STATICA LINEARE'!$G$27*('ANALISI STATICA LINEARE'!$H$44/B132),'ANALISI STATICA LINEARE'!$H$38*'ANALISI STATICA LINEARE'!$H$41*'ANALISI STATICA LINEARE'!$H$48*'ANALISI STATICA LINEARE'!$G$27*(('ANALISI STATICA LINEARE'!$H$44*'ANALISI STATICA LINEARE'!$H$45)/B132^2))))</f>
        <v>8.8054661436829565E-2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spans="2:14">
      <c r="B133" s="19">
        <f t="shared" si="1"/>
        <v>1.2200000000000009</v>
      </c>
      <c r="C133" s="23">
        <f>1/'ANALISI STATICA LINEARE'!$H$37*IF(B133&lt;'ANALISI STATICA LINEARE'!$H$43,'ANALISI STATICA LINEARE'!$H$38*'ANALISI STATICA LINEARE'!$H$41*'ANALISI STATICA LINEARE'!$H$47*'ANALISI STATICA LINEARE'!$G$27*(B133/'ANALISI STATICA LINEARE'!$H$43+1/('ANALISI STATICA LINEARE'!$H$47*'ANALISI STATICA LINEARE'!$G$27)*(1-B133/'ANALISI STATICA LINEARE'!$H$43)),IF(B133&lt;'ANALISI STATICA LINEARE'!$H$44,'ANALISI STATICA LINEARE'!$H$38*'ANALISI STATICA LINEARE'!$H$41*'ANALISI STATICA LINEARE'!$H$47*'ANALISI STATICA LINEARE'!$G$27,IF(B133&lt;'ANALISI STATICA LINEARE'!$H$45,'ANALISI STATICA LINEARE'!$H$38*'ANALISI STATICA LINEARE'!$H$41*'ANALISI STATICA LINEARE'!$H$47*'ANALISI STATICA LINEARE'!$G$27*('ANALISI STATICA LINEARE'!$H$44/B133),'ANALISI STATICA LINEARE'!$H$38*'ANALISI STATICA LINEARE'!$H$41*'ANALISI STATICA LINEARE'!$H$47*'ANALISI STATICA LINEARE'!$G$27*(('ANALISI STATICA LINEARE'!$H$44*'ANALISI STATICA LINEARE'!$H$45)/B133^2))))</f>
        <v>0.27509864103809506</v>
      </c>
      <c r="D133" s="23">
        <f>1/'ANALISI STATICA LINEARE'!$H$37*IF(B133&lt;'ANALISI STATICA LINEARE'!$H$43,'ANALISI STATICA LINEARE'!$H$38*'ANALISI STATICA LINEARE'!$H$41*'ANALISI STATICA LINEARE'!$H$48*'ANALISI STATICA LINEARE'!$G$27*(B133/'ANALISI STATICA LINEARE'!$H$43+1/('ANALISI STATICA LINEARE'!$H$48*'ANALISI STATICA LINEARE'!$G$27)*(1-B133/'ANALISI STATICA LINEARE'!$H$43)),IF(B133&lt;'ANALISI STATICA LINEARE'!$H$44,'ANALISI STATICA LINEARE'!$H$38*'ANALISI STATICA LINEARE'!$H$41*'ANALISI STATICA LINEARE'!$H$48*'ANALISI STATICA LINEARE'!$G$27,IF(B133&lt;'ANALISI STATICA LINEARE'!$H$45,'ANALISI STATICA LINEARE'!$H$38*'ANALISI STATICA LINEARE'!$H$41*'ANALISI STATICA LINEARE'!$H$48*'ANALISI STATICA LINEARE'!$G$27*('ANALISI STATICA LINEARE'!$H$44/B133),'ANALISI STATICA LINEARE'!$H$38*'ANALISI STATICA LINEARE'!$H$41*'ANALISI STATICA LINEARE'!$H$48*'ANALISI STATICA LINEARE'!$G$27*(('ANALISI STATICA LINEARE'!$H$44*'ANALISI STATICA LINEARE'!$H$45)/B133^2))))</f>
        <v>8.7332901916855554E-2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spans="2:14">
      <c r="B134" s="19">
        <f t="shared" si="1"/>
        <v>1.2300000000000009</v>
      </c>
      <c r="C134" s="23">
        <f>1/'ANALISI STATICA LINEARE'!$H$37*IF(B134&lt;'ANALISI STATICA LINEARE'!$H$43,'ANALISI STATICA LINEARE'!$H$38*'ANALISI STATICA LINEARE'!$H$41*'ANALISI STATICA LINEARE'!$H$47*'ANALISI STATICA LINEARE'!$G$27*(B134/'ANALISI STATICA LINEARE'!$H$43+1/('ANALISI STATICA LINEARE'!$H$47*'ANALISI STATICA LINEARE'!$G$27)*(1-B134/'ANALISI STATICA LINEARE'!$H$43)),IF(B134&lt;'ANALISI STATICA LINEARE'!$H$44,'ANALISI STATICA LINEARE'!$H$38*'ANALISI STATICA LINEARE'!$H$41*'ANALISI STATICA LINEARE'!$H$47*'ANALISI STATICA LINEARE'!$G$27,IF(B134&lt;'ANALISI STATICA LINEARE'!$H$45,'ANALISI STATICA LINEARE'!$H$38*'ANALISI STATICA LINEARE'!$H$41*'ANALISI STATICA LINEARE'!$H$47*'ANALISI STATICA LINEARE'!$G$27*('ANALISI STATICA LINEARE'!$H$44/B134),'ANALISI STATICA LINEARE'!$H$38*'ANALISI STATICA LINEARE'!$H$41*'ANALISI STATICA LINEARE'!$H$47*'ANALISI STATICA LINEARE'!$G$27*(('ANALISI STATICA LINEARE'!$H$44*'ANALISI STATICA LINEARE'!$H$45)/B134^2))))</f>
        <v>0.27286206672071212</v>
      </c>
      <c r="D134" s="23">
        <f>1/'ANALISI STATICA LINEARE'!$H$37*IF(B134&lt;'ANALISI STATICA LINEARE'!$H$43,'ANALISI STATICA LINEARE'!$H$38*'ANALISI STATICA LINEARE'!$H$41*'ANALISI STATICA LINEARE'!$H$48*'ANALISI STATICA LINEARE'!$G$27*(B134/'ANALISI STATICA LINEARE'!$H$43+1/('ANALISI STATICA LINEARE'!$H$48*'ANALISI STATICA LINEARE'!$G$27)*(1-B134/'ANALISI STATICA LINEARE'!$H$43)),IF(B134&lt;'ANALISI STATICA LINEARE'!$H$44,'ANALISI STATICA LINEARE'!$H$38*'ANALISI STATICA LINEARE'!$H$41*'ANALISI STATICA LINEARE'!$H$48*'ANALISI STATICA LINEARE'!$G$27,IF(B134&lt;'ANALISI STATICA LINEARE'!$H$45,'ANALISI STATICA LINEARE'!$H$38*'ANALISI STATICA LINEARE'!$H$41*'ANALISI STATICA LINEARE'!$H$48*'ANALISI STATICA LINEARE'!$G$27*('ANALISI STATICA LINEARE'!$H$44/B134),'ANALISI STATICA LINEARE'!$H$38*'ANALISI STATICA LINEARE'!$H$41*'ANALISI STATICA LINEARE'!$H$48*'ANALISI STATICA LINEARE'!$G$27*(('ANALISI STATICA LINEARE'!$H$44*'ANALISI STATICA LINEARE'!$H$45)/B134^2))))</f>
        <v>8.662287832403559E-2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2:14">
      <c r="B135" s="19">
        <f t="shared" si="1"/>
        <v>1.2400000000000009</v>
      </c>
      <c r="C135" s="23">
        <f>1/'ANALISI STATICA LINEARE'!$H$37*IF(B135&lt;'ANALISI STATICA LINEARE'!$H$43,'ANALISI STATICA LINEARE'!$H$38*'ANALISI STATICA LINEARE'!$H$41*'ANALISI STATICA LINEARE'!$H$47*'ANALISI STATICA LINEARE'!$G$27*(B135/'ANALISI STATICA LINEARE'!$H$43+1/('ANALISI STATICA LINEARE'!$H$47*'ANALISI STATICA LINEARE'!$G$27)*(1-B135/'ANALISI STATICA LINEARE'!$H$43)),IF(B135&lt;'ANALISI STATICA LINEARE'!$H$44,'ANALISI STATICA LINEARE'!$H$38*'ANALISI STATICA LINEARE'!$H$41*'ANALISI STATICA LINEARE'!$H$47*'ANALISI STATICA LINEARE'!$G$27,IF(B135&lt;'ANALISI STATICA LINEARE'!$H$45,'ANALISI STATICA LINEARE'!$H$38*'ANALISI STATICA LINEARE'!$H$41*'ANALISI STATICA LINEARE'!$H$47*'ANALISI STATICA LINEARE'!$G$27*('ANALISI STATICA LINEARE'!$H$44/B135),'ANALISI STATICA LINEARE'!$H$38*'ANALISI STATICA LINEARE'!$H$41*'ANALISI STATICA LINEARE'!$H$47*'ANALISI STATICA LINEARE'!$G$27*(('ANALISI STATICA LINEARE'!$H$44*'ANALISI STATICA LINEARE'!$H$45)/B135^2))))</f>
        <v>0.27066156618264187</v>
      </c>
      <c r="D135" s="23">
        <f>1/'ANALISI STATICA LINEARE'!$H$37*IF(B135&lt;'ANALISI STATICA LINEARE'!$H$43,'ANALISI STATICA LINEARE'!$H$38*'ANALISI STATICA LINEARE'!$H$41*'ANALISI STATICA LINEARE'!$H$48*'ANALISI STATICA LINEARE'!$G$27*(B135/'ANALISI STATICA LINEARE'!$H$43+1/('ANALISI STATICA LINEARE'!$H$48*'ANALISI STATICA LINEARE'!$G$27)*(1-B135/'ANALISI STATICA LINEARE'!$H$43)),IF(B135&lt;'ANALISI STATICA LINEARE'!$H$44,'ANALISI STATICA LINEARE'!$H$38*'ANALISI STATICA LINEARE'!$H$41*'ANALISI STATICA LINEARE'!$H$48*'ANALISI STATICA LINEARE'!$G$27,IF(B135&lt;'ANALISI STATICA LINEARE'!$H$45,'ANALISI STATICA LINEARE'!$H$38*'ANALISI STATICA LINEARE'!$H$41*'ANALISI STATICA LINEARE'!$H$48*'ANALISI STATICA LINEARE'!$G$27*('ANALISI STATICA LINEARE'!$H$44/B135),'ANALISI STATICA LINEARE'!$H$38*'ANALISI STATICA LINEARE'!$H$41*'ANALISI STATICA LINEARE'!$H$48*'ANALISI STATICA LINEARE'!$G$27*(('ANALISI STATICA LINEARE'!$H$44*'ANALISI STATICA LINEARE'!$H$45)/B135^2))))</f>
        <v>8.5924306724648208E-2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spans="2:14">
      <c r="B136" s="19">
        <f t="shared" si="1"/>
        <v>1.2500000000000009</v>
      </c>
      <c r="C136" s="23">
        <f>1/'ANALISI STATICA LINEARE'!$H$37*IF(B136&lt;'ANALISI STATICA LINEARE'!$H$43,'ANALISI STATICA LINEARE'!$H$38*'ANALISI STATICA LINEARE'!$H$41*'ANALISI STATICA LINEARE'!$H$47*'ANALISI STATICA LINEARE'!$G$27*(B136/'ANALISI STATICA LINEARE'!$H$43+1/('ANALISI STATICA LINEARE'!$H$47*'ANALISI STATICA LINEARE'!$G$27)*(1-B136/'ANALISI STATICA LINEARE'!$H$43)),IF(B136&lt;'ANALISI STATICA LINEARE'!$H$44,'ANALISI STATICA LINEARE'!$H$38*'ANALISI STATICA LINEARE'!$H$41*'ANALISI STATICA LINEARE'!$H$47*'ANALISI STATICA LINEARE'!$G$27,IF(B136&lt;'ANALISI STATICA LINEARE'!$H$45,'ANALISI STATICA LINEARE'!$H$38*'ANALISI STATICA LINEARE'!$H$41*'ANALISI STATICA LINEARE'!$H$47*'ANALISI STATICA LINEARE'!$G$27*('ANALISI STATICA LINEARE'!$H$44/B136),'ANALISI STATICA LINEARE'!$H$38*'ANALISI STATICA LINEARE'!$H$41*'ANALISI STATICA LINEARE'!$H$47*'ANALISI STATICA LINEARE'!$G$27*(('ANALISI STATICA LINEARE'!$H$44*'ANALISI STATICA LINEARE'!$H$45)/B136^2))))</f>
        <v>0.26849627365318074</v>
      </c>
      <c r="D136" s="23">
        <f>1/'ANALISI STATICA LINEARE'!$H$37*IF(B136&lt;'ANALISI STATICA LINEARE'!$H$43,'ANALISI STATICA LINEARE'!$H$38*'ANALISI STATICA LINEARE'!$H$41*'ANALISI STATICA LINEARE'!$H$48*'ANALISI STATICA LINEARE'!$G$27*(B136/'ANALISI STATICA LINEARE'!$H$43+1/('ANALISI STATICA LINEARE'!$H$48*'ANALISI STATICA LINEARE'!$G$27)*(1-B136/'ANALISI STATICA LINEARE'!$H$43)),IF(B136&lt;'ANALISI STATICA LINEARE'!$H$44,'ANALISI STATICA LINEARE'!$H$38*'ANALISI STATICA LINEARE'!$H$41*'ANALISI STATICA LINEARE'!$H$48*'ANALISI STATICA LINEARE'!$G$27,IF(B136&lt;'ANALISI STATICA LINEARE'!$H$45,'ANALISI STATICA LINEARE'!$H$38*'ANALISI STATICA LINEARE'!$H$41*'ANALISI STATICA LINEARE'!$H$48*'ANALISI STATICA LINEARE'!$G$27*('ANALISI STATICA LINEARE'!$H$44/B136),'ANALISI STATICA LINEARE'!$H$38*'ANALISI STATICA LINEARE'!$H$41*'ANALISI STATICA LINEARE'!$H$48*'ANALISI STATICA LINEARE'!$G$27*(('ANALISI STATICA LINEARE'!$H$44*'ANALISI STATICA LINEARE'!$H$45)/B136^2))))</f>
        <v>8.523691227085102E-2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spans="2:14">
      <c r="B137" s="19">
        <f t="shared" si="1"/>
        <v>1.2600000000000009</v>
      </c>
      <c r="C137" s="23">
        <f>1/'ANALISI STATICA LINEARE'!$H$37*IF(B137&lt;'ANALISI STATICA LINEARE'!$H$43,'ANALISI STATICA LINEARE'!$H$38*'ANALISI STATICA LINEARE'!$H$41*'ANALISI STATICA LINEARE'!$H$47*'ANALISI STATICA LINEARE'!$G$27*(B137/'ANALISI STATICA LINEARE'!$H$43+1/('ANALISI STATICA LINEARE'!$H$47*'ANALISI STATICA LINEARE'!$G$27)*(1-B137/'ANALISI STATICA LINEARE'!$H$43)),IF(B137&lt;'ANALISI STATICA LINEARE'!$H$44,'ANALISI STATICA LINEARE'!$H$38*'ANALISI STATICA LINEARE'!$H$41*'ANALISI STATICA LINEARE'!$H$47*'ANALISI STATICA LINEARE'!$G$27,IF(B137&lt;'ANALISI STATICA LINEARE'!$H$45,'ANALISI STATICA LINEARE'!$H$38*'ANALISI STATICA LINEARE'!$H$41*'ANALISI STATICA LINEARE'!$H$47*'ANALISI STATICA LINEARE'!$G$27*('ANALISI STATICA LINEARE'!$H$44/B137),'ANALISI STATICA LINEARE'!$H$38*'ANALISI STATICA LINEARE'!$H$41*'ANALISI STATICA LINEARE'!$H$47*'ANALISI STATICA LINEARE'!$G$27*(('ANALISI STATICA LINEARE'!$H$44*'ANALISI STATICA LINEARE'!$H$45)/B137^2))))</f>
        <v>0.2663653508464095</v>
      </c>
      <c r="D137" s="23">
        <f>1/'ANALISI STATICA LINEARE'!$H$37*IF(B137&lt;'ANALISI STATICA LINEARE'!$H$43,'ANALISI STATICA LINEARE'!$H$38*'ANALISI STATICA LINEARE'!$H$41*'ANALISI STATICA LINEARE'!$H$48*'ANALISI STATICA LINEARE'!$G$27*(B137/'ANALISI STATICA LINEARE'!$H$43+1/('ANALISI STATICA LINEARE'!$H$48*'ANALISI STATICA LINEARE'!$G$27)*(1-B137/'ANALISI STATICA LINEARE'!$H$43)),IF(B137&lt;'ANALISI STATICA LINEARE'!$H$44,'ANALISI STATICA LINEARE'!$H$38*'ANALISI STATICA LINEARE'!$H$41*'ANALISI STATICA LINEARE'!$H$48*'ANALISI STATICA LINEARE'!$G$27,IF(B137&lt;'ANALISI STATICA LINEARE'!$H$45,'ANALISI STATICA LINEARE'!$H$38*'ANALISI STATICA LINEARE'!$H$41*'ANALISI STATICA LINEARE'!$H$48*'ANALISI STATICA LINEARE'!$G$27*('ANALISI STATICA LINEARE'!$H$44/B137),'ANALISI STATICA LINEARE'!$H$38*'ANALISI STATICA LINEARE'!$H$41*'ANALISI STATICA LINEARE'!$H$48*'ANALISI STATICA LINEARE'!$G$27*(('ANALISI STATICA LINEARE'!$H$44*'ANALISI STATICA LINEARE'!$H$45)/B137^2))))</f>
        <v>8.4560428840129986E-2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2:14">
      <c r="B138" s="19">
        <f t="shared" si="1"/>
        <v>1.2700000000000009</v>
      </c>
      <c r="C138" s="23">
        <f>1/'ANALISI STATICA LINEARE'!$H$37*IF(B138&lt;'ANALISI STATICA LINEARE'!$H$43,'ANALISI STATICA LINEARE'!$H$38*'ANALISI STATICA LINEARE'!$H$41*'ANALISI STATICA LINEARE'!$H$47*'ANALISI STATICA LINEARE'!$G$27*(B138/'ANALISI STATICA LINEARE'!$H$43+1/('ANALISI STATICA LINEARE'!$H$47*'ANALISI STATICA LINEARE'!$G$27)*(1-B138/'ANALISI STATICA LINEARE'!$H$43)),IF(B138&lt;'ANALISI STATICA LINEARE'!$H$44,'ANALISI STATICA LINEARE'!$H$38*'ANALISI STATICA LINEARE'!$H$41*'ANALISI STATICA LINEARE'!$H$47*'ANALISI STATICA LINEARE'!$G$27,IF(B138&lt;'ANALISI STATICA LINEARE'!$H$45,'ANALISI STATICA LINEARE'!$H$38*'ANALISI STATICA LINEARE'!$H$41*'ANALISI STATICA LINEARE'!$H$47*'ANALISI STATICA LINEARE'!$G$27*('ANALISI STATICA LINEARE'!$H$44/B138),'ANALISI STATICA LINEARE'!$H$38*'ANALISI STATICA LINEARE'!$H$41*'ANALISI STATICA LINEARE'!$H$47*'ANALISI STATICA LINEARE'!$G$27*(('ANALISI STATICA LINEARE'!$H$44*'ANALISI STATICA LINEARE'!$H$45)/B138^2))))</f>
        <v>0.26426798587911488</v>
      </c>
      <c r="D138" s="23">
        <f>1/'ANALISI STATICA LINEARE'!$H$37*IF(B138&lt;'ANALISI STATICA LINEARE'!$H$43,'ANALISI STATICA LINEARE'!$H$38*'ANALISI STATICA LINEARE'!$H$41*'ANALISI STATICA LINEARE'!$H$48*'ANALISI STATICA LINEARE'!$G$27*(B138/'ANALISI STATICA LINEARE'!$H$43+1/('ANALISI STATICA LINEARE'!$H$48*'ANALISI STATICA LINEARE'!$G$27)*(1-B138/'ANALISI STATICA LINEARE'!$H$43)),IF(B138&lt;'ANALISI STATICA LINEARE'!$H$44,'ANALISI STATICA LINEARE'!$H$38*'ANALISI STATICA LINEARE'!$H$41*'ANALISI STATICA LINEARE'!$H$48*'ANALISI STATICA LINEARE'!$G$27,IF(B138&lt;'ANALISI STATICA LINEARE'!$H$45,'ANALISI STATICA LINEARE'!$H$38*'ANALISI STATICA LINEARE'!$H$41*'ANALISI STATICA LINEARE'!$H$48*'ANALISI STATICA LINEARE'!$G$27*('ANALISI STATICA LINEARE'!$H$44/B138),'ANALISI STATICA LINEARE'!$H$38*'ANALISI STATICA LINEARE'!$H$41*'ANALISI STATICA LINEARE'!$H$48*'ANALISI STATICA LINEARE'!$G$27*(('ANALISI STATICA LINEARE'!$H$44*'ANALISI STATICA LINEARE'!$H$45)/B138^2))))</f>
        <v>8.3894598691782507E-2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spans="2:14">
      <c r="B139" s="19">
        <f t="shared" si="1"/>
        <v>1.2800000000000009</v>
      </c>
      <c r="C139" s="23">
        <f>1/'ANALISI STATICA LINEARE'!$H$37*IF(B139&lt;'ANALISI STATICA LINEARE'!$H$43,'ANALISI STATICA LINEARE'!$H$38*'ANALISI STATICA LINEARE'!$H$41*'ANALISI STATICA LINEARE'!$H$47*'ANALISI STATICA LINEARE'!$G$27*(B139/'ANALISI STATICA LINEARE'!$H$43+1/('ANALISI STATICA LINEARE'!$H$47*'ANALISI STATICA LINEARE'!$G$27)*(1-B139/'ANALISI STATICA LINEARE'!$H$43)),IF(B139&lt;'ANALISI STATICA LINEARE'!$H$44,'ANALISI STATICA LINEARE'!$H$38*'ANALISI STATICA LINEARE'!$H$41*'ANALISI STATICA LINEARE'!$H$47*'ANALISI STATICA LINEARE'!$G$27,IF(B139&lt;'ANALISI STATICA LINEARE'!$H$45,'ANALISI STATICA LINEARE'!$H$38*'ANALISI STATICA LINEARE'!$H$41*'ANALISI STATICA LINEARE'!$H$47*'ANALISI STATICA LINEARE'!$G$27*('ANALISI STATICA LINEARE'!$H$44/B139),'ANALISI STATICA LINEARE'!$H$38*'ANALISI STATICA LINEARE'!$H$41*'ANALISI STATICA LINEARE'!$H$47*'ANALISI STATICA LINEARE'!$G$27*(('ANALISI STATICA LINEARE'!$H$44*'ANALISI STATICA LINEARE'!$H$45)/B139^2))))</f>
        <v>0.26220339223943429</v>
      </c>
      <c r="D139" s="23">
        <f>1/'ANALISI STATICA LINEARE'!$H$37*IF(B139&lt;'ANALISI STATICA LINEARE'!$H$43,'ANALISI STATICA LINEARE'!$H$38*'ANALISI STATICA LINEARE'!$H$41*'ANALISI STATICA LINEARE'!$H$48*'ANALISI STATICA LINEARE'!$G$27*(B139/'ANALISI STATICA LINEARE'!$H$43+1/('ANALISI STATICA LINEARE'!$H$48*'ANALISI STATICA LINEARE'!$G$27)*(1-B139/'ANALISI STATICA LINEARE'!$H$43)),IF(B139&lt;'ANALISI STATICA LINEARE'!$H$44,'ANALISI STATICA LINEARE'!$H$38*'ANALISI STATICA LINEARE'!$H$41*'ANALISI STATICA LINEARE'!$H$48*'ANALISI STATICA LINEARE'!$G$27,IF(B139&lt;'ANALISI STATICA LINEARE'!$H$45,'ANALISI STATICA LINEARE'!$H$38*'ANALISI STATICA LINEARE'!$H$41*'ANALISI STATICA LINEARE'!$H$48*'ANALISI STATICA LINEARE'!$G$27*('ANALISI STATICA LINEARE'!$H$44/B139),'ANALISI STATICA LINEARE'!$H$38*'ANALISI STATICA LINEARE'!$H$41*'ANALISI STATICA LINEARE'!$H$48*'ANALISI STATICA LINEARE'!$G$27*(('ANALISI STATICA LINEARE'!$H$44*'ANALISI STATICA LINEARE'!$H$45)/B139^2))))</f>
        <v>8.3239172139502951E-2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spans="2:14">
      <c r="B140" s="19">
        <f t="shared" ref="B140:B203" si="2">0.01+B139</f>
        <v>1.2900000000000009</v>
      </c>
      <c r="C140" s="23">
        <f>1/'ANALISI STATICA LINEARE'!$H$37*IF(B140&lt;'ANALISI STATICA LINEARE'!$H$43,'ANALISI STATICA LINEARE'!$H$38*'ANALISI STATICA LINEARE'!$H$41*'ANALISI STATICA LINEARE'!$H$47*'ANALISI STATICA LINEARE'!$G$27*(B140/'ANALISI STATICA LINEARE'!$H$43+1/('ANALISI STATICA LINEARE'!$H$47*'ANALISI STATICA LINEARE'!$G$27)*(1-B140/'ANALISI STATICA LINEARE'!$H$43)),IF(B140&lt;'ANALISI STATICA LINEARE'!$H$44,'ANALISI STATICA LINEARE'!$H$38*'ANALISI STATICA LINEARE'!$H$41*'ANALISI STATICA LINEARE'!$H$47*'ANALISI STATICA LINEARE'!$G$27,IF(B140&lt;'ANALISI STATICA LINEARE'!$H$45,'ANALISI STATICA LINEARE'!$H$38*'ANALISI STATICA LINEARE'!$H$41*'ANALISI STATICA LINEARE'!$H$47*'ANALISI STATICA LINEARE'!$G$27*('ANALISI STATICA LINEARE'!$H$44/B140),'ANALISI STATICA LINEARE'!$H$38*'ANALISI STATICA LINEARE'!$H$41*'ANALISI STATICA LINEARE'!$H$47*'ANALISI STATICA LINEARE'!$G$27*(('ANALISI STATICA LINEARE'!$H$44*'ANALISI STATICA LINEARE'!$H$45)/B140^2))))</f>
        <v>0.26017080780346974</v>
      </c>
      <c r="D140" s="23">
        <f>1/'ANALISI STATICA LINEARE'!$H$37*IF(B140&lt;'ANALISI STATICA LINEARE'!$H$43,'ANALISI STATICA LINEARE'!$H$38*'ANALISI STATICA LINEARE'!$H$41*'ANALISI STATICA LINEARE'!$H$48*'ANALISI STATICA LINEARE'!$G$27*(B140/'ANALISI STATICA LINEARE'!$H$43+1/('ANALISI STATICA LINEARE'!$H$48*'ANALISI STATICA LINEARE'!$G$27)*(1-B140/'ANALISI STATICA LINEARE'!$H$43)),IF(B140&lt;'ANALISI STATICA LINEARE'!$H$44,'ANALISI STATICA LINEARE'!$H$38*'ANALISI STATICA LINEARE'!$H$41*'ANALISI STATICA LINEARE'!$H$48*'ANALISI STATICA LINEARE'!$G$27,IF(B140&lt;'ANALISI STATICA LINEARE'!$H$45,'ANALISI STATICA LINEARE'!$H$38*'ANALISI STATICA LINEARE'!$H$41*'ANALISI STATICA LINEARE'!$H$48*'ANALISI STATICA LINEARE'!$G$27*('ANALISI STATICA LINEARE'!$H$44/B140),'ANALISI STATICA LINEARE'!$H$38*'ANALISI STATICA LINEARE'!$H$41*'ANALISI STATICA LINEARE'!$H$48*'ANALISI STATICA LINEARE'!$G$27*(('ANALISI STATICA LINEARE'!$H$44*'ANALISI STATICA LINEARE'!$H$45)/B140^2))))</f>
        <v>8.2593907239196726E-2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spans="2:14">
      <c r="B141" s="19">
        <f t="shared" si="2"/>
        <v>1.3000000000000009</v>
      </c>
      <c r="C141" s="23">
        <f>1/'ANALISI STATICA LINEARE'!$H$37*IF(B141&lt;'ANALISI STATICA LINEARE'!$H$43,'ANALISI STATICA LINEARE'!$H$38*'ANALISI STATICA LINEARE'!$H$41*'ANALISI STATICA LINEARE'!$H$47*'ANALISI STATICA LINEARE'!$G$27*(B141/'ANALISI STATICA LINEARE'!$H$43+1/('ANALISI STATICA LINEARE'!$H$47*'ANALISI STATICA LINEARE'!$G$27)*(1-B141/'ANALISI STATICA LINEARE'!$H$43)),IF(B141&lt;'ANALISI STATICA LINEARE'!$H$44,'ANALISI STATICA LINEARE'!$H$38*'ANALISI STATICA LINEARE'!$H$41*'ANALISI STATICA LINEARE'!$H$47*'ANALISI STATICA LINEARE'!$G$27,IF(B141&lt;'ANALISI STATICA LINEARE'!$H$45,'ANALISI STATICA LINEARE'!$H$38*'ANALISI STATICA LINEARE'!$H$41*'ANALISI STATICA LINEARE'!$H$47*'ANALISI STATICA LINEARE'!$G$27*('ANALISI STATICA LINEARE'!$H$44/B141),'ANALISI STATICA LINEARE'!$H$38*'ANALISI STATICA LINEARE'!$H$41*'ANALISI STATICA LINEARE'!$H$47*'ANALISI STATICA LINEARE'!$G$27*(('ANALISI STATICA LINEARE'!$H$44*'ANALISI STATICA LINEARE'!$H$45)/B141^2))))</f>
        <v>0.25816949389728922</v>
      </c>
      <c r="D141" s="23">
        <f>1/'ANALISI STATICA LINEARE'!$H$37*IF(B141&lt;'ANALISI STATICA LINEARE'!$H$43,'ANALISI STATICA LINEARE'!$H$38*'ANALISI STATICA LINEARE'!$H$41*'ANALISI STATICA LINEARE'!$H$48*'ANALISI STATICA LINEARE'!$G$27*(B141/'ANALISI STATICA LINEARE'!$H$43+1/('ANALISI STATICA LINEARE'!$H$48*'ANALISI STATICA LINEARE'!$G$27)*(1-B141/'ANALISI STATICA LINEARE'!$H$43)),IF(B141&lt;'ANALISI STATICA LINEARE'!$H$44,'ANALISI STATICA LINEARE'!$H$38*'ANALISI STATICA LINEARE'!$H$41*'ANALISI STATICA LINEARE'!$H$48*'ANALISI STATICA LINEARE'!$G$27,IF(B141&lt;'ANALISI STATICA LINEARE'!$H$45,'ANALISI STATICA LINEARE'!$H$38*'ANALISI STATICA LINEARE'!$H$41*'ANALISI STATICA LINEARE'!$H$48*'ANALISI STATICA LINEARE'!$G$27*('ANALISI STATICA LINEARE'!$H$44/B141),'ANALISI STATICA LINEARE'!$H$38*'ANALISI STATICA LINEARE'!$H$41*'ANALISI STATICA LINEARE'!$H$48*'ANALISI STATICA LINEARE'!$G$27*(('ANALISI STATICA LINEARE'!$H$44*'ANALISI STATICA LINEARE'!$H$45)/B141^2))))</f>
        <v>8.1958569491202907E-2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spans="2:14">
      <c r="B142" s="19">
        <f t="shared" si="2"/>
        <v>1.3100000000000009</v>
      </c>
      <c r="C142" s="23">
        <f>1/'ANALISI STATICA LINEARE'!$H$37*IF(B142&lt;'ANALISI STATICA LINEARE'!$H$43,'ANALISI STATICA LINEARE'!$H$38*'ANALISI STATICA LINEARE'!$H$41*'ANALISI STATICA LINEARE'!$H$47*'ANALISI STATICA LINEARE'!$G$27*(B142/'ANALISI STATICA LINEARE'!$H$43+1/('ANALISI STATICA LINEARE'!$H$47*'ANALISI STATICA LINEARE'!$G$27)*(1-B142/'ANALISI STATICA LINEARE'!$H$43)),IF(B142&lt;'ANALISI STATICA LINEARE'!$H$44,'ANALISI STATICA LINEARE'!$H$38*'ANALISI STATICA LINEARE'!$H$41*'ANALISI STATICA LINEARE'!$H$47*'ANALISI STATICA LINEARE'!$G$27,IF(B142&lt;'ANALISI STATICA LINEARE'!$H$45,'ANALISI STATICA LINEARE'!$H$38*'ANALISI STATICA LINEARE'!$H$41*'ANALISI STATICA LINEARE'!$H$47*'ANALISI STATICA LINEARE'!$G$27*('ANALISI STATICA LINEARE'!$H$44/B142),'ANALISI STATICA LINEARE'!$H$38*'ANALISI STATICA LINEARE'!$H$41*'ANALISI STATICA LINEARE'!$H$47*'ANALISI STATICA LINEARE'!$G$27*(('ANALISI STATICA LINEARE'!$H$44*'ANALISI STATICA LINEARE'!$H$45)/B142^2))))</f>
        <v>0.25619873440189</v>
      </c>
      <c r="D142" s="23">
        <f>1/'ANALISI STATICA LINEARE'!$H$37*IF(B142&lt;'ANALISI STATICA LINEARE'!$H$43,'ANALISI STATICA LINEARE'!$H$38*'ANALISI STATICA LINEARE'!$H$41*'ANALISI STATICA LINEARE'!$H$48*'ANALISI STATICA LINEARE'!$G$27*(B142/'ANALISI STATICA LINEARE'!$H$43+1/('ANALISI STATICA LINEARE'!$H$48*'ANALISI STATICA LINEARE'!$G$27)*(1-B142/'ANALISI STATICA LINEARE'!$H$43)),IF(B142&lt;'ANALISI STATICA LINEARE'!$H$44,'ANALISI STATICA LINEARE'!$H$38*'ANALISI STATICA LINEARE'!$H$41*'ANALISI STATICA LINEARE'!$H$48*'ANALISI STATICA LINEARE'!$G$27,IF(B142&lt;'ANALISI STATICA LINEARE'!$H$45,'ANALISI STATICA LINEARE'!$H$38*'ANALISI STATICA LINEARE'!$H$41*'ANALISI STATICA LINEARE'!$H$48*'ANALISI STATICA LINEARE'!$G$27*('ANALISI STATICA LINEARE'!$H$44/B142),'ANALISI STATICA LINEARE'!$H$38*'ANALISI STATICA LINEARE'!$H$41*'ANALISI STATICA LINEARE'!$H$48*'ANALISI STATICA LINEARE'!$G$27*(('ANALISI STATICA LINEARE'!$H$44*'ANALISI STATICA LINEARE'!$H$45)/B142^2))))</f>
        <v>8.1332931556155549E-2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spans="2:14">
      <c r="B143" s="19">
        <f t="shared" si="2"/>
        <v>1.320000000000001</v>
      </c>
      <c r="C143" s="23">
        <f>1/'ANALISI STATICA LINEARE'!$H$37*IF(B143&lt;'ANALISI STATICA LINEARE'!$H$43,'ANALISI STATICA LINEARE'!$H$38*'ANALISI STATICA LINEARE'!$H$41*'ANALISI STATICA LINEARE'!$H$47*'ANALISI STATICA LINEARE'!$G$27*(B143/'ANALISI STATICA LINEARE'!$H$43+1/('ANALISI STATICA LINEARE'!$H$47*'ANALISI STATICA LINEARE'!$G$27)*(1-B143/'ANALISI STATICA LINEARE'!$H$43)),IF(B143&lt;'ANALISI STATICA LINEARE'!$H$44,'ANALISI STATICA LINEARE'!$H$38*'ANALISI STATICA LINEARE'!$H$41*'ANALISI STATICA LINEARE'!$H$47*'ANALISI STATICA LINEARE'!$G$27,IF(B143&lt;'ANALISI STATICA LINEARE'!$H$45,'ANALISI STATICA LINEARE'!$H$38*'ANALISI STATICA LINEARE'!$H$41*'ANALISI STATICA LINEARE'!$H$47*'ANALISI STATICA LINEARE'!$G$27*('ANALISI STATICA LINEARE'!$H$44/B143),'ANALISI STATICA LINEARE'!$H$38*'ANALISI STATICA LINEARE'!$H$41*'ANALISI STATICA LINEARE'!$H$47*'ANALISI STATICA LINEARE'!$G$27*(('ANALISI STATICA LINEARE'!$H$44*'ANALISI STATICA LINEARE'!$H$45)/B143^2))))</f>
        <v>0.2542578348988454</v>
      </c>
      <c r="D143" s="23">
        <f>1/'ANALISI STATICA LINEARE'!$H$37*IF(B143&lt;'ANALISI STATICA LINEARE'!$H$43,'ANALISI STATICA LINEARE'!$H$38*'ANALISI STATICA LINEARE'!$H$41*'ANALISI STATICA LINEARE'!$H$48*'ANALISI STATICA LINEARE'!$G$27*(B143/'ANALISI STATICA LINEARE'!$H$43+1/('ANALISI STATICA LINEARE'!$H$48*'ANALISI STATICA LINEARE'!$G$27)*(1-B143/'ANALISI STATICA LINEARE'!$H$43)),IF(B143&lt;'ANALISI STATICA LINEARE'!$H$44,'ANALISI STATICA LINEARE'!$H$38*'ANALISI STATICA LINEARE'!$H$41*'ANALISI STATICA LINEARE'!$H$48*'ANALISI STATICA LINEARE'!$G$27,IF(B143&lt;'ANALISI STATICA LINEARE'!$H$45,'ANALISI STATICA LINEARE'!$H$38*'ANALISI STATICA LINEARE'!$H$41*'ANALISI STATICA LINEARE'!$H$48*'ANALISI STATICA LINEARE'!$G$27*('ANALISI STATICA LINEARE'!$H$44/B143),'ANALISI STATICA LINEARE'!$H$38*'ANALISI STATICA LINEARE'!$H$41*'ANALISI STATICA LINEARE'!$H$48*'ANALISI STATICA LINEARE'!$G$27*(('ANALISI STATICA LINEARE'!$H$44*'ANALISI STATICA LINEARE'!$H$45)/B143^2))))</f>
        <v>8.0716772983760426E-2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2:14">
      <c r="B144" s="19">
        <f t="shared" si="2"/>
        <v>1.330000000000001</v>
      </c>
      <c r="C144" s="23">
        <f>1/'ANALISI STATICA LINEARE'!$H$37*IF(B144&lt;'ANALISI STATICA LINEARE'!$H$43,'ANALISI STATICA LINEARE'!$H$38*'ANALISI STATICA LINEARE'!$H$41*'ANALISI STATICA LINEARE'!$H$47*'ANALISI STATICA LINEARE'!$G$27*(B144/'ANALISI STATICA LINEARE'!$H$43+1/('ANALISI STATICA LINEARE'!$H$47*'ANALISI STATICA LINEARE'!$G$27)*(1-B144/'ANALISI STATICA LINEARE'!$H$43)),IF(B144&lt;'ANALISI STATICA LINEARE'!$H$44,'ANALISI STATICA LINEARE'!$H$38*'ANALISI STATICA LINEARE'!$H$41*'ANALISI STATICA LINEARE'!$H$47*'ANALISI STATICA LINEARE'!$G$27,IF(B144&lt;'ANALISI STATICA LINEARE'!$H$45,'ANALISI STATICA LINEARE'!$H$38*'ANALISI STATICA LINEARE'!$H$41*'ANALISI STATICA LINEARE'!$H$47*'ANALISI STATICA LINEARE'!$G$27*('ANALISI STATICA LINEARE'!$H$44/B144),'ANALISI STATICA LINEARE'!$H$38*'ANALISI STATICA LINEARE'!$H$41*'ANALISI STATICA LINEARE'!$H$47*'ANALISI STATICA LINEARE'!$G$27*(('ANALISI STATICA LINEARE'!$H$44*'ANALISI STATICA LINEARE'!$H$45)/B144^2))))</f>
        <v>0.25234612185449318</v>
      </c>
      <c r="D144" s="23">
        <f>1/'ANALISI STATICA LINEARE'!$H$37*IF(B144&lt;'ANALISI STATICA LINEARE'!$H$43,'ANALISI STATICA LINEARE'!$H$38*'ANALISI STATICA LINEARE'!$H$41*'ANALISI STATICA LINEARE'!$H$48*'ANALISI STATICA LINEARE'!$G$27*(B144/'ANALISI STATICA LINEARE'!$H$43+1/('ANALISI STATICA LINEARE'!$H$48*'ANALISI STATICA LINEARE'!$G$27)*(1-B144/'ANALISI STATICA LINEARE'!$H$43)),IF(B144&lt;'ANALISI STATICA LINEARE'!$H$44,'ANALISI STATICA LINEARE'!$H$38*'ANALISI STATICA LINEARE'!$H$41*'ANALISI STATICA LINEARE'!$H$48*'ANALISI STATICA LINEARE'!$G$27,IF(B144&lt;'ANALISI STATICA LINEARE'!$H$45,'ANALISI STATICA LINEARE'!$H$38*'ANALISI STATICA LINEARE'!$H$41*'ANALISI STATICA LINEARE'!$H$48*'ANALISI STATICA LINEARE'!$G$27*('ANALISI STATICA LINEARE'!$H$44/B144),'ANALISI STATICA LINEARE'!$H$38*'ANALISI STATICA LINEARE'!$H$41*'ANALISI STATICA LINEARE'!$H$48*'ANALISI STATICA LINEARE'!$G$27*(('ANALISI STATICA LINEARE'!$H$44*'ANALISI STATICA LINEARE'!$H$45)/B144^2))))</f>
        <v>8.0109879953807361E-2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2:14">
      <c r="B145" s="19">
        <f t="shared" si="2"/>
        <v>1.340000000000001</v>
      </c>
      <c r="C145" s="23">
        <f>1/'ANALISI STATICA LINEARE'!$H$37*IF(B145&lt;'ANALISI STATICA LINEARE'!$H$43,'ANALISI STATICA LINEARE'!$H$38*'ANALISI STATICA LINEARE'!$H$41*'ANALISI STATICA LINEARE'!$H$47*'ANALISI STATICA LINEARE'!$G$27*(B145/'ANALISI STATICA LINEARE'!$H$43+1/('ANALISI STATICA LINEARE'!$H$47*'ANALISI STATICA LINEARE'!$G$27)*(1-B145/'ANALISI STATICA LINEARE'!$H$43)),IF(B145&lt;'ANALISI STATICA LINEARE'!$H$44,'ANALISI STATICA LINEARE'!$H$38*'ANALISI STATICA LINEARE'!$H$41*'ANALISI STATICA LINEARE'!$H$47*'ANALISI STATICA LINEARE'!$G$27,IF(B145&lt;'ANALISI STATICA LINEARE'!$H$45,'ANALISI STATICA LINEARE'!$H$38*'ANALISI STATICA LINEARE'!$H$41*'ANALISI STATICA LINEARE'!$H$47*'ANALISI STATICA LINEARE'!$G$27*('ANALISI STATICA LINEARE'!$H$44/B145),'ANALISI STATICA LINEARE'!$H$38*'ANALISI STATICA LINEARE'!$H$41*'ANALISI STATICA LINEARE'!$H$47*'ANALISI STATICA LINEARE'!$G$27*(('ANALISI STATICA LINEARE'!$H$44*'ANALISI STATICA LINEARE'!$H$45)/B145^2))))</f>
        <v>0.25046294184065365</v>
      </c>
      <c r="D145" s="23">
        <f>1/'ANALISI STATICA LINEARE'!$H$37*IF(B145&lt;'ANALISI STATICA LINEARE'!$H$43,'ANALISI STATICA LINEARE'!$H$38*'ANALISI STATICA LINEARE'!$H$41*'ANALISI STATICA LINEARE'!$H$48*'ANALISI STATICA LINEARE'!$G$27*(B145/'ANALISI STATICA LINEARE'!$H$43+1/('ANALISI STATICA LINEARE'!$H$48*'ANALISI STATICA LINEARE'!$G$27)*(1-B145/'ANALISI STATICA LINEARE'!$H$43)),IF(B145&lt;'ANALISI STATICA LINEARE'!$H$44,'ANALISI STATICA LINEARE'!$H$38*'ANALISI STATICA LINEARE'!$H$41*'ANALISI STATICA LINEARE'!$H$48*'ANALISI STATICA LINEARE'!$G$27,IF(B145&lt;'ANALISI STATICA LINEARE'!$H$45,'ANALISI STATICA LINEARE'!$H$38*'ANALISI STATICA LINEARE'!$H$41*'ANALISI STATICA LINEARE'!$H$48*'ANALISI STATICA LINEARE'!$G$27*('ANALISI STATICA LINEARE'!$H$44/B145),'ANALISI STATICA LINEARE'!$H$38*'ANALISI STATICA LINEARE'!$H$41*'ANALISI STATICA LINEARE'!$H$48*'ANALISI STATICA LINEARE'!$G$27*(('ANALISI STATICA LINEARE'!$H$44*'ANALISI STATICA LINEARE'!$H$45)/B145^2))))</f>
        <v>7.9512045028778941E-2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2:14">
      <c r="B146" s="19">
        <f t="shared" si="2"/>
        <v>1.350000000000001</v>
      </c>
      <c r="C146" s="23">
        <f>1/'ANALISI STATICA LINEARE'!$H$37*IF(B146&lt;'ANALISI STATICA LINEARE'!$H$43,'ANALISI STATICA LINEARE'!$H$38*'ANALISI STATICA LINEARE'!$H$41*'ANALISI STATICA LINEARE'!$H$47*'ANALISI STATICA LINEARE'!$G$27*(B146/'ANALISI STATICA LINEARE'!$H$43+1/('ANALISI STATICA LINEARE'!$H$47*'ANALISI STATICA LINEARE'!$G$27)*(1-B146/'ANALISI STATICA LINEARE'!$H$43)),IF(B146&lt;'ANALISI STATICA LINEARE'!$H$44,'ANALISI STATICA LINEARE'!$H$38*'ANALISI STATICA LINEARE'!$H$41*'ANALISI STATICA LINEARE'!$H$47*'ANALISI STATICA LINEARE'!$G$27,IF(B146&lt;'ANALISI STATICA LINEARE'!$H$45,'ANALISI STATICA LINEARE'!$H$38*'ANALISI STATICA LINEARE'!$H$41*'ANALISI STATICA LINEARE'!$H$47*'ANALISI STATICA LINEARE'!$G$27*('ANALISI STATICA LINEARE'!$H$44/B146),'ANALISI STATICA LINEARE'!$H$38*'ANALISI STATICA LINEARE'!$H$41*'ANALISI STATICA LINEARE'!$H$47*'ANALISI STATICA LINEARE'!$G$27*(('ANALISI STATICA LINEARE'!$H$44*'ANALISI STATICA LINEARE'!$H$45)/B146^2))))</f>
        <v>0.24860766078998214</v>
      </c>
      <c r="D146" s="23">
        <f>1/'ANALISI STATICA LINEARE'!$H$37*IF(B146&lt;'ANALISI STATICA LINEARE'!$H$43,'ANALISI STATICA LINEARE'!$H$38*'ANALISI STATICA LINEARE'!$H$41*'ANALISI STATICA LINEARE'!$H$48*'ANALISI STATICA LINEARE'!$G$27*(B146/'ANALISI STATICA LINEARE'!$H$43+1/('ANALISI STATICA LINEARE'!$H$48*'ANALISI STATICA LINEARE'!$G$27)*(1-B146/'ANALISI STATICA LINEARE'!$H$43)),IF(B146&lt;'ANALISI STATICA LINEARE'!$H$44,'ANALISI STATICA LINEARE'!$H$38*'ANALISI STATICA LINEARE'!$H$41*'ANALISI STATICA LINEARE'!$H$48*'ANALISI STATICA LINEARE'!$G$27,IF(B146&lt;'ANALISI STATICA LINEARE'!$H$45,'ANALISI STATICA LINEARE'!$H$38*'ANALISI STATICA LINEARE'!$H$41*'ANALISI STATICA LINEARE'!$H$48*'ANALISI STATICA LINEARE'!$G$27*('ANALISI STATICA LINEARE'!$H$44/B146),'ANALISI STATICA LINEARE'!$H$38*'ANALISI STATICA LINEARE'!$H$41*'ANALISI STATICA LINEARE'!$H$48*'ANALISI STATICA LINEARE'!$G$27*(('ANALISI STATICA LINEARE'!$H$44*'ANALISI STATICA LINEARE'!$H$45)/B146^2))))</f>
        <v>7.892306691745464E-2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spans="2:14">
      <c r="B147" s="19">
        <f t="shared" si="2"/>
        <v>1.360000000000001</v>
      </c>
      <c r="C147" s="23">
        <f>1/'ANALISI STATICA LINEARE'!$H$37*IF(B147&lt;'ANALISI STATICA LINEARE'!$H$43,'ANALISI STATICA LINEARE'!$H$38*'ANALISI STATICA LINEARE'!$H$41*'ANALISI STATICA LINEARE'!$H$47*'ANALISI STATICA LINEARE'!$G$27*(B147/'ANALISI STATICA LINEARE'!$H$43+1/('ANALISI STATICA LINEARE'!$H$47*'ANALISI STATICA LINEARE'!$G$27)*(1-B147/'ANALISI STATICA LINEARE'!$H$43)),IF(B147&lt;'ANALISI STATICA LINEARE'!$H$44,'ANALISI STATICA LINEARE'!$H$38*'ANALISI STATICA LINEARE'!$H$41*'ANALISI STATICA LINEARE'!$H$47*'ANALISI STATICA LINEARE'!$G$27,IF(B147&lt;'ANALISI STATICA LINEARE'!$H$45,'ANALISI STATICA LINEARE'!$H$38*'ANALISI STATICA LINEARE'!$H$41*'ANALISI STATICA LINEARE'!$H$47*'ANALISI STATICA LINEARE'!$G$27*('ANALISI STATICA LINEARE'!$H$44/B147),'ANALISI STATICA LINEARE'!$H$38*'ANALISI STATICA LINEARE'!$H$41*'ANALISI STATICA LINEARE'!$H$47*'ANALISI STATICA LINEARE'!$G$27*(('ANALISI STATICA LINEARE'!$H$44*'ANALISI STATICA LINEARE'!$H$45)/B147^2))))</f>
        <v>0.24677966328417347</v>
      </c>
      <c r="D147" s="23">
        <f>1/'ANALISI STATICA LINEARE'!$H$37*IF(B147&lt;'ANALISI STATICA LINEARE'!$H$43,'ANALISI STATICA LINEARE'!$H$38*'ANALISI STATICA LINEARE'!$H$41*'ANALISI STATICA LINEARE'!$H$48*'ANALISI STATICA LINEARE'!$G$27*(B147/'ANALISI STATICA LINEARE'!$H$43+1/('ANALISI STATICA LINEARE'!$H$48*'ANALISI STATICA LINEARE'!$G$27)*(1-B147/'ANALISI STATICA LINEARE'!$H$43)),IF(B147&lt;'ANALISI STATICA LINEARE'!$H$44,'ANALISI STATICA LINEARE'!$H$38*'ANALISI STATICA LINEARE'!$H$41*'ANALISI STATICA LINEARE'!$H$48*'ANALISI STATICA LINEARE'!$G$27,IF(B147&lt;'ANALISI STATICA LINEARE'!$H$45,'ANALISI STATICA LINEARE'!$H$38*'ANALISI STATICA LINEARE'!$H$41*'ANALISI STATICA LINEARE'!$H$48*'ANALISI STATICA LINEARE'!$G$27*('ANALISI STATICA LINEARE'!$H$44/B147),'ANALISI STATICA LINEARE'!$H$38*'ANALISI STATICA LINEARE'!$H$41*'ANALISI STATICA LINEARE'!$H$48*'ANALISI STATICA LINEARE'!$G$27*(('ANALISI STATICA LINEARE'!$H$44*'ANALISI STATICA LINEARE'!$H$45)/B147^2))))</f>
        <v>7.8342750248943951E-2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2:14">
      <c r="B148" s="19">
        <f t="shared" si="2"/>
        <v>1.370000000000001</v>
      </c>
      <c r="C148" s="23">
        <f>1/'ANALISI STATICA LINEARE'!$H$37*IF(B148&lt;'ANALISI STATICA LINEARE'!$H$43,'ANALISI STATICA LINEARE'!$H$38*'ANALISI STATICA LINEARE'!$H$41*'ANALISI STATICA LINEARE'!$H$47*'ANALISI STATICA LINEARE'!$G$27*(B148/'ANALISI STATICA LINEARE'!$H$43+1/('ANALISI STATICA LINEARE'!$H$47*'ANALISI STATICA LINEARE'!$G$27)*(1-B148/'ANALISI STATICA LINEARE'!$H$43)),IF(B148&lt;'ANALISI STATICA LINEARE'!$H$44,'ANALISI STATICA LINEARE'!$H$38*'ANALISI STATICA LINEARE'!$H$41*'ANALISI STATICA LINEARE'!$H$47*'ANALISI STATICA LINEARE'!$G$27,IF(B148&lt;'ANALISI STATICA LINEARE'!$H$45,'ANALISI STATICA LINEARE'!$H$38*'ANALISI STATICA LINEARE'!$H$41*'ANALISI STATICA LINEARE'!$H$47*'ANALISI STATICA LINEARE'!$G$27*('ANALISI STATICA LINEARE'!$H$44/B148),'ANALISI STATICA LINEARE'!$H$38*'ANALISI STATICA LINEARE'!$H$41*'ANALISI STATICA LINEARE'!$H$47*'ANALISI STATICA LINEARE'!$G$27*(('ANALISI STATICA LINEARE'!$H$44*'ANALISI STATICA LINEARE'!$H$45)/B148^2))))</f>
        <v>0.24497835187334011</v>
      </c>
      <c r="D148" s="23">
        <f>1/'ANALISI STATICA LINEARE'!$H$37*IF(B148&lt;'ANALISI STATICA LINEARE'!$H$43,'ANALISI STATICA LINEARE'!$H$38*'ANALISI STATICA LINEARE'!$H$41*'ANALISI STATICA LINEARE'!$H$48*'ANALISI STATICA LINEARE'!$G$27*(B148/'ANALISI STATICA LINEARE'!$H$43+1/('ANALISI STATICA LINEARE'!$H$48*'ANALISI STATICA LINEARE'!$G$27)*(1-B148/'ANALISI STATICA LINEARE'!$H$43)),IF(B148&lt;'ANALISI STATICA LINEARE'!$H$44,'ANALISI STATICA LINEARE'!$H$38*'ANALISI STATICA LINEARE'!$H$41*'ANALISI STATICA LINEARE'!$H$48*'ANALISI STATICA LINEARE'!$G$27,IF(B148&lt;'ANALISI STATICA LINEARE'!$H$45,'ANALISI STATICA LINEARE'!$H$38*'ANALISI STATICA LINEARE'!$H$41*'ANALISI STATICA LINEARE'!$H$48*'ANALISI STATICA LINEARE'!$G$27*('ANALISI STATICA LINEARE'!$H$44/B148),'ANALISI STATICA LINEARE'!$H$38*'ANALISI STATICA LINEARE'!$H$41*'ANALISI STATICA LINEARE'!$H$48*'ANALISI STATICA LINEARE'!$G$27*(('ANALISI STATICA LINEARE'!$H$44*'ANALISI STATICA LINEARE'!$H$45)/B148^2))))</f>
        <v>7.7770905356615905E-2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2:14">
      <c r="B149" s="19">
        <f t="shared" si="2"/>
        <v>1.380000000000001</v>
      </c>
      <c r="C149" s="23">
        <f>1/'ANALISI STATICA LINEARE'!$H$37*IF(B149&lt;'ANALISI STATICA LINEARE'!$H$43,'ANALISI STATICA LINEARE'!$H$38*'ANALISI STATICA LINEARE'!$H$41*'ANALISI STATICA LINEARE'!$H$47*'ANALISI STATICA LINEARE'!$G$27*(B149/'ANALISI STATICA LINEARE'!$H$43+1/('ANALISI STATICA LINEARE'!$H$47*'ANALISI STATICA LINEARE'!$G$27)*(1-B149/'ANALISI STATICA LINEARE'!$H$43)),IF(B149&lt;'ANALISI STATICA LINEARE'!$H$44,'ANALISI STATICA LINEARE'!$H$38*'ANALISI STATICA LINEARE'!$H$41*'ANALISI STATICA LINEARE'!$H$47*'ANALISI STATICA LINEARE'!$G$27,IF(B149&lt;'ANALISI STATICA LINEARE'!$H$45,'ANALISI STATICA LINEARE'!$H$38*'ANALISI STATICA LINEARE'!$H$41*'ANALISI STATICA LINEARE'!$H$47*'ANALISI STATICA LINEARE'!$G$27*('ANALISI STATICA LINEARE'!$H$44/B149),'ANALISI STATICA LINEARE'!$H$38*'ANALISI STATICA LINEARE'!$H$41*'ANALISI STATICA LINEARE'!$H$47*'ANALISI STATICA LINEARE'!$G$27*(('ANALISI STATICA LINEARE'!$H$44*'ANALISI STATICA LINEARE'!$H$45)/B149^2))))</f>
        <v>0.24320314642498253</v>
      </c>
      <c r="D149" s="23">
        <f>1/'ANALISI STATICA LINEARE'!$H$37*IF(B149&lt;'ANALISI STATICA LINEARE'!$H$43,'ANALISI STATICA LINEARE'!$H$38*'ANALISI STATICA LINEARE'!$H$41*'ANALISI STATICA LINEARE'!$H$48*'ANALISI STATICA LINEARE'!$G$27*(B149/'ANALISI STATICA LINEARE'!$H$43+1/('ANALISI STATICA LINEARE'!$H$48*'ANALISI STATICA LINEARE'!$G$27)*(1-B149/'ANALISI STATICA LINEARE'!$H$43)),IF(B149&lt;'ANALISI STATICA LINEARE'!$H$44,'ANALISI STATICA LINEARE'!$H$38*'ANALISI STATICA LINEARE'!$H$41*'ANALISI STATICA LINEARE'!$H$48*'ANALISI STATICA LINEARE'!$G$27,IF(B149&lt;'ANALISI STATICA LINEARE'!$H$45,'ANALISI STATICA LINEARE'!$H$38*'ANALISI STATICA LINEARE'!$H$41*'ANALISI STATICA LINEARE'!$H$48*'ANALISI STATICA LINEARE'!$G$27*('ANALISI STATICA LINEARE'!$H$44/B149),'ANALISI STATICA LINEARE'!$H$38*'ANALISI STATICA LINEARE'!$H$41*'ANALISI STATICA LINEARE'!$H$48*'ANALISI STATICA LINEARE'!$G$27*(('ANALISI STATICA LINEARE'!$H$44*'ANALISI STATICA LINEARE'!$H$45)/B149^2))))</f>
        <v>7.7207348071423015E-2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spans="2:14">
      <c r="B150" s="19">
        <f t="shared" si="2"/>
        <v>1.390000000000001</v>
      </c>
      <c r="C150" s="23">
        <f>1/'ANALISI STATICA LINEARE'!$H$37*IF(B150&lt;'ANALISI STATICA LINEARE'!$H$43,'ANALISI STATICA LINEARE'!$H$38*'ANALISI STATICA LINEARE'!$H$41*'ANALISI STATICA LINEARE'!$H$47*'ANALISI STATICA LINEARE'!$G$27*(B150/'ANALISI STATICA LINEARE'!$H$43+1/('ANALISI STATICA LINEARE'!$H$47*'ANALISI STATICA LINEARE'!$G$27)*(1-B150/'ANALISI STATICA LINEARE'!$H$43)),IF(B150&lt;'ANALISI STATICA LINEARE'!$H$44,'ANALISI STATICA LINEARE'!$H$38*'ANALISI STATICA LINEARE'!$H$41*'ANALISI STATICA LINEARE'!$H$47*'ANALISI STATICA LINEARE'!$G$27,IF(B150&lt;'ANALISI STATICA LINEARE'!$H$45,'ANALISI STATICA LINEARE'!$H$38*'ANALISI STATICA LINEARE'!$H$41*'ANALISI STATICA LINEARE'!$H$47*'ANALISI STATICA LINEARE'!$G$27*('ANALISI STATICA LINEARE'!$H$44/B150),'ANALISI STATICA LINEARE'!$H$38*'ANALISI STATICA LINEARE'!$H$41*'ANALISI STATICA LINEARE'!$H$47*'ANALISI STATICA LINEARE'!$G$27*(('ANALISI STATICA LINEARE'!$H$44*'ANALISI STATICA LINEARE'!$H$45)/B150^2))))</f>
        <v>0.24145348350106183</v>
      </c>
      <c r="D150" s="23">
        <f>1/'ANALISI STATICA LINEARE'!$H$37*IF(B150&lt;'ANALISI STATICA LINEARE'!$H$43,'ANALISI STATICA LINEARE'!$H$38*'ANALISI STATICA LINEARE'!$H$41*'ANALISI STATICA LINEARE'!$H$48*'ANALISI STATICA LINEARE'!$G$27*(B150/'ANALISI STATICA LINEARE'!$H$43+1/('ANALISI STATICA LINEARE'!$H$48*'ANALISI STATICA LINEARE'!$G$27)*(1-B150/'ANALISI STATICA LINEARE'!$H$43)),IF(B150&lt;'ANALISI STATICA LINEARE'!$H$44,'ANALISI STATICA LINEARE'!$H$38*'ANALISI STATICA LINEARE'!$H$41*'ANALISI STATICA LINEARE'!$H$48*'ANALISI STATICA LINEARE'!$G$27,IF(B150&lt;'ANALISI STATICA LINEARE'!$H$45,'ANALISI STATICA LINEARE'!$H$38*'ANALISI STATICA LINEARE'!$H$41*'ANALISI STATICA LINEARE'!$H$48*'ANALISI STATICA LINEARE'!$G$27*('ANALISI STATICA LINEARE'!$H$44/B150),'ANALISI STATICA LINEARE'!$H$38*'ANALISI STATICA LINEARE'!$H$41*'ANALISI STATICA LINEARE'!$H$48*'ANALISI STATICA LINEARE'!$G$27*(('ANALISI STATICA LINEARE'!$H$44*'ANALISI STATICA LINEARE'!$H$45)/B150^2))))</f>
        <v>7.6651899524146597E-2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spans="2:14">
      <c r="B151" s="19">
        <f t="shared" si="2"/>
        <v>1.400000000000001</v>
      </c>
      <c r="C151" s="23">
        <f>1/'ANALISI STATICA LINEARE'!$H$37*IF(B151&lt;'ANALISI STATICA LINEARE'!$H$43,'ANALISI STATICA LINEARE'!$H$38*'ANALISI STATICA LINEARE'!$H$41*'ANALISI STATICA LINEARE'!$H$47*'ANALISI STATICA LINEARE'!$G$27*(B151/'ANALISI STATICA LINEARE'!$H$43+1/('ANALISI STATICA LINEARE'!$H$47*'ANALISI STATICA LINEARE'!$G$27)*(1-B151/'ANALISI STATICA LINEARE'!$H$43)),IF(B151&lt;'ANALISI STATICA LINEARE'!$H$44,'ANALISI STATICA LINEARE'!$H$38*'ANALISI STATICA LINEARE'!$H$41*'ANALISI STATICA LINEARE'!$H$47*'ANALISI STATICA LINEARE'!$G$27,IF(B151&lt;'ANALISI STATICA LINEARE'!$H$45,'ANALISI STATICA LINEARE'!$H$38*'ANALISI STATICA LINEARE'!$H$41*'ANALISI STATICA LINEARE'!$H$47*'ANALISI STATICA LINEARE'!$G$27*('ANALISI STATICA LINEARE'!$H$44/B151),'ANALISI STATICA LINEARE'!$H$38*'ANALISI STATICA LINEARE'!$H$41*'ANALISI STATICA LINEARE'!$H$47*'ANALISI STATICA LINEARE'!$G$27*(('ANALISI STATICA LINEARE'!$H$44*'ANALISI STATICA LINEARE'!$H$45)/B151^2))))</f>
        <v>0.23972881576176849</v>
      </c>
      <c r="D151" s="23">
        <f>1/'ANALISI STATICA LINEARE'!$H$37*IF(B151&lt;'ANALISI STATICA LINEARE'!$H$43,'ANALISI STATICA LINEARE'!$H$38*'ANALISI STATICA LINEARE'!$H$41*'ANALISI STATICA LINEARE'!$H$48*'ANALISI STATICA LINEARE'!$G$27*(B151/'ANALISI STATICA LINEARE'!$H$43+1/('ANALISI STATICA LINEARE'!$H$48*'ANALISI STATICA LINEARE'!$G$27)*(1-B151/'ANALISI STATICA LINEARE'!$H$43)),IF(B151&lt;'ANALISI STATICA LINEARE'!$H$44,'ANALISI STATICA LINEARE'!$H$38*'ANALISI STATICA LINEARE'!$H$41*'ANALISI STATICA LINEARE'!$H$48*'ANALISI STATICA LINEARE'!$G$27,IF(B151&lt;'ANALISI STATICA LINEARE'!$H$45,'ANALISI STATICA LINEARE'!$H$38*'ANALISI STATICA LINEARE'!$H$41*'ANALISI STATICA LINEARE'!$H$48*'ANALISI STATICA LINEARE'!$G$27*('ANALISI STATICA LINEARE'!$H$44/B151),'ANALISI STATICA LINEARE'!$H$38*'ANALISI STATICA LINEARE'!$H$41*'ANALISI STATICA LINEARE'!$H$48*'ANALISI STATICA LINEARE'!$G$27*(('ANALISI STATICA LINEARE'!$H$44*'ANALISI STATICA LINEARE'!$H$45)/B151^2))))</f>
        <v>7.6104385956116988E-2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2:14">
      <c r="B152" s="19">
        <f t="shared" si="2"/>
        <v>1.410000000000001</v>
      </c>
      <c r="C152" s="23">
        <f>1/'ANALISI STATICA LINEARE'!$H$37*IF(B152&lt;'ANALISI STATICA LINEARE'!$H$43,'ANALISI STATICA LINEARE'!$H$38*'ANALISI STATICA LINEARE'!$H$41*'ANALISI STATICA LINEARE'!$H$47*'ANALISI STATICA LINEARE'!$G$27*(B152/'ANALISI STATICA LINEARE'!$H$43+1/('ANALISI STATICA LINEARE'!$H$47*'ANALISI STATICA LINEARE'!$G$27)*(1-B152/'ANALISI STATICA LINEARE'!$H$43)),IF(B152&lt;'ANALISI STATICA LINEARE'!$H$44,'ANALISI STATICA LINEARE'!$H$38*'ANALISI STATICA LINEARE'!$H$41*'ANALISI STATICA LINEARE'!$H$47*'ANALISI STATICA LINEARE'!$G$27,IF(B152&lt;'ANALISI STATICA LINEARE'!$H$45,'ANALISI STATICA LINEARE'!$H$38*'ANALISI STATICA LINEARE'!$H$41*'ANALISI STATICA LINEARE'!$H$47*'ANALISI STATICA LINEARE'!$G$27*('ANALISI STATICA LINEARE'!$H$44/B152),'ANALISI STATICA LINEARE'!$H$38*'ANALISI STATICA LINEARE'!$H$41*'ANALISI STATICA LINEARE'!$H$47*'ANALISI STATICA LINEARE'!$G$27*(('ANALISI STATICA LINEARE'!$H$44*'ANALISI STATICA LINEARE'!$H$45)/B152^2))))</f>
        <v>0.23802861139466375</v>
      </c>
      <c r="D152" s="23">
        <f>1/'ANALISI STATICA LINEARE'!$H$37*IF(B152&lt;'ANALISI STATICA LINEARE'!$H$43,'ANALISI STATICA LINEARE'!$H$38*'ANALISI STATICA LINEARE'!$H$41*'ANALISI STATICA LINEARE'!$H$48*'ANALISI STATICA LINEARE'!$G$27*(B152/'ANALISI STATICA LINEARE'!$H$43+1/('ANALISI STATICA LINEARE'!$H$48*'ANALISI STATICA LINEARE'!$G$27)*(1-B152/'ANALISI STATICA LINEARE'!$H$43)),IF(B152&lt;'ANALISI STATICA LINEARE'!$H$44,'ANALISI STATICA LINEARE'!$H$38*'ANALISI STATICA LINEARE'!$H$41*'ANALISI STATICA LINEARE'!$H$48*'ANALISI STATICA LINEARE'!$G$27,IF(B152&lt;'ANALISI STATICA LINEARE'!$H$45,'ANALISI STATICA LINEARE'!$H$38*'ANALISI STATICA LINEARE'!$H$41*'ANALISI STATICA LINEARE'!$H$48*'ANALISI STATICA LINEARE'!$G$27*('ANALISI STATICA LINEARE'!$H$44/B152),'ANALISI STATICA LINEARE'!$H$38*'ANALISI STATICA LINEARE'!$H$41*'ANALISI STATICA LINEARE'!$H$48*'ANALISI STATICA LINEARE'!$G$27*(('ANALISI STATICA LINEARE'!$H$44*'ANALISI STATICA LINEARE'!$H$45)/B152^2))))</f>
        <v>7.5564638537988491E-2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2:14">
      <c r="B153" s="19">
        <f t="shared" si="2"/>
        <v>1.420000000000001</v>
      </c>
      <c r="C153" s="23">
        <f>1/'ANALISI STATICA LINEARE'!$H$37*IF(B153&lt;'ANALISI STATICA LINEARE'!$H$43,'ANALISI STATICA LINEARE'!$H$38*'ANALISI STATICA LINEARE'!$H$41*'ANALISI STATICA LINEARE'!$H$47*'ANALISI STATICA LINEARE'!$G$27*(B153/'ANALISI STATICA LINEARE'!$H$43+1/('ANALISI STATICA LINEARE'!$H$47*'ANALISI STATICA LINEARE'!$G$27)*(1-B153/'ANALISI STATICA LINEARE'!$H$43)),IF(B153&lt;'ANALISI STATICA LINEARE'!$H$44,'ANALISI STATICA LINEARE'!$H$38*'ANALISI STATICA LINEARE'!$H$41*'ANALISI STATICA LINEARE'!$H$47*'ANALISI STATICA LINEARE'!$G$27,IF(B153&lt;'ANALISI STATICA LINEARE'!$H$45,'ANALISI STATICA LINEARE'!$H$38*'ANALISI STATICA LINEARE'!$H$41*'ANALISI STATICA LINEARE'!$H$47*'ANALISI STATICA LINEARE'!$G$27*('ANALISI STATICA LINEARE'!$H$44/B153),'ANALISI STATICA LINEARE'!$H$38*'ANALISI STATICA LINEARE'!$H$41*'ANALISI STATICA LINEARE'!$H$47*'ANALISI STATICA LINEARE'!$G$27*(('ANALISI STATICA LINEARE'!$H$44*'ANALISI STATICA LINEARE'!$H$45)/B153^2))))</f>
        <v>0.23635235356794079</v>
      </c>
      <c r="D153" s="23">
        <f>1/'ANALISI STATICA LINEARE'!$H$37*IF(B153&lt;'ANALISI STATICA LINEARE'!$H$43,'ANALISI STATICA LINEARE'!$H$38*'ANALISI STATICA LINEARE'!$H$41*'ANALISI STATICA LINEARE'!$H$48*'ANALISI STATICA LINEARE'!$G$27*(B153/'ANALISI STATICA LINEARE'!$H$43+1/('ANALISI STATICA LINEARE'!$H$48*'ANALISI STATICA LINEARE'!$G$27)*(1-B153/'ANALISI STATICA LINEARE'!$H$43)),IF(B153&lt;'ANALISI STATICA LINEARE'!$H$44,'ANALISI STATICA LINEARE'!$H$38*'ANALISI STATICA LINEARE'!$H$41*'ANALISI STATICA LINEARE'!$H$48*'ANALISI STATICA LINEARE'!$G$27,IF(B153&lt;'ANALISI STATICA LINEARE'!$H$45,'ANALISI STATICA LINEARE'!$H$38*'ANALISI STATICA LINEARE'!$H$41*'ANALISI STATICA LINEARE'!$H$48*'ANALISI STATICA LINEARE'!$G$27*('ANALISI STATICA LINEARE'!$H$44/B153),'ANALISI STATICA LINEARE'!$H$38*'ANALISI STATICA LINEARE'!$H$41*'ANALISI STATICA LINEARE'!$H$48*'ANALISI STATICA LINEARE'!$G$27*(('ANALISI STATICA LINEARE'!$H$44*'ANALISI STATICA LINEARE'!$H$45)/B153^2))))</f>
        <v>7.5032493196171668E-2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2:14">
      <c r="B154" s="19">
        <f t="shared" si="2"/>
        <v>1.430000000000001</v>
      </c>
      <c r="C154" s="23">
        <f>1/'ANALISI STATICA LINEARE'!$H$37*IF(B154&lt;'ANALISI STATICA LINEARE'!$H$43,'ANALISI STATICA LINEARE'!$H$38*'ANALISI STATICA LINEARE'!$H$41*'ANALISI STATICA LINEARE'!$H$47*'ANALISI STATICA LINEARE'!$G$27*(B154/'ANALISI STATICA LINEARE'!$H$43+1/('ANALISI STATICA LINEARE'!$H$47*'ANALISI STATICA LINEARE'!$G$27)*(1-B154/'ANALISI STATICA LINEARE'!$H$43)),IF(B154&lt;'ANALISI STATICA LINEARE'!$H$44,'ANALISI STATICA LINEARE'!$H$38*'ANALISI STATICA LINEARE'!$H$41*'ANALISI STATICA LINEARE'!$H$47*'ANALISI STATICA LINEARE'!$G$27,IF(B154&lt;'ANALISI STATICA LINEARE'!$H$45,'ANALISI STATICA LINEARE'!$H$38*'ANALISI STATICA LINEARE'!$H$41*'ANALISI STATICA LINEARE'!$H$47*'ANALISI STATICA LINEARE'!$G$27*('ANALISI STATICA LINEARE'!$H$44/B154),'ANALISI STATICA LINEARE'!$H$38*'ANALISI STATICA LINEARE'!$H$41*'ANALISI STATICA LINEARE'!$H$47*'ANALISI STATICA LINEARE'!$G$27*(('ANALISI STATICA LINEARE'!$H$44*'ANALISI STATICA LINEARE'!$H$45)/B154^2))))</f>
        <v>0.23469953990662651</v>
      </c>
      <c r="D154" s="23">
        <f>1/'ANALISI STATICA LINEARE'!$H$37*IF(B154&lt;'ANALISI STATICA LINEARE'!$H$43,'ANALISI STATICA LINEARE'!$H$38*'ANALISI STATICA LINEARE'!$H$41*'ANALISI STATICA LINEARE'!$H$48*'ANALISI STATICA LINEARE'!$G$27*(B154/'ANALISI STATICA LINEARE'!$H$43+1/('ANALISI STATICA LINEARE'!$H$48*'ANALISI STATICA LINEARE'!$G$27)*(1-B154/'ANALISI STATICA LINEARE'!$H$43)),IF(B154&lt;'ANALISI STATICA LINEARE'!$H$44,'ANALISI STATICA LINEARE'!$H$38*'ANALISI STATICA LINEARE'!$H$41*'ANALISI STATICA LINEARE'!$H$48*'ANALISI STATICA LINEARE'!$G$27,IF(B154&lt;'ANALISI STATICA LINEARE'!$H$45,'ANALISI STATICA LINEARE'!$H$38*'ANALISI STATICA LINEARE'!$H$41*'ANALISI STATICA LINEARE'!$H$48*'ANALISI STATICA LINEARE'!$G$27*('ANALISI STATICA LINEARE'!$H$44/B154),'ANALISI STATICA LINEARE'!$H$38*'ANALISI STATICA LINEARE'!$H$41*'ANALISI STATICA LINEARE'!$H$48*'ANALISI STATICA LINEARE'!$G$27*(('ANALISI STATICA LINEARE'!$H$44*'ANALISI STATICA LINEARE'!$H$45)/B154^2))))</f>
        <v>7.4507790446548094E-2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2:14">
      <c r="B155" s="19">
        <f t="shared" si="2"/>
        <v>1.4400000000000011</v>
      </c>
      <c r="C155" s="23">
        <f>1/'ANALISI STATICA LINEARE'!$H$37*IF(B155&lt;'ANALISI STATICA LINEARE'!$H$43,'ANALISI STATICA LINEARE'!$H$38*'ANALISI STATICA LINEARE'!$H$41*'ANALISI STATICA LINEARE'!$H$47*'ANALISI STATICA LINEARE'!$G$27*(B155/'ANALISI STATICA LINEARE'!$H$43+1/('ANALISI STATICA LINEARE'!$H$47*'ANALISI STATICA LINEARE'!$G$27)*(1-B155/'ANALISI STATICA LINEARE'!$H$43)),IF(B155&lt;'ANALISI STATICA LINEARE'!$H$44,'ANALISI STATICA LINEARE'!$H$38*'ANALISI STATICA LINEARE'!$H$41*'ANALISI STATICA LINEARE'!$H$47*'ANALISI STATICA LINEARE'!$G$27,IF(B155&lt;'ANALISI STATICA LINEARE'!$H$45,'ANALISI STATICA LINEARE'!$H$38*'ANALISI STATICA LINEARE'!$H$41*'ANALISI STATICA LINEARE'!$H$47*'ANALISI STATICA LINEARE'!$G$27*('ANALISI STATICA LINEARE'!$H$44/B155),'ANALISI STATICA LINEARE'!$H$38*'ANALISI STATICA LINEARE'!$H$41*'ANALISI STATICA LINEARE'!$H$47*'ANALISI STATICA LINEARE'!$G$27*(('ANALISI STATICA LINEARE'!$H$44*'ANALISI STATICA LINEARE'!$H$45)/B155^2))))</f>
        <v>0.23306968199060826</v>
      </c>
      <c r="D155" s="23">
        <f>1/'ANALISI STATICA LINEARE'!$H$37*IF(B155&lt;'ANALISI STATICA LINEARE'!$H$43,'ANALISI STATICA LINEARE'!$H$38*'ANALISI STATICA LINEARE'!$H$41*'ANALISI STATICA LINEARE'!$H$48*'ANALISI STATICA LINEARE'!$G$27*(B155/'ANALISI STATICA LINEARE'!$H$43+1/('ANALISI STATICA LINEARE'!$H$48*'ANALISI STATICA LINEARE'!$G$27)*(1-B155/'ANALISI STATICA LINEARE'!$H$43)),IF(B155&lt;'ANALISI STATICA LINEARE'!$H$44,'ANALISI STATICA LINEARE'!$H$38*'ANALISI STATICA LINEARE'!$H$41*'ANALISI STATICA LINEARE'!$H$48*'ANALISI STATICA LINEARE'!$G$27,IF(B155&lt;'ANALISI STATICA LINEARE'!$H$45,'ANALISI STATICA LINEARE'!$H$38*'ANALISI STATICA LINEARE'!$H$41*'ANALISI STATICA LINEARE'!$H$48*'ANALISI STATICA LINEARE'!$G$27*('ANALISI STATICA LINEARE'!$H$44/B155),'ANALISI STATICA LINEARE'!$H$38*'ANALISI STATICA LINEARE'!$H$41*'ANALISI STATICA LINEARE'!$H$48*'ANALISI STATICA LINEARE'!$G$27*(('ANALISI STATICA LINEARE'!$H$44*'ANALISI STATICA LINEARE'!$H$45)/B155^2))))</f>
        <v>7.3990375235113731E-2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spans="2:14">
      <c r="B156" s="19">
        <f t="shared" si="2"/>
        <v>1.4500000000000011</v>
      </c>
      <c r="C156" s="23">
        <f>1/'ANALISI STATICA LINEARE'!$H$37*IF(B156&lt;'ANALISI STATICA LINEARE'!$H$43,'ANALISI STATICA LINEARE'!$H$38*'ANALISI STATICA LINEARE'!$H$41*'ANALISI STATICA LINEARE'!$H$47*'ANALISI STATICA LINEARE'!$G$27*(B156/'ANALISI STATICA LINEARE'!$H$43+1/('ANALISI STATICA LINEARE'!$H$47*'ANALISI STATICA LINEARE'!$G$27)*(1-B156/'ANALISI STATICA LINEARE'!$H$43)),IF(B156&lt;'ANALISI STATICA LINEARE'!$H$44,'ANALISI STATICA LINEARE'!$H$38*'ANALISI STATICA LINEARE'!$H$41*'ANALISI STATICA LINEARE'!$H$47*'ANALISI STATICA LINEARE'!$G$27,IF(B156&lt;'ANALISI STATICA LINEARE'!$H$45,'ANALISI STATICA LINEARE'!$H$38*'ANALISI STATICA LINEARE'!$H$41*'ANALISI STATICA LINEARE'!$H$47*'ANALISI STATICA LINEARE'!$G$27*('ANALISI STATICA LINEARE'!$H$44/B156),'ANALISI STATICA LINEARE'!$H$38*'ANALISI STATICA LINEARE'!$H$41*'ANALISI STATICA LINEARE'!$H$47*'ANALISI STATICA LINEARE'!$G$27*(('ANALISI STATICA LINEARE'!$H$44*'ANALISI STATICA LINEARE'!$H$45)/B156^2))))</f>
        <v>0.23146230487343167</v>
      </c>
      <c r="D156" s="23">
        <f>1/'ANALISI STATICA LINEARE'!$H$37*IF(B156&lt;'ANALISI STATICA LINEARE'!$H$43,'ANALISI STATICA LINEARE'!$H$38*'ANALISI STATICA LINEARE'!$H$41*'ANALISI STATICA LINEARE'!$H$48*'ANALISI STATICA LINEARE'!$G$27*(B156/'ANALISI STATICA LINEARE'!$H$43+1/('ANALISI STATICA LINEARE'!$H$48*'ANALISI STATICA LINEARE'!$G$27)*(1-B156/'ANALISI STATICA LINEARE'!$H$43)),IF(B156&lt;'ANALISI STATICA LINEARE'!$H$44,'ANALISI STATICA LINEARE'!$H$38*'ANALISI STATICA LINEARE'!$H$41*'ANALISI STATICA LINEARE'!$H$48*'ANALISI STATICA LINEARE'!$G$27,IF(B156&lt;'ANALISI STATICA LINEARE'!$H$45,'ANALISI STATICA LINEARE'!$H$38*'ANALISI STATICA LINEARE'!$H$41*'ANALISI STATICA LINEARE'!$H$48*'ANALISI STATICA LINEARE'!$G$27*('ANALISI STATICA LINEARE'!$H$44/B156),'ANALISI STATICA LINEARE'!$H$38*'ANALISI STATICA LINEARE'!$H$41*'ANALISI STATICA LINEARE'!$H$48*'ANALISI STATICA LINEARE'!$G$27*(('ANALISI STATICA LINEARE'!$H$44*'ANALISI STATICA LINEARE'!$H$45)/B156^2))))</f>
        <v>7.3480096785216387E-2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</row>
    <row r="157" spans="2:14">
      <c r="B157" s="19">
        <f t="shared" si="2"/>
        <v>1.4600000000000011</v>
      </c>
      <c r="C157" s="23">
        <f>1/'ANALISI STATICA LINEARE'!$H$37*IF(B157&lt;'ANALISI STATICA LINEARE'!$H$43,'ANALISI STATICA LINEARE'!$H$38*'ANALISI STATICA LINEARE'!$H$41*'ANALISI STATICA LINEARE'!$H$47*'ANALISI STATICA LINEARE'!$G$27*(B157/'ANALISI STATICA LINEARE'!$H$43+1/('ANALISI STATICA LINEARE'!$H$47*'ANALISI STATICA LINEARE'!$G$27)*(1-B157/'ANALISI STATICA LINEARE'!$H$43)),IF(B157&lt;'ANALISI STATICA LINEARE'!$H$44,'ANALISI STATICA LINEARE'!$H$38*'ANALISI STATICA LINEARE'!$H$41*'ANALISI STATICA LINEARE'!$H$47*'ANALISI STATICA LINEARE'!$G$27,IF(B157&lt;'ANALISI STATICA LINEARE'!$H$45,'ANALISI STATICA LINEARE'!$H$38*'ANALISI STATICA LINEARE'!$H$41*'ANALISI STATICA LINEARE'!$H$47*'ANALISI STATICA LINEARE'!$G$27*('ANALISI STATICA LINEARE'!$H$44/B157),'ANALISI STATICA LINEARE'!$H$38*'ANALISI STATICA LINEARE'!$H$41*'ANALISI STATICA LINEARE'!$H$47*'ANALISI STATICA LINEARE'!$G$27*(('ANALISI STATICA LINEARE'!$H$44*'ANALISI STATICA LINEARE'!$H$45)/B157^2))))</f>
        <v>0.22987694662087391</v>
      </c>
      <c r="D157" s="23">
        <f>1/'ANALISI STATICA LINEARE'!$H$37*IF(B157&lt;'ANALISI STATICA LINEARE'!$H$43,'ANALISI STATICA LINEARE'!$H$38*'ANALISI STATICA LINEARE'!$H$41*'ANALISI STATICA LINEARE'!$H$48*'ANALISI STATICA LINEARE'!$G$27*(B157/'ANALISI STATICA LINEARE'!$H$43+1/('ANALISI STATICA LINEARE'!$H$48*'ANALISI STATICA LINEARE'!$G$27)*(1-B157/'ANALISI STATICA LINEARE'!$H$43)),IF(B157&lt;'ANALISI STATICA LINEARE'!$H$44,'ANALISI STATICA LINEARE'!$H$38*'ANALISI STATICA LINEARE'!$H$41*'ANALISI STATICA LINEARE'!$H$48*'ANALISI STATICA LINEARE'!$G$27,IF(B157&lt;'ANALISI STATICA LINEARE'!$H$45,'ANALISI STATICA LINEARE'!$H$38*'ANALISI STATICA LINEARE'!$H$41*'ANALISI STATICA LINEARE'!$H$48*'ANALISI STATICA LINEARE'!$G$27*('ANALISI STATICA LINEARE'!$H$44/B157),'ANALISI STATICA LINEARE'!$H$38*'ANALISI STATICA LINEARE'!$H$41*'ANALISI STATICA LINEARE'!$H$48*'ANALISI STATICA LINEARE'!$G$27*(('ANALISI STATICA LINEARE'!$H$44*'ANALISI STATICA LINEARE'!$H$45)/B157^2))))</f>
        <v>7.2976808451071074E-2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spans="2:14">
      <c r="B158" s="19">
        <f t="shared" si="2"/>
        <v>1.4700000000000011</v>
      </c>
      <c r="C158" s="23">
        <f>1/'ANALISI STATICA LINEARE'!$H$37*IF(B158&lt;'ANALISI STATICA LINEARE'!$H$43,'ANALISI STATICA LINEARE'!$H$38*'ANALISI STATICA LINEARE'!$H$41*'ANALISI STATICA LINEARE'!$H$47*'ANALISI STATICA LINEARE'!$G$27*(B158/'ANALISI STATICA LINEARE'!$H$43+1/('ANALISI STATICA LINEARE'!$H$47*'ANALISI STATICA LINEARE'!$G$27)*(1-B158/'ANALISI STATICA LINEARE'!$H$43)),IF(B158&lt;'ANALISI STATICA LINEARE'!$H$44,'ANALISI STATICA LINEARE'!$H$38*'ANALISI STATICA LINEARE'!$H$41*'ANALISI STATICA LINEARE'!$H$47*'ANALISI STATICA LINEARE'!$G$27,IF(B158&lt;'ANALISI STATICA LINEARE'!$H$45,'ANALISI STATICA LINEARE'!$H$38*'ANALISI STATICA LINEARE'!$H$41*'ANALISI STATICA LINEARE'!$H$47*'ANALISI STATICA LINEARE'!$G$27*('ANALISI STATICA LINEARE'!$H$44/B158),'ANALISI STATICA LINEARE'!$H$38*'ANALISI STATICA LINEARE'!$H$41*'ANALISI STATICA LINEARE'!$H$47*'ANALISI STATICA LINEARE'!$G$27*(('ANALISI STATICA LINEARE'!$H$44*'ANALISI STATICA LINEARE'!$H$45)/B158^2))))</f>
        <v>0.22831315786835096</v>
      </c>
      <c r="D158" s="23">
        <f>1/'ANALISI STATICA LINEARE'!$H$37*IF(B158&lt;'ANALISI STATICA LINEARE'!$H$43,'ANALISI STATICA LINEARE'!$H$38*'ANALISI STATICA LINEARE'!$H$41*'ANALISI STATICA LINEARE'!$H$48*'ANALISI STATICA LINEARE'!$G$27*(B158/'ANALISI STATICA LINEARE'!$H$43+1/('ANALISI STATICA LINEARE'!$H$48*'ANALISI STATICA LINEARE'!$G$27)*(1-B158/'ANALISI STATICA LINEARE'!$H$43)),IF(B158&lt;'ANALISI STATICA LINEARE'!$H$44,'ANALISI STATICA LINEARE'!$H$38*'ANALISI STATICA LINEARE'!$H$41*'ANALISI STATICA LINEARE'!$H$48*'ANALISI STATICA LINEARE'!$G$27,IF(B158&lt;'ANALISI STATICA LINEARE'!$H$45,'ANALISI STATICA LINEARE'!$H$38*'ANALISI STATICA LINEARE'!$H$41*'ANALISI STATICA LINEARE'!$H$48*'ANALISI STATICA LINEARE'!$G$27*('ANALISI STATICA LINEARE'!$H$44/B158),'ANALISI STATICA LINEARE'!$H$38*'ANALISI STATICA LINEARE'!$H$41*'ANALISI STATICA LINEARE'!$H$48*'ANALISI STATICA LINEARE'!$G$27*(('ANALISI STATICA LINEARE'!$H$44*'ANALISI STATICA LINEARE'!$H$45)/B158^2))))</f>
        <v>7.2480367577254262E-2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2:14">
      <c r="B159" s="19">
        <f t="shared" si="2"/>
        <v>1.4800000000000011</v>
      </c>
      <c r="C159" s="23">
        <f>1/'ANALISI STATICA LINEARE'!$H$37*IF(B159&lt;'ANALISI STATICA LINEARE'!$H$43,'ANALISI STATICA LINEARE'!$H$38*'ANALISI STATICA LINEARE'!$H$41*'ANALISI STATICA LINEARE'!$H$47*'ANALISI STATICA LINEARE'!$G$27*(B159/'ANALISI STATICA LINEARE'!$H$43+1/('ANALISI STATICA LINEARE'!$H$47*'ANALISI STATICA LINEARE'!$G$27)*(1-B159/'ANALISI STATICA LINEARE'!$H$43)),IF(B159&lt;'ANALISI STATICA LINEARE'!$H$44,'ANALISI STATICA LINEARE'!$H$38*'ANALISI STATICA LINEARE'!$H$41*'ANALISI STATICA LINEARE'!$H$47*'ANALISI STATICA LINEARE'!$G$27,IF(B159&lt;'ANALISI STATICA LINEARE'!$H$45,'ANALISI STATICA LINEARE'!$H$38*'ANALISI STATICA LINEARE'!$H$41*'ANALISI STATICA LINEARE'!$H$47*'ANALISI STATICA LINEARE'!$G$27*('ANALISI STATICA LINEARE'!$H$44/B159),'ANALISI STATICA LINEARE'!$H$38*'ANALISI STATICA LINEARE'!$H$41*'ANALISI STATICA LINEARE'!$H$47*'ANALISI STATICA LINEARE'!$G$27*(('ANALISI STATICA LINEARE'!$H$44*'ANALISI STATICA LINEARE'!$H$45)/B159^2))))</f>
        <v>0.22677050139626748</v>
      </c>
      <c r="D159" s="23">
        <f>1/'ANALISI STATICA LINEARE'!$H$37*IF(B159&lt;'ANALISI STATICA LINEARE'!$H$43,'ANALISI STATICA LINEARE'!$H$38*'ANALISI STATICA LINEARE'!$H$41*'ANALISI STATICA LINEARE'!$H$48*'ANALISI STATICA LINEARE'!$G$27*(B159/'ANALISI STATICA LINEARE'!$H$43+1/('ANALISI STATICA LINEARE'!$H$48*'ANALISI STATICA LINEARE'!$G$27)*(1-B159/'ANALISI STATICA LINEARE'!$H$43)),IF(B159&lt;'ANALISI STATICA LINEARE'!$H$44,'ANALISI STATICA LINEARE'!$H$38*'ANALISI STATICA LINEARE'!$H$41*'ANALISI STATICA LINEARE'!$H$48*'ANALISI STATICA LINEARE'!$G$27,IF(B159&lt;'ANALISI STATICA LINEARE'!$H$45,'ANALISI STATICA LINEARE'!$H$38*'ANALISI STATICA LINEARE'!$H$41*'ANALISI STATICA LINEARE'!$H$48*'ANALISI STATICA LINEARE'!$G$27*('ANALISI STATICA LINEARE'!$H$44/B159),'ANALISI STATICA LINEARE'!$H$38*'ANALISI STATICA LINEARE'!$H$41*'ANALISI STATICA LINEARE'!$H$48*'ANALISI STATICA LINEARE'!$G$27*(('ANALISI STATICA LINEARE'!$H$44*'ANALISI STATICA LINEARE'!$H$45)/B159^2))))</f>
        <v>7.199063536389444E-2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2:14">
      <c r="B160" s="19">
        <f t="shared" si="2"/>
        <v>1.4900000000000011</v>
      </c>
      <c r="C160" s="23">
        <f>1/'ANALISI STATICA LINEARE'!$H$37*IF(B160&lt;'ANALISI STATICA LINEARE'!$H$43,'ANALISI STATICA LINEARE'!$H$38*'ANALISI STATICA LINEARE'!$H$41*'ANALISI STATICA LINEARE'!$H$47*'ANALISI STATICA LINEARE'!$G$27*(B160/'ANALISI STATICA LINEARE'!$H$43+1/('ANALISI STATICA LINEARE'!$H$47*'ANALISI STATICA LINEARE'!$G$27)*(1-B160/'ANALISI STATICA LINEARE'!$H$43)),IF(B160&lt;'ANALISI STATICA LINEARE'!$H$44,'ANALISI STATICA LINEARE'!$H$38*'ANALISI STATICA LINEARE'!$H$41*'ANALISI STATICA LINEARE'!$H$47*'ANALISI STATICA LINEARE'!$G$27,IF(B160&lt;'ANALISI STATICA LINEARE'!$H$45,'ANALISI STATICA LINEARE'!$H$38*'ANALISI STATICA LINEARE'!$H$41*'ANALISI STATICA LINEARE'!$H$47*'ANALISI STATICA LINEARE'!$G$27*('ANALISI STATICA LINEARE'!$H$44/B160),'ANALISI STATICA LINEARE'!$H$38*'ANALISI STATICA LINEARE'!$H$41*'ANALISI STATICA LINEARE'!$H$47*'ANALISI STATICA LINEARE'!$G$27*(('ANALISI STATICA LINEARE'!$H$44*'ANALISI STATICA LINEARE'!$H$45)/B160^2))))</f>
        <v>0.22524855172246708</v>
      </c>
      <c r="D160" s="23">
        <f>1/'ANALISI STATICA LINEARE'!$H$37*IF(B160&lt;'ANALISI STATICA LINEARE'!$H$43,'ANALISI STATICA LINEARE'!$H$38*'ANALISI STATICA LINEARE'!$H$41*'ANALISI STATICA LINEARE'!$H$48*'ANALISI STATICA LINEARE'!$G$27*(B160/'ANALISI STATICA LINEARE'!$H$43+1/('ANALISI STATICA LINEARE'!$H$48*'ANALISI STATICA LINEARE'!$G$27)*(1-B160/'ANALISI STATICA LINEARE'!$H$43)),IF(B160&lt;'ANALISI STATICA LINEARE'!$H$44,'ANALISI STATICA LINEARE'!$H$38*'ANALISI STATICA LINEARE'!$H$41*'ANALISI STATICA LINEARE'!$H$48*'ANALISI STATICA LINEARE'!$G$27,IF(B160&lt;'ANALISI STATICA LINEARE'!$H$45,'ANALISI STATICA LINEARE'!$H$38*'ANALISI STATICA LINEARE'!$H$41*'ANALISI STATICA LINEARE'!$H$48*'ANALISI STATICA LINEARE'!$G$27*('ANALISI STATICA LINEARE'!$H$44/B160),'ANALISI STATICA LINEARE'!$H$38*'ANALISI STATICA LINEARE'!$H$41*'ANALISI STATICA LINEARE'!$H$48*'ANALISI STATICA LINEARE'!$G$27*(('ANALISI STATICA LINEARE'!$H$44*'ANALISI STATICA LINEARE'!$H$45)/B160^2))))</f>
        <v>7.1507476737291131E-2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2:14">
      <c r="B161" s="19">
        <f t="shared" si="2"/>
        <v>1.5000000000000011</v>
      </c>
      <c r="C161" s="23">
        <f>1/'ANALISI STATICA LINEARE'!$H$37*IF(B161&lt;'ANALISI STATICA LINEARE'!$H$43,'ANALISI STATICA LINEARE'!$H$38*'ANALISI STATICA LINEARE'!$H$41*'ANALISI STATICA LINEARE'!$H$47*'ANALISI STATICA LINEARE'!$G$27*(B161/'ANALISI STATICA LINEARE'!$H$43+1/('ANALISI STATICA LINEARE'!$H$47*'ANALISI STATICA LINEARE'!$G$27)*(1-B161/'ANALISI STATICA LINEARE'!$H$43)),IF(B161&lt;'ANALISI STATICA LINEARE'!$H$44,'ANALISI STATICA LINEARE'!$H$38*'ANALISI STATICA LINEARE'!$H$41*'ANALISI STATICA LINEARE'!$H$47*'ANALISI STATICA LINEARE'!$G$27,IF(B161&lt;'ANALISI STATICA LINEARE'!$H$45,'ANALISI STATICA LINEARE'!$H$38*'ANALISI STATICA LINEARE'!$H$41*'ANALISI STATICA LINEARE'!$H$47*'ANALISI STATICA LINEARE'!$G$27*('ANALISI STATICA LINEARE'!$H$44/B161),'ANALISI STATICA LINEARE'!$H$38*'ANALISI STATICA LINEARE'!$H$41*'ANALISI STATICA LINEARE'!$H$47*'ANALISI STATICA LINEARE'!$G$27*(('ANALISI STATICA LINEARE'!$H$44*'ANALISI STATICA LINEARE'!$H$45)/B161^2))))</f>
        <v>0.22374689471098397</v>
      </c>
      <c r="D161" s="23">
        <f>1/'ANALISI STATICA LINEARE'!$H$37*IF(B161&lt;'ANALISI STATICA LINEARE'!$H$43,'ANALISI STATICA LINEARE'!$H$38*'ANALISI STATICA LINEARE'!$H$41*'ANALISI STATICA LINEARE'!$H$48*'ANALISI STATICA LINEARE'!$G$27*(B161/'ANALISI STATICA LINEARE'!$H$43+1/('ANALISI STATICA LINEARE'!$H$48*'ANALISI STATICA LINEARE'!$G$27)*(1-B161/'ANALISI STATICA LINEARE'!$H$43)),IF(B161&lt;'ANALISI STATICA LINEARE'!$H$44,'ANALISI STATICA LINEARE'!$H$38*'ANALISI STATICA LINEARE'!$H$41*'ANALISI STATICA LINEARE'!$H$48*'ANALISI STATICA LINEARE'!$G$27,IF(B161&lt;'ANALISI STATICA LINEARE'!$H$45,'ANALISI STATICA LINEARE'!$H$38*'ANALISI STATICA LINEARE'!$H$41*'ANALISI STATICA LINEARE'!$H$48*'ANALISI STATICA LINEARE'!$G$27*('ANALISI STATICA LINEARE'!$H$44/B161),'ANALISI STATICA LINEARE'!$H$38*'ANALISI STATICA LINEARE'!$H$41*'ANALISI STATICA LINEARE'!$H$48*'ANALISI STATICA LINEARE'!$G$27*(('ANALISI STATICA LINEARE'!$H$44*'ANALISI STATICA LINEARE'!$H$45)/B161^2))))</f>
        <v>7.1030760225709186E-2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2:14">
      <c r="B162" s="19">
        <f t="shared" si="2"/>
        <v>1.5100000000000011</v>
      </c>
      <c r="C162" s="23">
        <f>1/'ANALISI STATICA LINEARE'!$H$37*IF(B162&lt;'ANALISI STATICA LINEARE'!$H$43,'ANALISI STATICA LINEARE'!$H$38*'ANALISI STATICA LINEARE'!$H$41*'ANALISI STATICA LINEARE'!$H$47*'ANALISI STATICA LINEARE'!$G$27*(B162/'ANALISI STATICA LINEARE'!$H$43+1/('ANALISI STATICA LINEARE'!$H$47*'ANALISI STATICA LINEARE'!$G$27)*(1-B162/'ANALISI STATICA LINEARE'!$H$43)),IF(B162&lt;'ANALISI STATICA LINEARE'!$H$44,'ANALISI STATICA LINEARE'!$H$38*'ANALISI STATICA LINEARE'!$H$41*'ANALISI STATICA LINEARE'!$H$47*'ANALISI STATICA LINEARE'!$G$27,IF(B162&lt;'ANALISI STATICA LINEARE'!$H$45,'ANALISI STATICA LINEARE'!$H$38*'ANALISI STATICA LINEARE'!$H$41*'ANALISI STATICA LINEARE'!$H$47*'ANALISI STATICA LINEARE'!$G$27*('ANALISI STATICA LINEARE'!$H$44/B162),'ANALISI STATICA LINEARE'!$H$38*'ANALISI STATICA LINEARE'!$H$41*'ANALISI STATICA LINEARE'!$H$47*'ANALISI STATICA LINEARE'!$G$27*(('ANALISI STATICA LINEARE'!$H$44*'ANALISI STATICA LINEARE'!$H$45)/B162^2))))</f>
        <v>0.22226512719634164</v>
      </c>
      <c r="D162" s="23">
        <f>1/'ANALISI STATICA LINEARE'!$H$37*IF(B162&lt;'ANALISI STATICA LINEARE'!$H$43,'ANALISI STATICA LINEARE'!$H$38*'ANALISI STATICA LINEARE'!$H$41*'ANALISI STATICA LINEARE'!$H$48*'ANALISI STATICA LINEARE'!$G$27*(B162/'ANALISI STATICA LINEARE'!$H$43+1/('ANALISI STATICA LINEARE'!$H$48*'ANALISI STATICA LINEARE'!$G$27)*(1-B162/'ANALISI STATICA LINEARE'!$H$43)),IF(B162&lt;'ANALISI STATICA LINEARE'!$H$44,'ANALISI STATICA LINEARE'!$H$38*'ANALISI STATICA LINEARE'!$H$41*'ANALISI STATICA LINEARE'!$H$48*'ANALISI STATICA LINEARE'!$G$27,IF(B162&lt;'ANALISI STATICA LINEARE'!$H$45,'ANALISI STATICA LINEARE'!$H$38*'ANALISI STATICA LINEARE'!$H$41*'ANALISI STATICA LINEARE'!$H$48*'ANALISI STATICA LINEARE'!$G$27*('ANALISI STATICA LINEARE'!$H$44/B162),'ANALISI STATICA LINEARE'!$H$38*'ANALISI STATICA LINEARE'!$H$41*'ANALISI STATICA LINEARE'!$H$48*'ANALISI STATICA LINEARE'!$G$27*(('ANALISI STATICA LINEARE'!$H$44*'ANALISI STATICA LINEARE'!$H$45)/B162^2))))</f>
        <v>7.0560357840108459E-2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2:14">
      <c r="B163" s="19">
        <f t="shared" si="2"/>
        <v>1.5200000000000011</v>
      </c>
      <c r="C163" s="23">
        <f>1/'ANALISI STATICA LINEARE'!$H$37*IF(B163&lt;'ANALISI STATICA LINEARE'!$H$43,'ANALISI STATICA LINEARE'!$H$38*'ANALISI STATICA LINEARE'!$H$41*'ANALISI STATICA LINEARE'!$H$47*'ANALISI STATICA LINEARE'!$G$27*(B163/'ANALISI STATICA LINEARE'!$H$43+1/('ANALISI STATICA LINEARE'!$H$47*'ANALISI STATICA LINEARE'!$G$27)*(1-B163/'ANALISI STATICA LINEARE'!$H$43)),IF(B163&lt;'ANALISI STATICA LINEARE'!$H$44,'ANALISI STATICA LINEARE'!$H$38*'ANALISI STATICA LINEARE'!$H$41*'ANALISI STATICA LINEARE'!$H$47*'ANALISI STATICA LINEARE'!$G$27,IF(B163&lt;'ANALISI STATICA LINEARE'!$H$45,'ANALISI STATICA LINEARE'!$H$38*'ANALISI STATICA LINEARE'!$H$41*'ANALISI STATICA LINEARE'!$H$47*'ANALISI STATICA LINEARE'!$G$27*('ANALISI STATICA LINEARE'!$H$44/B163),'ANALISI STATICA LINEARE'!$H$38*'ANALISI STATICA LINEARE'!$H$41*'ANALISI STATICA LINEARE'!$H$47*'ANALISI STATICA LINEARE'!$G$27*(('ANALISI STATICA LINEARE'!$H$44*'ANALISI STATICA LINEARE'!$H$45)/B163^2))))</f>
        <v>0.22080285662268151</v>
      </c>
      <c r="D163" s="23">
        <f>1/'ANALISI STATICA LINEARE'!$H$37*IF(B163&lt;'ANALISI STATICA LINEARE'!$H$43,'ANALISI STATICA LINEARE'!$H$38*'ANALISI STATICA LINEARE'!$H$41*'ANALISI STATICA LINEARE'!$H$48*'ANALISI STATICA LINEARE'!$G$27*(B163/'ANALISI STATICA LINEARE'!$H$43+1/('ANALISI STATICA LINEARE'!$H$48*'ANALISI STATICA LINEARE'!$G$27)*(1-B163/'ANALISI STATICA LINEARE'!$H$43)),IF(B163&lt;'ANALISI STATICA LINEARE'!$H$44,'ANALISI STATICA LINEARE'!$H$38*'ANALISI STATICA LINEARE'!$H$41*'ANALISI STATICA LINEARE'!$H$48*'ANALISI STATICA LINEARE'!$G$27,IF(B163&lt;'ANALISI STATICA LINEARE'!$H$45,'ANALISI STATICA LINEARE'!$H$38*'ANALISI STATICA LINEARE'!$H$41*'ANALISI STATICA LINEARE'!$H$48*'ANALISI STATICA LINEARE'!$G$27*('ANALISI STATICA LINEARE'!$H$44/B163),'ANALISI STATICA LINEARE'!$H$38*'ANALISI STATICA LINEARE'!$H$41*'ANALISI STATICA LINEARE'!$H$48*'ANALISI STATICA LINEARE'!$G$27*(('ANALISI STATICA LINEARE'!$H$44*'ANALISI STATICA LINEARE'!$H$45)/B163^2))))</f>
        <v>7.0096144959581427E-2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spans="2:14">
      <c r="B164" s="19">
        <f t="shared" si="2"/>
        <v>1.5300000000000011</v>
      </c>
      <c r="C164" s="23">
        <f>1/'ANALISI STATICA LINEARE'!$H$37*IF(B164&lt;'ANALISI STATICA LINEARE'!$H$43,'ANALISI STATICA LINEARE'!$H$38*'ANALISI STATICA LINEARE'!$H$41*'ANALISI STATICA LINEARE'!$H$47*'ANALISI STATICA LINEARE'!$G$27*(B164/'ANALISI STATICA LINEARE'!$H$43+1/('ANALISI STATICA LINEARE'!$H$47*'ANALISI STATICA LINEARE'!$G$27)*(1-B164/'ANALISI STATICA LINEARE'!$H$43)),IF(B164&lt;'ANALISI STATICA LINEARE'!$H$44,'ANALISI STATICA LINEARE'!$H$38*'ANALISI STATICA LINEARE'!$H$41*'ANALISI STATICA LINEARE'!$H$47*'ANALISI STATICA LINEARE'!$G$27,IF(B164&lt;'ANALISI STATICA LINEARE'!$H$45,'ANALISI STATICA LINEARE'!$H$38*'ANALISI STATICA LINEARE'!$H$41*'ANALISI STATICA LINEARE'!$H$47*'ANALISI STATICA LINEARE'!$G$27*('ANALISI STATICA LINEARE'!$H$44/B164),'ANALISI STATICA LINEARE'!$H$38*'ANALISI STATICA LINEARE'!$H$41*'ANALISI STATICA LINEARE'!$H$47*'ANALISI STATICA LINEARE'!$G$27*(('ANALISI STATICA LINEARE'!$H$44*'ANALISI STATICA LINEARE'!$H$45)/B164^2))))</f>
        <v>0.21935970069704305</v>
      </c>
      <c r="D164" s="23">
        <f>1/'ANALISI STATICA LINEARE'!$H$37*IF(B164&lt;'ANALISI STATICA LINEARE'!$H$43,'ANALISI STATICA LINEARE'!$H$38*'ANALISI STATICA LINEARE'!$H$41*'ANALISI STATICA LINEARE'!$H$48*'ANALISI STATICA LINEARE'!$G$27*(B164/'ANALISI STATICA LINEARE'!$H$43+1/('ANALISI STATICA LINEARE'!$H$48*'ANALISI STATICA LINEARE'!$G$27)*(1-B164/'ANALISI STATICA LINEARE'!$H$43)),IF(B164&lt;'ANALISI STATICA LINEARE'!$H$44,'ANALISI STATICA LINEARE'!$H$38*'ANALISI STATICA LINEARE'!$H$41*'ANALISI STATICA LINEARE'!$H$48*'ANALISI STATICA LINEARE'!$G$27,IF(B164&lt;'ANALISI STATICA LINEARE'!$H$45,'ANALISI STATICA LINEARE'!$H$38*'ANALISI STATICA LINEARE'!$H$41*'ANALISI STATICA LINEARE'!$H$48*'ANALISI STATICA LINEARE'!$G$27*('ANALISI STATICA LINEARE'!$H$44/B164),'ANALISI STATICA LINEARE'!$H$38*'ANALISI STATICA LINEARE'!$H$41*'ANALISI STATICA LINEARE'!$H$48*'ANALISI STATICA LINEARE'!$G$27*(('ANALISI STATICA LINEARE'!$H$44*'ANALISI STATICA LINEARE'!$H$45)/B164^2))))</f>
        <v>6.9638000221283511E-2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2:14">
      <c r="B165" s="19">
        <f t="shared" si="2"/>
        <v>1.5400000000000011</v>
      </c>
      <c r="C165" s="23">
        <f>1/'ANALISI STATICA LINEARE'!$H$37*IF(B165&lt;'ANALISI STATICA LINEARE'!$H$43,'ANALISI STATICA LINEARE'!$H$38*'ANALISI STATICA LINEARE'!$H$41*'ANALISI STATICA LINEARE'!$H$47*'ANALISI STATICA LINEARE'!$G$27*(B165/'ANALISI STATICA LINEARE'!$H$43+1/('ANALISI STATICA LINEARE'!$H$47*'ANALISI STATICA LINEARE'!$G$27)*(1-B165/'ANALISI STATICA LINEARE'!$H$43)),IF(B165&lt;'ANALISI STATICA LINEARE'!$H$44,'ANALISI STATICA LINEARE'!$H$38*'ANALISI STATICA LINEARE'!$H$41*'ANALISI STATICA LINEARE'!$H$47*'ANALISI STATICA LINEARE'!$G$27,IF(B165&lt;'ANALISI STATICA LINEARE'!$H$45,'ANALISI STATICA LINEARE'!$H$38*'ANALISI STATICA LINEARE'!$H$41*'ANALISI STATICA LINEARE'!$H$47*'ANALISI STATICA LINEARE'!$G$27*('ANALISI STATICA LINEARE'!$H$44/B165),'ANALISI STATICA LINEARE'!$H$38*'ANALISI STATICA LINEARE'!$H$41*'ANALISI STATICA LINEARE'!$H$47*'ANALISI STATICA LINEARE'!$G$27*(('ANALISI STATICA LINEARE'!$H$44*'ANALISI STATICA LINEARE'!$H$45)/B165^2))))</f>
        <v>0.2179352870561532</v>
      </c>
      <c r="D165" s="23">
        <f>1/'ANALISI STATICA LINEARE'!$H$37*IF(B165&lt;'ANALISI STATICA LINEARE'!$H$43,'ANALISI STATICA LINEARE'!$H$38*'ANALISI STATICA LINEARE'!$H$41*'ANALISI STATICA LINEARE'!$H$48*'ANALISI STATICA LINEARE'!$G$27*(B165/'ANALISI STATICA LINEARE'!$H$43+1/('ANALISI STATICA LINEARE'!$H$48*'ANALISI STATICA LINEARE'!$G$27)*(1-B165/'ANALISI STATICA LINEARE'!$H$43)),IF(B165&lt;'ANALISI STATICA LINEARE'!$H$44,'ANALISI STATICA LINEARE'!$H$38*'ANALISI STATICA LINEARE'!$H$41*'ANALISI STATICA LINEARE'!$H$48*'ANALISI STATICA LINEARE'!$G$27,IF(B165&lt;'ANALISI STATICA LINEARE'!$H$45,'ANALISI STATICA LINEARE'!$H$38*'ANALISI STATICA LINEARE'!$H$41*'ANALISI STATICA LINEARE'!$H$48*'ANALISI STATICA LINEARE'!$G$27*('ANALISI STATICA LINEARE'!$H$44/B165),'ANALISI STATICA LINEARE'!$H$38*'ANALISI STATICA LINEARE'!$H$41*'ANALISI STATICA LINEARE'!$H$48*'ANALISI STATICA LINEARE'!$G$27*(('ANALISI STATICA LINEARE'!$H$44*'ANALISI STATICA LINEARE'!$H$45)/B165^2))))</f>
        <v>6.9185805414651802E-2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2:14">
      <c r="B166" s="19">
        <f t="shared" si="2"/>
        <v>1.5500000000000012</v>
      </c>
      <c r="C166" s="23">
        <f>1/'ANALISI STATICA LINEARE'!$H$37*IF(B166&lt;'ANALISI STATICA LINEARE'!$H$43,'ANALISI STATICA LINEARE'!$H$38*'ANALISI STATICA LINEARE'!$H$41*'ANALISI STATICA LINEARE'!$H$47*'ANALISI STATICA LINEARE'!$G$27*(B166/'ANALISI STATICA LINEARE'!$H$43+1/('ANALISI STATICA LINEARE'!$H$47*'ANALISI STATICA LINEARE'!$G$27)*(1-B166/'ANALISI STATICA LINEARE'!$H$43)),IF(B166&lt;'ANALISI STATICA LINEARE'!$H$44,'ANALISI STATICA LINEARE'!$H$38*'ANALISI STATICA LINEARE'!$H$41*'ANALISI STATICA LINEARE'!$H$47*'ANALISI STATICA LINEARE'!$G$27,IF(B166&lt;'ANALISI STATICA LINEARE'!$H$45,'ANALISI STATICA LINEARE'!$H$38*'ANALISI STATICA LINEARE'!$H$41*'ANALISI STATICA LINEARE'!$H$47*'ANALISI STATICA LINEARE'!$G$27*('ANALISI STATICA LINEARE'!$H$44/B166),'ANALISI STATICA LINEARE'!$H$38*'ANALISI STATICA LINEARE'!$H$41*'ANALISI STATICA LINEARE'!$H$47*'ANALISI STATICA LINEARE'!$G$27*(('ANALISI STATICA LINEARE'!$H$44*'ANALISI STATICA LINEARE'!$H$45)/B166^2))))</f>
        <v>0.21652925294611347</v>
      </c>
      <c r="D166" s="23">
        <f>1/'ANALISI STATICA LINEARE'!$H$37*IF(B166&lt;'ANALISI STATICA LINEARE'!$H$43,'ANALISI STATICA LINEARE'!$H$38*'ANALISI STATICA LINEARE'!$H$41*'ANALISI STATICA LINEARE'!$H$48*'ANALISI STATICA LINEARE'!$G$27*(B166/'ANALISI STATICA LINEARE'!$H$43+1/('ANALISI STATICA LINEARE'!$H$48*'ANALISI STATICA LINEARE'!$G$27)*(1-B166/'ANALISI STATICA LINEARE'!$H$43)),IF(B166&lt;'ANALISI STATICA LINEARE'!$H$44,'ANALISI STATICA LINEARE'!$H$38*'ANALISI STATICA LINEARE'!$H$41*'ANALISI STATICA LINEARE'!$H$48*'ANALISI STATICA LINEARE'!$G$27,IF(B166&lt;'ANALISI STATICA LINEARE'!$H$45,'ANALISI STATICA LINEARE'!$H$38*'ANALISI STATICA LINEARE'!$H$41*'ANALISI STATICA LINEARE'!$H$48*'ANALISI STATICA LINEARE'!$G$27*('ANALISI STATICA LINEARE'!$H$44/B166),'ANALISI STATICA LINEARE'!$H$38*'ANALISI STATICA LINEARE'!$H$41*'ANALISI STATICA LINEARE'!$H$48*'ANALISI STATICA LINEARE'!$G$27*(('ANALISI STATICA LINEARE'!$H$44*'ANALISI STATICA LINEARE'!$H$45)/B166^2))))</f>
        <v>6.8739445379718558E-2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2:14">
      <c r="B167" s="19">
        <f t="shared" si="2"/>
        <v>1.5600000000000012</v>
      </c>
      <c r="C167" s="23">
        <f>1/'ANALISI STATICA LINEARE'!$H$37*IF(B167&lt;'ANALISI STATICA LINEARE'!$H$43,'ANALISI STATICA LINEARE'!$H$38*'ANALISI STATICA LINEARE'!$H$41*'ANALISI STATICA LINEARE'!$H$47*'ANALISI STATICA LINEARE'!$G$27*(B167/'ANALISI STATICA LINEARE'!$H$43+1/('ANALISI STATICA LINEARE'!$H$47*'ANALISI STATICA LINEARE'!$G$27)*(1-B167/'ANALISI STATICA LINEARE'!$H$43)),IF(B167&lt;'ANALISI STATICA LINEARE'!$H$44,'ANALISI STATICA LINEARE'!$H$38*'ANALISI STATICA LINEARE'!$H$41*'ANALISI STATICA LINEARE'!$H$47*'ANALISI STATICA LINEARE'!$G$27,IF(B167&lt;'ANALISI STATICA LINEARE'!$H$45,'ANALISI STATICA LINEARE'!$H$38*'ANALISI STATICA LINEARE'!$H$41*'ANALISI STATICA LINEARE'!$H$47*'ANALISI STATICA LINEARE'!$G$27*('ANALISI STATICA LINEARE'!$H$44/B167),'ANALISI STATICA LINEARE'!$H$38*'ANALISI STATICA LINEARE'!$H$41*'ANALISI STATICA LINEARE'!$H$47*'ANALISI STATICA LINEARE'!$G$27*(('ANALISI STATICA LINEARE'!$H$44*'ANALISI STATICA LINEARE'!$H$45)/B167^2))))</f>
        <v>0.21514124491440761</v>
      </c>
      <c r="D167" s="23">
        <f>1/'ANALISI STATICA LINEARE'!$H$37*IF(B167&lt;'ANALISI STATICA LINEARE'!$H$43,'ANALISI STATICA LINEARE'!$H$38*'ANALISI STATICA LINEARE'!$H$41*'ANALISI STATICA LINEARE'!$H$48*'ANALISI STATICA LINEARE'!$G$27*(B167/'ANALISI STATICA LINEARE'!$H$43+1/('ANALISI STATICA LINEARE'!$H$48*'ANALISI STATICA LINEARE'!$G$27)*(1-B167/'ANALISI STATICA LINEARE'!$H$43)),IF(B167&lt;'ANALISI STATICA LINEARE'!$H$44,'ANALISI STATICA LINEARE'!$H$38*'ANALISI STATICA LINEARE'!$H$41*'ANALISI STATICA LINEARE'!$H$48*'ANALISI STATICA LINEARE'!$G$27,IF(B167&lt;'ANALISI STATICA LINEARE'!$H$45,'ANALISI STATICA LINEARE'!$H$38*'ANALISI STATICA LINEARE'!$H$41*'ANALISI STATICA LINEARE'!$H$48*'ANALISI STATICA LINEARE'!$G$27*('ANALISI STATICA LINEARE'!$H$44/B167),'ANALISI STATICA LINEARE'!$H$38*'ANALISI STATICA LINEARE'!$H$41*'ANALISI STATICA LINEARE'!$H$48*'ANALISI STATICA LINEARE'!$G$27*(('ANALISI STATICA LINEARE'!$H$44*'ANALISI STATICA LINEARE'!$H$45)/B167^2))))</f>
        <v>6.8298807909335763E-2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2:14">
      <c r="B168" s="19">
        <f t="shared" si="2"/>
        <v>1.5700000000000012</v>
      </c>
      <c r="C168" s="23">
        <f>1/'ANALISI STATICA LINEARE'!$H$37*IF(B168&lt;'ANALISI STATICA LINEARE'!$H$43,'ANALISI STATICA LINEARE'!$H$38*'ANALISI STATICA LINEARE'!$H$41*'ANALISI STATICA LINEARE'!$H$47*'ANALISI STATICA LINEARE'!$G$27*(B168/'ANALISI STATICA LINEARE'!$H$43+1/('ANALISI STATICA LINEARE'!$H$47*'ANALISI STATICA LINEARE'!$G$27)*(1-B168/'ANALISI STATICA LINEARE'!$H$43)),IF(B168&lt;'ANALISI STATICA LINEARE'!$H$44,'ANALISI STATICA LINEARE'!$H$38*'ANALISI STATICA LINEARE'!$H$41*'ANALISI STATICA LINEARE'!$H$47*'ANALISI STATICA LINEARE'!$G$27,IF(B168&lt;'ANALISI STATICA LINEARE'!$H$45,'ANALISI STATICA LINEARE'!$H$38*'ANALISI STATICA LINEARE'!$H$41*'ANALISI STATICA LINEARE'!$H$47*'ANALISI STATICA LINEARE'!$G$27*('ANALISI STATICA LINEARE'!$H$44/B168),'ANALISI STATICA LINEARE'!$H$38*'ANALISI STATICA LINEARE'!$H$41*'ANALISI STATICA LINEARE'!$H$47*'ANALISI STATICA LINEARE'!$G$27*(('ANALISI STATICA LINEARE'!$H$44*'ANALISI STATICA LINEARE'!$H$45)/B168^2))))</f>
        <v>0.21377091851367891</v>
      </c>
      <c r="D168" s="23">
        <f>1/'ANALISI STATICA LINEARE'!$H$37*IF(B168&lt;'ANALISI STATICA LINEARE'!$H$43,'ANALISI STATICA LINEARE'!$H$38*'ANALISI STATICA LINEARE'!$H$41*'ANALISI STATICA LINEARE'!$H$48*'ANALISI STATICA LINEARE'!$G$27*(B168/'ANALISI STATICA LINEARE'!$H$43+1/('ANALISI STATICA LINEARE'!$H$48*'ANALISI STATICA LINEARE'!$G$27)*(1-B168/'ANALISI STATICA LINEARE'!$H$43)),IF(B168&lt;'ANALISI STATICA LINEARE'!$H$44,'ANALISI STATICA LINEARE'!$H$38*'ANALISI STATICA LINEARE'!$H$41*'ANALISI STATICA LINEARE'!$H$48*'ANALISI STATICA LINEARE'!$G$27,IF(B168&lt;'ANALISI STATICA LINEARE'!$H$45,'ANALISI STATICA LINEARE'!$H$38*'ANALISI STATICA LINEARE'!$H$41*'ANALISI STATICA LINEARE'!$H$48*'ANALISI STATICA LINEARE'!$G$27*('ANALISI STATICA LINEARE'!$H$44/B168),'ANALISI STATICA LINEARE'!$H$38*'ANALISI STATICA LINEARE'!$H$41*'ANALISI STATICA LINEARE'!$H$48*'ANALISI STATICA LINEARE'!$G$27*(('ANALISI STATICA LINEARE'!$H$44*'ANALISI STATICA LINEARE'!$H$45)/B168^2))))</f>
        <v>6.7863783655136165E-2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2:14">
      <c r="B169" s="19">
        <f t="shared" si="2"/>
        <v>1.5800000000000012</v>
      </c>
      <c r="C169" s="23">
        <f>1/'ANALISI STATICA LINEARE'!$H$37*IF(B169&lt;'ANALISI STATICA LINEARE'!$H$43,'ANALISI STATICA LINEARE'!$H$38*'ANALISI STATICA LINEARE'!$H$41*'ANALISI STATICA LINEARE'!$H$47*'ANALISI STATICA LINEARE'!$G$27*(B169/'ANALISI STATICA LINEARE'!$H$43+1/('ANALISI STATICA LINEARE'!$H$47*'ANALISI STATICA LINEARE'!$G$27)*(1-B169/'ANALISI STATICA LINEARE'!$H$43)),IF(B169&lt;'ANALISI STATICA LINEARE'!$H$44,'ANALISI STATICA LINEARE'!$H$38*'ANALISI STATICA LINEARE'!$H$41*'ANALISI STATICA LINEARE'!$H$47*'ANALISI STATICA LINEARE'!$G$27,IF(B169&lt;'ANALISI STATICA LINEARE'!$H$45,'ANALISI STATICA LINEARE'!$H$38*'ANALISI STATICA LINEARE'!$H$41*'ANALISI STATICA LINEARE'!$H$47*'ANALISI STATICA LINEARE'!$G$27*('ANALISI STATICA LINEARE'!$H$44/B169),'ANALISI STATICA LINEARE'!$H$38*'ANALISI STATICA LINEARE'!$H$41*'ANALISI STATICA LINEARE'!$H$47*'ANALISI STATICA LINEARE'!$G$27*(('ANALISI STATICA LINEARE'!$H$44*'ANALISI STATICA LINEARE'!$H$45)/B169^2))))</f>
        <v>0.2124179380167569</v>
      </c>
      <c r="D169" s="23">
        <f>1/'ANALISI STATICA LINEARE'!$H$37*IF(B169&lt;'ANALISI STATICA LINEARE'!$H$43,'ANALISI STATICA LINEARE'!$H$38*'ANALISI STATICA LINEARE'!$H$41*'ANALISI STATICA LINEARE'!$H$48*'ANALISI STATICA LINEARE'!$G$27*(B169/'ANALISI STATICA LINEARE'!$H$43+1/('ANALISI STATICA LINEARE'!$H$48*'ANALISI STATICA LINEARE'!$G$27)*(1-B169/'ANALISI STATICA LINEARE'!$H$43)),IF(B169&lt;'ANALISI STATICA LINEARE'!$H$44,'ANALISI STATICA LINEARE'!$H$38*'ANALISI STATICA LINEARE'!$H$41*'ANALISI STATICA LINEARE'!$H$48*'ANALISI STATICA LINEARE'!$G$27,IF(B169&lt;'ANALISI STATICA LINEARE'!$H$45,'ANALISI STATICA LINEARE'!$H$38*'ANALISI STATICA LINEARE'!$H$41*'ANALISI STATICA LINEARE'!$H$48*'ANALISI STATICA LINEARE'!$G$27*('ANALISI STATICA LINEARE'!$H$44/B169),'ANALISI STATICA LINEARE'!$H$38*'ANALISI STATICA LINEARE'!$H$41*'ANALISI STATICA LINEARE'!$H$48*'ANALISI STATICA LINEARE'!$G$27*(('ANALISI STATICA LINEARE'!$H$44*'ANALISI STATICA LINEARE'!$H$45)/B169^2))))</f>
        <v>6.7434266037065677E-2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2:14">
      <c r="B170" s="19">
        <f t="shared" si="2"/>
        <v>1.5900000000000012</v>
      </c>
      <c r="C170" s="23">
        <f>1/'ANALISI STATICA LINEARE'!$H$37*IF(B170&lt;'ANALISI STATICA LINEARE'!$H$43,'ANALISI STATICA LINEARE'!$H$38*'ANALISI STATICA LINEARE'!$H$41*'ANALISI STATICA LINEARE'!$H$47*'ANALISI STATICA LINEARE'!$G$27*(B170/'ANALISI STATICA LINEARE'!$H$43+1/('ANALISI STATICA LINEARE'!$H$47*'ANALISI STATICA LINEARE'!$G$27)*(1-B170/'ANALISI STATICA LINEARE'!$H$43)),IF(B170&lt;'ANALISI STATICA LINEARE'!$H$44,'ANALISI STATICA LINEARE'!$H$38*'ANALISI STATICA LINEARE'!$H$41*'ANALISI STATICA LINEARE'!$H$47*'ANALISI STATICA LINEARE'!$G$27,IF(B170&lt;'ANALISI STATICA LINEARE'!$H$45,'ANALISI STATICA LINEARE'!$H$38*'ANALISI STATICA LINEARE'!$H$41*'ANALISI STATICA LINEARE'!$H$47*'ANALISI STATICA LINEARE'!$G$27*('ANALISI STATICA LINEARE'!$H$44/B170),'ANALISI STATICA LINEARE'!$H$38*'ANALISI STATICA LINEARE'!$H$41*'ANALISI STATICA LINEARE'!$H$47*'ANALISI STATICA LINEARE'!$G$27*(('ANALISI STATICA LINEARE'!$H$44*'ANALISI STATICA LINEARE'!$H$45)/B170^2))))</f>
        <v>0.21108197614243768</v>
      </c>
      <c r="D170" s="23">
        <f>1/'ANALISI STATICA LINEARE'!$H$37*IF(B170&lt;'ANALISI STATICA LINEARE'!$H$43,'ANALISI STATICA LINEARE'!$H$38*'ANALISI STATICA LINEARE'!$H$41*'ANALISI STATICA LINEARE'!$H$48*'ANALISI STATICA LINEARE'!$G$27*(B170/'ANALISI STATICA LINEARE'!$H$43+1/('ANALISI STATICA LINEARE'!$H$48*'ANALISI STATICA LINEARE'!$G$27)*(1-B170/'ANALISI STATICA LINEARE'!$H$43)),IF(B170&lt;'ANALISI STATICA LINEARE'!$H$44,'ANALISI STATICA LINEARE'!$H$38*'ANALISI STATICA LINEARE'!$H$41*'ANALISI STATICA LINEARE'!$H$48*'ANALISI STATICA LINEARE'!$G$27,IF(B170&lt;'ANALISI STATICA LINEARE'!$H$45,'ANALISI STATICA LINEARE'!$H$38*'ANALISI STATICA LINEARE'!$H$41*'ANALISI STATICA LINEARE'!$H$48*'ANALISI STATICA LINEARE'!$G$27*('ANALISI STATICA LINEARE'!$H$44/B170),'ANALISI STATICA LINEARE'!$H$38*'ANALISI STATICA LINEARE'!$H$41*'ANALISI STATICA LINEARE'!$H$48*'ANALISI STATICA LINEARE'!$G$27*(('ANALISI STATICA LINEARE'!$H$44*'ANALISI STATICA LINEARE'!$H$45)/B170^2))))</f>
        <v>6.7010151156329426E-2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2:14">
      <c r="B171" s="19">
        <f t="shared" si="2"/>
        <v>1.6000000000000012</v>
      </c>
      <c r="C171" s="23">
        <f>1/'ANALISI STATICA LINEARE'!$H$37*IF(B171&lt;'ANALISI STATICA LINEARE'!$H$43,'ANALISI STATICA LINEARE'!$H$38*'ANALISI STATICA LINEARE'!$H$41*'ANALISI STATICA LINEARE'!$H$47*'ANALISI STATICA LINEARE'!$G$27*(B171/'ANALISI STATICA LINEARE'!$H$43+1/('ANALISI STATICA LINEARE'!$H$47*'ANALISI STATICA LINEARE'!$G$27)*(1-B171/'ANALISI STATICA LINEARE'!$H$43)),IF(B171&lt;'ANALISI STATICA LINEARE'!$H$44,'ANALISI STATICA LINEARE'!$H$38*'ANALISI STATICA LINEARE'!$H$41*'ANALISI STATICA LINEARE'!$H$47*'ANALISI STATICA LINEARE'!$G$27,IF(B171&lt;'ANALISI STATICA LINEARE'!$H$45,'ANALISI STATICA LINEARE'!$H$38*'ANALISI STATICA LINEARE'!$H$41*'ANALISI STATICA LINEARE'!$H$47*'ANALISI STATICA LINEARE'!$G$27*('ANALISI STATICA LINEARE'!$H$44/B171),'ANALISI STATICA LINEARE'!$H$38*'ANALISI STATICA LINEARE'!$H$41*'ANALISI STATICA LINEARE'!$H$47*'ANALISI STATICA LINEARE'!$G$27*(('ANALISI STATICA LINEARE'!$H$44*'ANALISI STATICA LINEARE'!$H$45)/B171^2))))</f>
        <v>0.20976271379154746</v>
      </c>
      <c r="D171" s="23">
        <f>1/'ANALISI STATICA LINEARE'!$H$37*IF(B171&lt;'ANALISI STATICA LINEARE'!$H$43,'ANALISI STATICA LINEARE'!$H$38*'ANALISI STATICA LINEARE'!$H$41*'ANALISI STATICA LINEARE'!$H$48*'ANALISI STATICA LINEARE'!$G$27*(B171/'ANALISI STATICA LINEARE'!$H$43+1/('ANALISI STATICA LINEARE'!$H$48*'ANALISI STATICA LINEARE'!$G$27)*(1-B171/'ANALISI STATICA LINEARE'!$H$43)),IF(B171&lt;'ANALISI STATICA LINEARE'!$H$44,'ANALISI STATICA LINEARE'!$H$38*'ANALISI STATICA LINEARE'!$H$41*'ANALISI STATICA LINEARE'!$H$48*'ANALISI STATICA LINEARE'!$G$27,IF(B171&lt;'ANALISI STATICA LINEARE'!$H$45,'ANALISI STATICA LINEARE'!$H$38*'ANALISI STATICA LINEARE'!$H$41*'ANALISI STATICA LINEARE'!$H$48*'ANALISI STATICA LINEARE'!$G$27*('ANALISI STATICA LINEARE'!$H$44/B171),'ANALISI STATICA LINEARE'!$H$38*'ANALISI STATICA LINEARE'!$H$41*'ANALISI STATICA LINEARE'!$H$48*'ANALISI STATICA LINEARE'!$G$27*(('ANALISI STATICA LINEARE'!$H$44*'ANALISI STATICA LINEARE'!$H$45)/B171^2))))</f>
        <v>6.6591337711602361E-2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2:14">
      <c r="B172" s="19">
        <f t="shared" si="2"/>
        <v>1.6100000000000012</v>
      </c>
      <c r="C172" s="23">
        <f>1/'ANALISI STATICA LINEARE'!$H$37*IF(B172&lt;'ANALISI STATICA LINEARE'!$H$43,'ANALISI STATICA LINEARE'!$H$38*'ANALISI STATICA LINEARE'!$H$41*'ANALISI STATICA LINEARE'!$H$47*'ANALISI STATICA LINEARE'!$G$27*(B172/'ANALISI STATICA LINEARE'!$H$43+1/('ANALISI STATICA LINEARE'!$H$47*'ANALISI STATICA LINEARE'!$G$27)*(1-B172/'ANALISI STATICA LINEARE'!$H$43)),IF(B172&lt;'ANALISI STATICA LINEARE'!$H$44,'ANALISI STATICA LINEARE'!$H$38*'ANALISI STATICA LINEARE'!$H$41*'ANALISI STATICA LINEARE'!$H$47*'ANALISI STATICA LINEARE'!$G$27,IF(B172&lt;'ANALISI STATICA LINEARE'!$H$45,'ANALISI STATICA LINEARE'!$H$38*'ANALISI STATICA LINEARE'!$H$41*'ANALISI STATICA LINEARE'!$H$47*'ANALISI STATICA LINEARE'!$G$27*('ANALISI STATICA LINEARE'!$H$44/B172),'ANALISI STATICA LINEARE'!$H$38*'ANALISI STATICA LINEARE'!$H$41*'ANALISI STATICA LINEARE'!$H$47*'ANALISI STATICA LINEARE'!$G$27*(('ANALISI STATICA LINEARE'!$H$44*'ANALISI STATICA LINEARE'!$H$45)/B172^2))))</f>
        <v>0.20845983979284213</v>
      </c>
      <c r="D172" s="23">
        <f>1/'ANALISI STATICA LINEARE'!$H$37*IF(B172&lt;'ANALISI STATICA LINEARE'!$H$43,'ANALISI STATICA LINEARE'!$H$38*'ANALISI STATICA LINEARE'!$H$41*'ANALISI STATICA LINEARE'!$H$48*'ANALISI STATICA LINEARE'!$G$27*(B172/'ANALISI STATICA LINEARE'!$H$43+1/('ANALISI STATICA LINEARE'!$H$48*'ANALISI STATICA LINEARE'!$G$27)*(1-B172/'ANALISI STATICA LINEARE'!$H$43)),IF(B172&lt;'ANALISI STATICA LINEARE'!$H$44,'ANALISI STATICA LINEARE'!$H$38*'ANALISI STATICA LINEARE'!$H$41*'ANALISI STATICA LINEARE'!$H$48*'ANALISI STATICA LINEARE'!$G$27,IF(B172&lt;'ANALISI STATICA LINEARE'!$H$45,'ANALISI STATICA LINEARE'!$H$38*'ANALISI STATICA LINEARE'!$H$41*'ANALISI STATICA LINEARE'!$H$48*'ANALISI STATICA LINEARE'!$G$27*('ANALISI STATICA LINEARE'!$H$44/B172),'ANALISI STATICA LINEARE'!$H$38*'ANALISI STATICA LINEARE'!$H$41*'ANALISI STATICA LINEARE'!$H$48*'ANALISI STATICA LINEARE'!$G$27*(('ANALISI STATICA LINEARE'!$H$44*'ANALISI STATICA LINEARE'!$H$45)/B172^2))))</f>
        <v>6.6177726918362587E-2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2:14">
      <c r="B173" s="19">
        <f t="shared" si="2"/>
        <v>1.6200000000000012</v>
      </c>
      <c r="C173" s="23">
        <f>1/'ANALISI STATICA LINEARE'!$H$37*IF(B173&lt;'ANALISI STATICA LINEARE'!$H$43,'ANALISI STATICA LINEARE'!$H$38*'ANALISI STATICA LINEARE'!$H$41*'ANALISI STATICA LINEARE'!$H$47*'ANALISI STATICA LINEARE'!$G$27*(B173/'ANALISI STATICA LINEARE'!$H$43+1/('ANALISI STATICA LINEARE'!$H$47*'ANALISI STATICA LINEARE'!$G$27)*(1-B173/'ANALISI STATICA LINEARE'!$H$43)),IF(B173&lt;'ANALISI STATICA LINEARE'!$H$44,'ANALISI STATICA LINEARE'!$H$38*'ANALISI STATICA LINEARE'!$H$41*'ANALISI STATICA LINEARE'!$H$47*'ANALISI STATICA LINEARE'!$G$27,IF(B173&lt;'ANALISI STATICA LINEARE'!$H$45,'ANALISI STATICA LINEARE'!$H$38*'ANALISI STATICA LINEARE'!$H$41*'ANALISI STATICA LINEARE'!$H$47*'ANALISI STATICA LINEARE'!$G$27*('ANALISI STATICA LINEARE'!$H$44/B173),'ANALISI STATICA LINEARE'!$H$38*'ANALISI STATICA LINEARE'!$H$41*'ANALISI STATICA LINEARE'!$H$47*'ANALISI STATICA LINEARE'!$G$27*(('ANALISI STATICA LINEARE'!$H$44*'ANALISI STATICA LINEARE'!$H$45)/B173^2))))</f>
        <v>0.20717305065831845</v>
      </c>
      <c r="D173" s="23">
        <f>1/'ANALISI STATICA LINEARE'!$H$37*IF(B173&lt;'ANALISI STATICA LINEARE'!$H$43,'ANALISI STATICA LINEARE'!$H$38*'ANALISI STATICA LINEARE'!$H$41*'ANALISI STATICA LINEARE'!$H$48*'ANALISI STATICA LINEARE'!$G$27*(B173/'ANALISI STATICA LINEARE'!$H$43+1/('ANALISI STATICA LINEARE'!$H$48*'ANALISI STATICA LINEARE'!$G$27)*(1-B173/'ANALISI STATICA LINEARE'!$H$43)),IF(B173&lt;'ANALISI STATICA LINEARE'!$H$44,'ANALISI STATICA LINEARE'!$H$38*'ANALISI STATICA LINEARE'!$H$41*'ANALISI STATICA LINEARE'!$H$48*'ANALISI STATICA LINEARE'!$G$27,IF(B173&lt;'ANALISI STATICA LINEARE'!$H$45,'ANALISI STATICA LINEARE'!$H$38*'ANALISI STATICA LINEARE'!$H$41*'ANALISI STATICA LINEARE'!$H$48*'ANALISI STATICA LINEARE'!$G$27*('ANALISI STATICA LINEARE'!$H$44/B173),'ANALISI STATICA LINEARE'!$H$38*'ANALISI STATICA LINEARE'!$H$41*'ANALISI STATICA LINEARE'!$H$48*'ANALISI STATICA LINEARE'!$G$27*(('ANALISI STATICA LINEARE'!$H$44*'ANALISI STATICA LINEARE'!$H$45)/B173^2))))</f>
        <v>6.5769222431212207E-2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2:14">
      <c r="B174" s="19">
        <f t="shared" si="2"/>
        <v>1.6300000000000012</v>
      </c>
      <c r="C174" s="23">
        <f>1/'ANALISI STATICA LINEARE'!$H$37*IF(B174&lt;'ANALISI STATICA LINEARE'!$H$43,'ANALISI STATICA LINEARE'!$H$38*'ANALISI STATICA LINEARE'!$H$41*'ANALISI STATICA LINEARE'!$H$47*'ANALISI STATICA LINEARE'!$G$27*(B174/'ANALISI STATICA LINEARE'!$H$43+1/('ANALISI STATICA LINEARE'!$H$47*'ANALISI STATICA LINEARE'!$G$27)*(1-B174/'ANALISI STATICA LINEARE'!$H$43)),IF(B174&lt;'ANALISI STATICA LINEARE'!$H$44,'ANALISI STATICA LINEARE'!$H$38*'ANALISI STATICA LINEARE'!$H$41*'ANALISI STATICA LINEARE'!$H$47*'ANALISI STATICA LINEARE'!$G$27,IF(B174&lt;'ANALISI STATICA LINEARE'!$H$45,'ANALISI STATICA LINEARE'!$H$38*'ANALISI STATICA LINEARE'!$H$41*'ANALISI STATICA LINEARE'!$H$47*'ANALISI STATICA LINEARE'!$G$27*('ANALISI STATICA LINEARE'!$H$44/B174),'ANALISI STATICA LINEARE'!$H$38*'ANALISI STATICA LINEARE'!$H$41*'ANALISI STATICA LINEARE'!$H$47*'ANALISI STATICA LINEARE'!$G$27*(('ANALISI STATICA LINEARE'!$H$44*'ANALISI STATICA LINEARE'!$H$45)/B174^2))))</f>
        <v>0.20590205034753123</v>
      </c>
      <c r="D174" s="23">
        <f>1/'ANALISI STATICA LINEARE'!$H$37*IF(B174&lt;'ANALISI STATICA LINEARE'!$H$43,'ANALISI STATICA LINEARE'!$H$38*'ANALISI STATICA LINEARE'!$H$41*'ANALISI STATICA LINEARE'!$H$48*'ANALISI STATICA LINEARE'!$G$27*(B174/'ANALISI STATICA LINEARE'!$H$43+1/('ANALISI STATICA LINEARE'!$H$48*'ANALISI STATICA LINEARE'!$G$27)*(1-B174/'ANALISI STATICA LINEARE'!$H$43)),IF(B174&lt;'ANALISI STATICA LINEARE'!$H$44,'ANALISI STATICA LINEARE'!$H$38*'ANALISI STATICA LINEARE'!$H$41*'ANALISI STATICA LINEARE'!$H$48*'ANALISI STATICA LINEARE'!$G$27,IF(B174&lt;'ANALISI STATICA LINEARE'!$H$45,'ANALISI STATICA LINEARE'!$H$38*'ANALISI STATICA LINEARE'!$H$41*'ANALISI STATICA LINEARE'!$H$48*'ANALISI STATICA LINEARE'!$G$27*('ANALISI STATICA LINEARE'!$H$44/B174),'ANALISI STATICA LINEARE'!$H$38*'ANALISI STATICA LINEARE'!$H$41*'ANALISI STATICA LINEARE'!$H$48*'ANALISI STATICA LINEARE'!$G$27*(('ANALISI STATICA LINEARE'!$H$44*'ANALISI STATICA LINEARE'!$H$45)/B174^2))))</f>
        <v>6.5365730269057523E-2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2:14">
      <c r="B175" s="19">
        <f t="shared" si="2"/>
        <v>1.6400000000000012</v>
      </c>
      <c r="C175" s="23">
        <f>1/'ANALISI STATICA LINEARE'!$H$37*IF(B175&lt;'ANALISI STATICA LINEARE'!$H$43,'ANALISI STATICA LINEARE'!$H$38*'ANALISI STATICA LINEARE'!$H$41*'ANALISI STATICA LINEARE'!$H$47*'ANALISI STATICA LINEARE'!$G$27*(B175/'ANALISI STATICA LINEARE'!$H$43+1/('ANALISI STATICA LINEARE'!$H$47*'ANALISI STATICA LINEARE'!$G$27)*(1-B175/'ANALISI STATICA LINEARE'!$H$43)),IF(B175&lt;'ANALISI STATICA LINEARE'!$H$44,'ANALISI STATICA LINEARE'!$H$38*'ANALISI STATICA LINEARE'!$H$41*'ANALISI STATICA LINEARE'!$H$47*'ANALISI STATICA LINEARE'!$G$27,IF(B175&lt;'ANALISI STATICA LINEARE'!$H$45,'ANALISI STATICA LINEARE'!$H$38*'ANALISI STATICA LINEARE'!$H$41*'ANALISI STATICA LINEARE'!$H$47*'ANALISI STATICA LINEARE'!$G$27*('ANALISI STATICA LINEARE'!$H$44/B175),'ANALISI STATICA LINEARE'!$H$38*'ANALISI STATICA LINEARE'!$H$41*'ANALISI STATICA LINEARE'!$H$47*'ANALISI STATICA LINEARE'!$G$27*(('ANALISI STATICA LINEARE'!$H$44*'ANALISI STATICA LINEARE'!$H$45)/B175^2))))</f>
        <v>0.20464655004053409</v>
      </c>
      <c r="D175" s="23">
        <f>1/'ANALISI STATICA LINEARE'!$H$37*IF(B175&lt;'ANALISI STATICA LINEARE'!$H$43,'ANALISI STATICA LINEARE'!$H$38*'ANALISI STATICA LINEARE'!$H$41*'ANALISI STATICA LINEARE'!$H$48*'ANALISI STATICA LINEARE'!$G$27*(B175/'ANALISI STATICA LINEARE'!$H$43+1/('ANALISI STATICA LINEARE'!$H$48*'ANALISI STATICA LINEARE'!$G$27)*(1-B175/'ANALISI STATICA LINEARE'!$H$43)),IF(B175&lt;'ANALISI STATICA LINEARE'!$H$44,'ANALISI STATICA LINEARE'!$H$38*'ANALISI STATICA LINEARE'!$H$41*'ANALISI STATICA LINEARE'!$H$48*'ANALISI STATICA LINEARE'!$G$27,IF(B175&lt;'ANALISI STATICA LINEARE'!$H$45,'ANALISI STATICA LINEARE'!$H$38*'ANALISI STATICA LINEARE'!$H$41*'ANALISI STATICA LINEARE'!$H$48*'ANALISI STATICA LINEARE'!$G$27*('ANALISI STATICA LINEARE'!$H$44/B175),'ANALISI STATICA LINEARE'!$H$38*'ANALISI STATICA LINEARE'!$H$41*'ANALISI STATICA LINEARE'!$H$48*'ANALISI STATICA LINEARE'!$G$27*(('ANALISI STATICA LINEARE'!$H$44*'ANALISI STATICA LINEARE'!$H$45)/B175^2))))</f>
        <v>6.4967158743026693E-2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spans="2:14">
      <c r="B176" s="19">
        <f t="shared" si="2"/>
        <v>1.6500000000000012</v>
      </c>
      <c r="C176" s="23">
        <f>1/'ANALISI STATICA LINEARE'!$H$37*IF(B176&lt;'ANALISI STATICA LINEARE'!$H$43,'ANALISI STATICA LINEARE'!$H$38*'ANALISI STATICA LINEARE'!$H$41*'ANALISI STATICA LINEARE'!$H$47*'ANALISI STATICA LINEARE'!$G$27*(B176/'ANALISI STATICA LINEARE'!$H$43+1/('ANALISI STATICA LINEARE'!$H$47*'ANALISI STATICA LINEARE'!$G$27)*(1-B176/'ANALISI STATICA LINEARE'!$H$43)),IF(B176&lt;'ANALISI STATICA LINEARE'!$H$44,'ANALISI STATICA LINEARE'!$H$38*'ANALISI STATICA LINEARE'!$H$41*'ANALISI STATICA LINEARE'!$H$47*'ANALISI STATICA LINEARE'!$G$27,IF(B176&lt;'ANALISI STATICA LINEARE'!$H$45,'ANALISI STATICA LINEARE'!$H$38*'ANALISI STATICA LINEARE'!$H$41*'ANALISI STATICA LINEARE'!$H$47*'ANALISI STATICA LINEARE'!$G$27*('ANALISI STATICA LINEARE'!$H$44/B176),'ANALISI STATICA LINEARE'!$H$38*'ANALISI STATICA LINEARE'!$H$41*'ANALISI STATICA LINEARE'!$H$47*'ANALISI STATICA LINEARE'!$G$27*(('ANALISI STATICA LINEARE'!$H$44*'ANALISI STATICA LINEARE'!$H$45)/B176^2))))</f>
        <v>0.20340626791907629</v>
      </c>
      <c r="D176" s="23">
        <f>1/'ANALISI STATICA LINEARE'!$H$37*IF(B176&lt;'ANALISI STATICA LINEARE'!$H$43,'ANALISI STATICA LINEARE'!$H$38*'ANALISI STATICA LINEARE'!$H$41*'ANALISI STATICA LINEARE'!$H$48*'ANALISI STATICA LINEARE'!$G$27*(B176/'ANALISI STATICA LINEARE'!$H$43+1/('ANALISI STATICA LINEARE'!$H$48*'ANALISI STATICA LINEARE'!$G$27)*(1-B176/'ANALISI STATICA LINEARE'!$H$43)),IF(B176&lt;'ANALISI STATICA LINEARE'!$H$44,'ANALISI STATICA LINEARE'!$H$38*'ANALISI STATICA LINEARE'!$H$41*'ANALISI STATICA LINEARE'!$H$48*'ANALISI STATICA LINEARE'!$G$27,IF(B176&lt;'ANALISI STATICA LINEARE'!$H$45,'ANALISI STATICA LINEARE'!$H$38*'ANALISI STATICA LINEARE'!$H$41*'ANALISI STATICA LINEARE'!$H$48*'ANALISI STATICA LINEARE'!$G$27*('ANALISI STATICA LINEARE'!$H$44/B176),'ANALISI STATICA LINEARE'!$H$38*'ANALISI STATICA LINEARE'!$H$41*'ANALISI STATICA LINEARE'!$H$48*'ANALISI STATICA LINEARE'!$G$27*(('ANALISI STATICA LINEARE'!$H$44*'ANALISI STATICA LINEARE'!$H$45)/B176^2))))</f>
        <v>6.4573418387008349E-2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spans="2:14">
      <c r="B177" s="19">
        <f t="shared" si="2"/>
        <v>1.6600000000000013</v>
      </c>
      <c r="C177" s="23">
        <f>1/'ANALISI STATICA LINEARE'!$H$37*IF(B177&lt;'ANALISI STATICA LINEARE'!$H$43,'ANALISI STATICA LINEARE'!$H$38*'ANALISI STATICA LINEARE'!$H$41*'ANALISI STATICA LINEARE'!$H$47*'ANALISI STATICA LINEARE'!$G$27*(B177/'ANALISI STATICA LINEARE'!$H$43+1/('ANALISI STATICA LINEARE'!$H$47*'ANALISI STATICA LINEARE'!$G$27)*(1-B177/'ANALISI STATICA LINEARE'!$H$43)),IF(B177&lt;'ANALISI STATICA LINEARE'!$H$44,'ANALISI STATICA LINEARE'!$H$38*'ANALISI STATICA LINEARE'!$H$41*'ANALISI STATICA LINEARE'!$H$47*'ANALISI STATICA LINEARE'!$G$27,IF(B177&lt;'ANALISI STATICA LINEARE'!$H$45,'ANALISI STATICA LINEARE'!$H$38*'ANALISI STATICA LINEARE'!$H$41*'ANALISI STATICA LINEARE'!$H$47*'ANALISI STATICA LINEARE'!$G$27*('ANALISI STATICA LINEARE'!$H$44/B177),'ANALISI STATICA LINEARE'!$H$38*'ANALISI STATICA LINEARE'!$H$41*'ANALISI STATICA LINEARE'!$H$47*'ANALISI STATICA LINEARE'!$G$27*(('ANALISI STATICA LINEARE'!$H$44*'ANALISI STATICA LINEARE'!$H$45)/B177^2))))</f>
        <v>0.20218092895570838</v>
      </c>
      <c r="D177" s="23">
        <f>1/'ANALISI STATICA LINEARE'!$H$37*IF(B177&lt;'ANALISI STATICA LINEARE'!$H$43,'ANALISI STATICA LINEARE'!$H$38*'ANALISI STATICA LINEARE'!$H$41*'ANALISI STATICA LINEARE'!$H$48*'ANALISI STATICA LINEARE'!$G$27*(B177/'ANALISI STATICA LINEARE'!$H$43+1/('ANALISI STATICA LINEARE'!$H$48*'ANALISI STATICA LINEARE'!$G$27)*(1-B177/'ANALISI STATICA LINEARE'!$H$43)),IF(B177&lt;'ANALISI STATICA LINEARE'!$H$44,'ANALISI STATICA LINEARE'!$H$38*'ANALISI STATICA LINEARE'!$H$41*'ANALISI STATICA LINEARE'!$H$48*'ANALISI STATICA LINEARE'!$G$27,IF(B177&lt;'ANALISI STATICA LINEARE'!$H$45,'ANALISI STATICA LINEARE'!$H$38*'ANALISI STATICA LINEARE'!$H$41*'ANALISI STATICA LINEARE'!$H$48*'ANALISI STATICA LINEARE'!$G$27*('ANALISI STATICA LINEARE'!$H$44/B177),'ANALISI STATICA LINEARE'!$H$38*'ANALISI STATICA LINEARE'!$H$41*'ANALISI STATICA LINEARE'!$H$48*'ANALISI STATICA LINEARE'!$G$27*(('ANALISI STATICA LINEARE'!$H$44*'ANALISI STATICA LINEARE'!$H$45)/B177^2))))</f>
        <v>6.418442189070106E-2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2:14">
      <c r="B178" s="19">
        <f t="shared" si="2"/>
        <v>1.6700000000000013</v>
      </c>
      <c r="C178" s="23">
        <f>1/'ANALISI STATICA LINEARE'!$H$37*IF(B178&lt;'ANALISI STATICA LINEARE'!$H$43,'ANALISI STATICA LINEARE'!$H$38*'ANALISI STATICA LINEARE'!$H$41*'ANALISI STATICA LINEARE'!$H$47*'ANALISI STATICA LINEARE'!$G$27*(B178/'ANALISI STATICA LINEARE'!$H$43+1/('ANALISI STATICA LINEARE'!$H$47*'ANALISI STATICA LINEARE'!$G$27)*(1-B178/'ANALISI STATICA LINEARE'!$H$43)),IF(B178&lt;'ANALISI STATICA LINEARE'!$H$44,'ANALISI STATICA LINEARE'!$H$38*'ANALISI STATICA LINEARE'!$H$41*'ANALISI STATICA LINEARE'!$H$47*'ANALISI STATICA LINEARE'!$G$27,IF(B178&lt;'ANALISI STATICA LINEARE'!$H$45,'ANALISI STATICA LINEARE'!$H$38*'ANALISI STATICA LINEARE'!$H$41*'ANALISI STATICA LINEARE'!$H$47*'ANALISI STATICA LINEARE'!$G$27*('ANALISI STATICA LINEARE'!$H$44/B178),'ANALISI STATICA LINEARE'!$H$38*'ANALISI STATICA LINEARE'!$H$41*'ANALISI STATICA LINEARE'!$H$47*'ANALISI STATICA LINEARE'!$G$27*(('ANALISI STATICA LINEARE'!$H$44*'ANALISI STATICA LINEARE'!$H$45)/B178^2))))</f>
        <v>0.20097026471046461</v>
      </c>
      <c r="D178" s="23">
        <f>1/'ANALISI STATICA LINEARE'!$H$37*IF(B178&lt;'ANALISI STATICA LINEARE'!$H$43,'ANALISI STATICA LINEARE'!$H$38*'ANALISI STATICA LINEARE'!$H$41*'ANALISI STATICA LINEARE'!$H$48*'ANALISI STATICA LINEARE'!$G$27*(B178/'ANALISI STATICA LINEARE'!$H$43+1/('ANALISI STATICA LINEARE'!$H$48*'ANALISI STATICA LINEARE'!$G$27)*(1-B178/'ANALISI STATICA LINEARE'!$H$43)),IF(B178&lt;'ANALISI STATICA LINEARE'!$H$44,'ANALISI STATICA LINEARE'!$H$38*'ANALISI STATICA LINEARE'!$H$41*'ANALISI STATICA LINEARE'!$H$48*'ANALISI STATICA LINEARE'!$G$27,IF(B178&lt;'ANALISI STATICA LINEARE'!$H$45,'ANALISI STATICA LINEARE'!$H$38*'ANALISI STATICA LINEARE'!$H$41*'ANALISI STATICA LINEARE'!$H$48*'ANALISI STATICA LINEARE'!$G$27*('ANALISI STATICA LINEARE'!$H$44/B178),'ANALISI STATICA LINEARE'!$H$38*'ANALISI STATICA LINEARE'!$H$41*'ANALISI STATICA LINEARE'!$H$48*'ANALISI STATICA LINEARE'!$G$27*(('ANALISI STATICA LINEARE'!$H$44*'ANALISI STATICA LINEARE'!$H$45)/B178^2))))</f>
        <v>6.3800084035068122E-2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2:14">
      <c r="B179" s="19">
        <f t="shared" si="2"/>
        <v>1.6800000000000013</v>
      </c>
      <c r="C179" s="23">
        <f>1/'ANALISI STATICA LINEARE'!$H$37*IF(B179&lt;'ANALISI STATICA LINEARE'!$H$43,'ANALISI STATICA LINEARE'!$H$38*'ANALISI STATICA LINEARE'!$H$41*'ANALISI STATICA LINEARE'!$H$47*'ANALISI STATICA LINEARE'!$G$27*(B179/'ANALISI STATICA LINEARE'!$H$43+1/('ANALISI STATICA LINEARE'!$H$47*'ANALISI STATICA LINEARE'!$G$27)*(1-B179/'ANALISI STATICA LINEARE'!$H$43)),IF(B179&lt;'ANALISI STATICA LINEARE'!$H$44,'ANALISI STATICA LINEARE'!$H$38*'ANALISI STATICA LINEARE'!$H$41*'ANALISI STATICA LINEARE'!$H$47*'ANALISI STATICA LINEARE'!$G$27,IF(B179&lt;'ANALISI STATICA LINEARE'!$H$45,'ANALISI STATICA LINEARE'!$H$38*'ANALISI STATICA LINEARE'!$H$41*'ANALISI STATICA LINEARE'!$H$47*'ANALISI STATICA LINEARE'!$G$27*('ANALISI STATICA LINEARE'!$H$44/B179),'ANALISI STATICA LINEARE'!$H$38*'ANALISI STATICA LINEARE'!$H$41*'ANALISI STATICA LINEARE'!$H$47*'ANALISI STATICA LINEARE'!$G$27*(('ANALISI STATICA LINEARE'!$H$44*'ANALISI STATICA LINEARE'!$H$45)/B179^2))))</f>
        <v>0.19977401313480708</v>
      </c>
      <c r="D179" s="23">
        <f>1/'ANALISI STATICA LINEARE'!$H$37*IF(B179&lt;'ANALISI STATICA LINEARE'!$H$43,'ANALISI STATICA LINEARE'!$H$38*'ANALISI STATICA LINEARE'!$H$41*'ANALISI STATICA LINEARE'!$H$48*'ANALISI STATICA LINEARE'!$G$27*(B179/'ANALISI STATICA LINEARE'!$H$43+1/('ANALISI STATICA LINEARE'!$H$48*'ANALISI STATICA LINEARE'!$G$27)*(1-B179/'ANALISI STATICA LINEARE'!$H$43)),IF(B179&lt;'ANALISI STATICA LINEARE'!$H$44,'ANALISI STATICA LINEARE'!$H$38*'ANALISI STATICA LINEARE'!$H$41*'ANALISI STATICA LINEARE'!$H$48*'ANALISI STATICA LINEARE'!$G$27,IF(B179&lt;'ANALISI STATICA LINEARE'!$H$45,'ANALISI STATICA LINEARE'!$H$38*'ANALISI STATICA LINEARE'!$H$41*'ANALISI STATICA LINEARE'!$H$48*'ANALISI STATICA LINEARE'!$G$27*('ANALISI STATICA LINEARE'!$H$44/B179),'ANALISI STATICA LINEARE'!$H$38*'ANALISI STATICA LINEARE'!$H$41*'ANALISI STATICA LINEARE'!$H$48*'ANALISI STATICA LINEARE'!$G$27*(('ANALISI STATICA LINEARE'!$H$44*'ANALISI STATICA LINEARE'!$H$45)/B179^2))))</f>
        <v>6.342032163009749E-2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2:14">
      <c r="B180" s="19">
        <f t="shared" si="2"/>
        <v>1.6900000000000013</v>
      </c>
      <c r="C180" s="23">
        <f>1/'ANALISI STATICA LINEARE'!$H$37*IF(B180&lt;'ANALISI STATICA LINEARE'!$H$43,'ANALISI STATICA LINEARE'!$H$38*'ANALISI STATICA LINEARE'!$H$41*'ANALISI STATICA LINEARE'!$H$47*'ANALISI STATICA LINEARE'!$G$27*(B180/'ANALISI STATICA LINEARE'!$H$43+1/('ANALISI STATICA LINEARE'!$H$47*'ANALISI STATICA LINEARE'!$G$27)*(1-B180/'ANALISI STATICA LINEARE'!$H$43)),IF(B180&lt;'ANALISI STATICA LINEARE'!$H$44,'ANALISI STATICA LINEARE'!$H$38*'ANALISI STATICA LINEARE'!$H$41*'ANALISI STATICA LINEARE'!$H$47*'ANALISI STATICA LINEARE'!$G$27,IF(B180&lt;'ANALISI STATICA LINEARE'!$H$45,'ANALISI STATICA LINEARE'!$H$38*'ANALISI STATICA LINEARE'!$H$41*'ANALISI STATICA LINEARE'!$H$47*'ANALISI STATICA LINEARE'!$G$27*('ANALISI STATICA LINEARE'!$H$44/B180),'ANALISI STATICA LINEARE'!$H$38*'ANALISI STATICA LINEARE'!$H$41*'ANALISI STATICA LINEARE'!$H$47*'ANALISI STATICA LINEARE'!$G$27*(('ANALISI STATICA LINEARE'!$H$44*'ANALISI STATICA LINEARE'!$H$45)/B180^2))))</f>
        <v>0.19859191838253012</v>
      </c>
      <c r="D180" s="23">
        <f>1/'ANALISI STATICA LINEARE'!$H$37*IF(B180&lt;'ANALISI STATICA LINEARE'!$H$43,'ANALISI STATICA LINEARE'!$H$38*'ANALISI STATICA LINEARE'!$H$41*'ANALISI STATICA LINEARE'!$H$48*'ANALISI STATICA LINEARE'!$G$27*(B180/'ANALISI STATICA LINEARE'!$H$43+1/('ANALISI STATICA LINEARE'!$H$48*'ANALISI STATICA LINEARE'!$G$27)*(1-B180/'ANALISI STATICA LINEARE'!$H$43)),IF(B180&lt;'ANALISI STATICA LINEARE'!$H$44,'ANALISI STATICA LINEARE'!$H$38*'ANALISI STATICA LINEARE'!$H$41*'ANALISI STATICA LINEARE'!$H$48*'ANALISI STATICA LINEARE'!$G$27,IF(B180&lt;'ANALISI STATICA LINEARE'!$H$45,'ANALISI STATICA LINEARE'!$H$38*'ANALISI STATICA LINEARE'!$H$41*'ANALISI STATICA LINEARE'!$H$48*'ANALISI STATICA LINEARE'!$G$27*('ANALISI STATICA LINEARE'!$H$44/B180),'ANALISI STATICA LINEARE'!$H$38*'ANALISI STATICA LINEARE'!$H$41*'ANALISI STATICA LINEARE'!$H$48*'ANALISI STATICA LINEARE'!$G$27*(('ANALISI STATICA LINEARE'!$H$44*'ANALISI STATICA LINEARE'!$H$45)/B180^2))))</f>
        <v>6.3045053454771474E-2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2:14">
      <c r="B181" s="19">
        <f t="shared" si="2"/>
        <v>1.7000000000000013</v>
      </c>
      <c r="C181" s="23">
        <f>1/'ANALISI STATICA LINEARE'!$H$37*IF(B181&lt;'ANALISI STATICA LINEARE'!$H$43,'ANALISI STATICA LINEARE'!$H$38*'ANALISI STATICA LINEARE'!$H$41*'ANALISI STATICA LINEARE'!$H$47*'ANALISI STATICA LINEARE'!$G$27*(B181/'ANALISI STATICA LINEARE'!$H$43+1/('ANALISI STATICA LINEARE'!$H$47*'ANALISI STATICA LINEARE'!$G$27)*(1-B181/'ANALISI STATICA LINEARE'!$H$43)),IF(B181&lt;'ANALISI STATICA LINEARE'!$H$44,'ANALISI STATICA LINEARE'!$H$38*'ANALISI STATICA LINEARE'!$H$41*'ANALISI STATICA LINEARE'!$H$47*'ANALISI STATICA LINEARE'!$G$27,IF(B181&lt;'ANALISI STATICA LINEARE'!$H$45,'ANALISI STATICA LINEARE'!$H$38*'ANALISI STATICA LINEARE'!$H$41*'ANALISI STATICA LINEARE'!$H$47*'ANALISI STATICA LINEARE'!$G$27*('ANALISI STATICA LINEARE'!$H$44/B181),'ANALISI STATICA LINEARE'!$H$38*'ANALISI STATICA LINEARE'!$H$41*'ANALISI STATICA LINEARE'!$H$47*'ANALISI STATICA LINEARE'!$G$27*(('ANALISI STATICA LINEARE'!$H$44*'ANALISI STATICA LINEARE'!$H$45)/B181^2))))</f>
        <v>0.19742373062733878</v>
      </c>
      <c r="D181" s="23">
        <f>1/'ANALISI STATICA LINEARE'!$H$37*IF(B181&lt;'ANALISI STATICA LINEARE'!$H$43,'ANALISI STATICA LINEARE'!$H$38*'ANALISI STATICA LINEARE'!$H$41*'ANALISI STATICA LINEARE'!$H$48*'ANALISI STATICA LINEARE'!$G$27*(B181/'ANALISI STATICA LINEARE'!$H$43+1/('ANALISI STATICA LINEARE'!$H$48*'ANALISI STATICA LINEARE'!$G$27)*(1-B181/'ANALISI STATICA LINEARE'!$H$43)),IF(B181&lt;'ANALISI STATICA LINEARE'!$H$44,'ANALISI STATICA LINEARE'!$H$38*'ANALISI STATICA LINEARE'!$H$41*'ANALISI STATICA LINEARE'!$H$48*'ANALISI STATICA LINEARE'!$G$27,IF(B181&lt;'ANALISI STATICA LINEARE'!$H$45,'ANALISI STATICA LINEARE'!$H$38*'ANALISI STATICA LINEARE'!$H$41*'ANALISI STATICA LINEARE'!$H$48*'ANALISI STATICA LINEARE'!$G$27*('ANALISI STATICA LINEARE'!$H$44/B181),'ANALISI STATICA LINEARE'!$H$38*'ANALISI STATICA LINEARE'!$H$41*'ANALISI STATICA LINEARE'!$H$48*'ANALISI STATICA LINEARE'!$G$27*(('ANALISI STATICA LINEARE'!$H$44*'ANALISI STATICA LINEARE'!$H$45)/B181^2))))</f>
        <v>6.2674200199155164E-2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2:14">
      <c r="B182" s="19">
        <f t="shared" si="2"/>
        <v>1.7100000000000013</v>
      </c>
      <c r="C182" s="23">
        <f>1/'ANALISI STATICA LINEARE'!$H$37*IF(B182&lt;'ANALISI STATICA LINEARE'!$H$43,'ANALISI STATICA LINEARE'!$H$38*'ANALISI STATICA LINEARE'!$H$41*'ANALISI STATICA LINEARE'!$H$47*'ANALISI STATICA LINEARE'!$G$27*(B182/'ANALISI STATICA LINEARE'!$H$43+1/('ANALISI STATICA LINEARE'!$H$47*'ANALISI STATICA LINEARE'!$G$27)*(1-B182/'ANALISI STATICA LINEARE'!$H$43)),IF(B182&lt;'ANALISI STATICA LINEARE'!$H$44,'ANALISI STATICA LINEARE'!$H$38*'ANALISI STATICA LINEARE'!$H$41*'ANALISI STATICA LINEARE'!$H$47*'ANALISI STATICA LINEARE'!$G$27,IF(B182&lt;'ANALISI STATICA LINEARE'!$H$45,'ANALISI STATICA LINEARE'!$H$38*'ANALISI STATICA LINEARE'!$H$41*'ANALISI STATICA LINEARE'!$H$47*'ANALISI STATICA LINEARE'!$G$27*('ANALISI STATICA LINEARE'!$H$44/B182),'ANALISI STATICA LINEARE'!$H$38*'ANALISI STATICA LINEARE'!$H$41*'ANALISI STATICA LINEARE'!$H$47*'ANALISI STATICA LINEARE'!$G$27*(('ANALISI STATICA LINEARE'!$H$44*'ANALISI STATICA LINEARE'!$H$45)/B182^2))))</f>
        <v>0.19626920588682797</v>
      </c>
      <c r="D182" s="23">
        <f>1/'ANALISI STATICA LINEARE'!$H$37*IF(B182&lt;'ANALISI STATICA LINEARE'!$H$43,'ANALISI STATICA LINEARE'!$H$38*'ANALISI STATICA LINEARE'!$H$41*'ANALISI STATICA LINEARE'!$H$48*'ANALISI STATICA LINEARE'!$G$27*(B182/'ANALISI STATICA LINEARE'!$H$43+1/('ANALISI STATICA LINEARE'!$H$48*'ANALISI STATICA LINEARE'!$G$27)*(1-B182/'ANALISI STATICA LINEARE'!$H$43)),IF(B182&lt;'ANALISI STATICA LINEARE'!$H$44,'ANALISI STATICA LINEARE'!$H$38*'ANALISI STATICA LINEARE'!$H$41*'ANALISI STATICA LINEARE'!$H$48*'ANALISI STATICA LINEARE'!$G$27,IF(B182&lt;'ANALISI STATICA LINEARE'!$H$45,'ANALISI STATICA LINEARE'!$H$38*'ANALISI STATICA LINEARE'!$H$41*'ANALISI STATICA LINEARE'!$H$48*'ANALISI STATICA LINEARE'!$G$27*('ANALISI STATICA LINEARE'!$H$44/B182),'ANALISI STATICA LINEARE'!$H$38*'ANALISI STATICA LINEARE'!$H$41*'ANALISI STATICA LINEARE'!$H$48*'ANALISI STATICA LINEARE'!$G$27*(('ANALISI STATICA LINEARE'!$H$44*'ANALISI STATICA LINEARE'!$H$45)/B182^2))))</f>
        <v>6.230768440851682E-2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2:14">
      <c r="B183" s="19">
        <f t="shared" si="2"/>
        <v>1.7200000000000013</v>
      </c>
      <c r="C183" s="23">
        <f>1/'ANALISI STATICA LINEARE'!$H$37*IF(B183&lt;'ANALISI STATICA LINEARE'!$H$43,'ANALISI STATICA LINEARE'!$H$38*'ANALISI STATICA LINEARE'!$H$41*'ANALISI STATICA LINEARE'!$H$47*'ANALISI STATICA LINEARE'!$G$27*(B183/'ANALISI STATICA LINEARE'!$H$43+1/('ANALISI STATICA LINEARE'!$H$47*'ANALISI STATICA LINEARE'!$G$27)*(1-B183/'ANALISI STATICA LINEARE'!$H$43)),IF(B183&lt;'ANALISI STATICA LINEARE'!$H$44,'ANALISI STATICA LINEARE'!$H$38*'ANALISI STATICA LINEARE'!$H$41*'ANALISI STATICA LINEARE'!$H$47*'ANALISI STATICA LINEARE'!$G$27,IF(B183&lt;'ANALISI STATICA LINEARE'!$H$45,'ANALISI STATICA LINEARE'!$H$38*'ANALISI STATICA LINEARE'!$H$41*'ANALISI STATICA LINEARE'!$H$47*'ANALISI STATICA LINEARE'!$G$27*('ANALISI STATICA LINEARE'!$H$44/B183),'ANALISI STATICA LINEARE'!$H$38*'ANALISI STATICA LINEARE'!$H$41*'ANALISI STATICA LINEARE'!$H$47*'ANALISI STATICA LINEARE'!$G$27*(('ANALISI STATICA LINEARE'!$H$44*'ANALISI STATICA LINEARE'!$H$45)/B183^2))))</f>
        <v>0.19512810585260229</v>
      </c>
      <c r="D183" s="23">
        <f>1/'ANALISI STATICA LINEARE'!$H$37*IF(B183&lt;'ANALISI STATICA LINEARE'!$H$43,'ANALISI STATICA LINEARE'!$H$38*'ANALISI STATICA LINEARE'!$H$41*'ANALISI STATICA LINEARE'!$H$48*'ANALISI STATICA LINEARE'!$G$27*(B183/'ANALISI STATICA LINEARE'!$H$43+1/('ANALISI STATICA LINEARE'!$H$48*'ANALISI STATICA LINEARE'!$G$27)*(1-B183/'ANALISI STATICA LINEARE'!$H$43)),IF(B183&lt;'ANALISI STATICA LINEARE'!$H$44,'ANALISI STATICA LINEARE'!$H$38*'ANALISI STATICA LINEARE'!$H$41*'ANALISI STATICA LINEARE'!$H$48*'ANALISI STATICA LINEARE'!$G$27,IF(B183&lt;'ANALISI STATICA LINEARE'!$H$45,'ANALISI STATICA LINEARE'!$H$38*'ANALISI STATICA LINEARE'!$H$41*'ANALISI STATICA LINEARE'!$H$48*'ANALISI STATICA LINEARE'!$G$27*('ANALISI STATICA LINEARE'!$H$44/B183),'ANALISI STATICA LINEARE'!$H$38*'ANALISI STATICA LINEARE'!$H$41*'ANALISI STATICA LINEARE'!$H$48*'ANALISI STATICA LINEARE'!$G$27*(('ANALISI STATICA LINEARE'!$H$44*'ANALISI STATICA LINEARE'!$H$45)/B183^2))))</f>
        <v>6.1945430429397548E-2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2:14">
      <c r="B184" s="19">
        <f t="shared" si="2"/>
        <v>1.7300000000000013</v>
      </c>
      <c r="C184" s="23">
        <f>1/'ANALISI STATICA LINEARE'!$H$37*IF(B184&lt;'ANALISI STATICA LINEARE'!$H$43,'ANALISI STATICA LINEARE'!$H$38*'ANALISI STATICA LINEARE'!$H$41*'ANALISI STATICA LINEARE'!$H$47*'ANALISI STATICA LINEARE'!$G$27*(B184/'ANALISI STATICA LINEARE'!$H$43+1/('ANALISI STATICA LINEARE'!$H$47*'ANALISI STATICA LINEARE'!$G$27)*(1-B184/'ANALISI STATICA LINEARE'!$H$43)),IF(B184&lt;'ANALISI STATICA LINEARE'!$H$44,'ANALISI STATICA LINEARE'!$H$38*'ANALISI STATICA LINEARE'!$H$41*'ANALISI STATICA LINEARE'!$H$47*'ANALISI STATICA LINEARE'!$G$27,IF(B184&lt;'ANALISI STATICA LINEARE'!$H$45,'ANALISI STATICA LINEARE'!$H$38*'ANALISI STATICA LINEARE'!$H$41*'ANALISI STATICA LINEARE'!$H$47*'ANALISI STATICA LINEARE'!$G$27*('ANALISI STATICA LINEARE'!$H$44/B184),'ANALISI STATICA LINEARE'!$H$38*'ANALISI STATICA LINEARE'!$H$41*'ANALISI STATICA LINEARE'!$H$47*'ANALISI STATICA LINEARE'!$G$27*(('ANALISI STATICA LINEARE'!$H$44*'ANALISI STATICA LINEARE'!$H$45)/B184^2))))</f>
        <v>0.19400019772628666</v>
      </c>
      <c r="D184" s="23">
        <f>1/'ANALISI STATICA LINEARE'!$H$37*IF(B184&lt;'ANALISI STATICA LINEARE'!$H$43,'ANALISI STATICA LINEARE'!$H$38*'ANALISI STATICA LINEARE'!$H$41*'ANALISI STATICA LINEARE'!$H$48*'ANALISI STATICA LINEARE'!$G$27*(B184/'ANALISI STATICA LINEARE'!$H$43+1/('ANALISI STATICA LINEARE'!$H$48*'ANALISI STATICA LINEARE'!$G$27)*(1-B184/'ANALISI STATICA LINEARE'!$H$43)),IF(B184&lt;'ANALISI STATICA LINEARE'!$H$44,'ANALISI STATICA LINEARE'!$H$38*'ANALISI STATICA LINEARE'!$H$41*'ANALISI STATICA LINEARE'!$H$48*'ANALISI STATICA LINEARE'!$G$27,IF(B184&lt;'ANALISI STATICA LINEARE'!$H$45,'ANALISI STATICA LINEARE'!$H$38*'ANALISI STATICA LINEARE'!$H$41*'ANALISI STATICA LINEARE'!$H$48*'ANALISI STATICA LINEARE'!$G$27*('ANALISI STATICA LINEARE'!$H$44/B184),'ANALISI STATICA LINEARE'!$H$38*'ANALISI STATICA LINEARE'!$H$41*'ANALISI STATICA LINEARE'!$H$48*'ANALISI STATICA LINEARE'!$G$27*(('ANALISI STATICA LINEARE'!$H$44*'ANALISI STATICA LINEARE'!$H$45)/B184^2))))</f>
        <v>6.1587364357551307E-2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2:14">
      <c r="B185" s="19">
        <f t="shared" si="2"/>
        <v>1.7400000000000013</v>
      </c>
      <c r="C185" s="23">
        <f>1/'ANALISI STATICA LINEARE'!$H$37*IF(B185&lt;'ANALISI STATICA LINEARE'!$H$43,'ANALISI STATICA LINEARE'!$H$38*'ANALISI STATICA LINEARE'!$H$41*'ANALISI STATICA LINEARE'!$H$47*'ANALISI STATICA LINEARE'!$G$27*(B185/'ANALISI STATICA LINEARE'!$H$43+1/('ANALISI STATICA LINEARE'!$H$47*'ANALISI STATICA LINEARE'!$G$27)*(1-B185/'ANALISI STATICA LINEARE'!$H$43)),IF(B185&lt;'ANALISI STATICA LINEARE'!$H$44,'ANALISI STATICA LINEARE'!$H$38*'ANALISI STATICA LINEARE'!$H$41*'ANALISI STATICA LINEARE'!$H$47*'ANALISI STATICA LINEARE'!$G$27,IF(B185&lt;'ANALISI STATICA LINEARE'!$H$45,'ANALISI STATICA LINEARE'!$H$38*'ANALISI STATICA LINEARE'!$H$41*'ANALISI STATICA LINEARE'!$H$47*'ANALISI STATICA LINEARE'!$G$27*('ANALISI STATICA LINEARE'!$H$44/B185),'ANALISI STATICA LINEARE'!$H$38*'ANALISI STATICA LINEARE'!$H$41*'ANALISI STATICA LINEARE'!$H$47*'ANALISI STATICA LINEARE'!$G$27*(('ANALISI STATICA LINEARE'!$H$44*'ANALISI STATICA LINEARE'!$H$45)/B185^2))))</f>
        <v>0.19288525406119308</v>
      </c>
      <c r="D185" s="23">
        <f>1/'ANALISI STATICA LINEARE'!$H$37*IF(B185&lt;'ANALISI STATICA LINEARE'!$H$43,'ANALISI STATICA LINEARE'!$H$38*'ANALISI STATICA LINEARE'!$H$41*'ANALISI STATICA LINEARE'!$H$48*'ANALISI STATICA LINEARE'!$G$27*(B185/'ANALISI STATICA LINEARE'!$H$43+1/('ANALISI STATICA LINEARE'!$H$48*'ANALISI STATICA LINEARE'!$G$27)*(1-B185/'ANALISI STATICA LINEARE'!$H$43)),IF(B185&lt;'ANALISI STATICA LINEARE'!$H$44,'ANALISI STATICA LINEARE'!$H$38*'ANALISI STATICA LINEARE'!$H$41*'ANALISI STATICA LINEARE'!$H$48*'ANALISI STATICA LINEARE'!$G$27,IF(B185&lt;'ANALISI STATICA LINEARE'!$H$45,'ANALISI STATICA LINEARE'!$H$38*'ANALISI STATICA LINEARE'!$H$41*'ANALISI STATICA LINEARE'!$H$48*'ANALISI STATICA LINEARE'!$G$27*('ANALISI STATICA LINEARE'!$H$44/B185),'ANALISI STATICA LINEARE'!$H$38*'ANALISI STATICA LINEARE'!$H$41*'ANALISI STATICA LINEARE'!$H$48*'ANALISI STATICA LINEARE'!$G$27*(('ANALISI STATICA LINEARE'!$H$44*'ANALISI STATICA LINEARE'!$H$45)/B185^2))))</f>
        <v>6.1233413987680334E-2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2:14">
      <c r="B186" s="19">
        <f t="shared" si="2"/>
        <v>1.7500000000000013</v>
      </c>
      <c r="C186" s="23">
        <f>1/'ANALISI STATICA LINEARE'!$H$37*IF(B186&lt;'ANALISI STATICA LINEARE'!$H$43,'ANALISI STATICA LINEARE'!$H$38*'ANALISI STATICA LINEARE'!$H$41*'ANALISI STATICA LINEARE'!$H$47*'ANALISI STATICA LINEARE'!$G$27*(B186/'ANALISI STATICA LINEARE'!$H$43+1/('ANALISI STATICA LINEARE'!$H$47*'ANALISI STATICA LINEARE'!$G$27)*(1-B186/'ANALISI STATICA LINEARE'!$H$43)),IF(B186&lt;'ANALISI STATICA LINEARE'!$H$44,'ANALISI STATICA LINEARE'!$H$38*'ANALISI STATICA LINEARE'!$H$41*'ANALISI STATICA LINEARE'!$H$47*'ANALISI STATICA LINEARE'!$G$27,IF(B186&lt;'ANALISI STATICA LINEARE'!$H$45,'ANALISI STATICA LINEARE'!$H$38*'ANALISI STATICA LINEARE'!$H$41*'ANALISI STATICA LINEARE'!$H$47*'ANALISI STATICA LINEARE'!$G$27*('ANALISI STATICA LINEARE'!$H$44/B186),'ANALISI STATICA LINEARE'!$H$38*'ANALISI STATICA LINEARE'!$H$41*'ANALISI STATICA LINEARE'!$H$47*'ANALISI STATICA LINEARE'!$G$27*(('ANALISI STATICA LINEARE'!$H$44*'ANALISI STATICA LINEARE'!$H$45)/B186^2))))</f>
        <v>0.19178305260941481</v>
      </c>
      <c r="D186" s="23">
        <f>1/'ANALISI STATICA LINEARE'!$H$37*IF(B186&lt;'ANALISI STATICA LINEARE'!$H$43,'ANALISI STATICA LINEARE'!$H$38*'ANALISI STATICA LINEARE'!$H$41*'ANALISI STATICA LINEARE'!$H$48*'ANALISI STATICA LINEARE'!$G$27*(B186/'ANALISI STATICA LINEARE'!$H$43+1/('ANALISI STATICA LINEARE'!$H$48*'ANALISI STATICA LINEARE'!$G$27)*(1-B186/'ANALISI STATICA LINEARE'!$H$43)),IF(B186&lt;'ANALISI STATICA LINEARE'!$H$44,'ANALISI STATICA LINEARE'!$H$38*'ANALISI STATICA LINEARE'!$H$41*'ANALISI STATICA LINEARE'!$H$48*'ANALISI STATICA LINEARE'!$G$27,IF(B186&lt;'ANALISI STATICA LINEARE'!$H$45,'ANALISI STATICA LINEARE'!$H$38*'ANALISI STATICA LINEARE'!$H$41*'ANALISI STATICA LINEARE'!$H$48*'ANALISI STATICA LINEARE'!$G$27*('ANALISI STATICA LINEARE'!$H$44/B186),'ANALISI STATICA LINEARE'!$H$38*'ANALISI STATICA LINEARE'!$H$41*'ANALISI STATICA LINEARE'!$H$48*'ANALISI STATICA LINEARE'!$G$27*(('ANALISI STATICA LINEARE'!$H$44*'ANALISI STATICA LINEARE'!$H$45)/B186^2))))</f>
        <v>6.0883508764893589E-2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2:14">
      <c r="B187" s="19">
        <f t="shared" si="2"/>
        <v>1.7600000000000013</v>
      </c>
      <c r="C187" s="23">
        <f>1/'ANALISI STATICA LINEARE'!$H$37*IF(B187&lt;'ANALISI STATICA LINEARE'!$H$43,'ANALISI STATICA LINEARE'!$H$38*'ANALISI STATICA LINEARE'!$H$41*'ANALISI STATICA LINEARE'!$H$47*'ANALISI STATICA LINEARE'!$G$27*(B187/'ANALISI STATICA LINEARE'!$H$43+1/('ANALISI STATICA LINEARE'!$H$47*'ANALISI STATICA LINEARE'!$G$27)*(1-B187/'ANALISI STATICA LINEARE'!$H$43)),IF(B187&lt;'ANALISI STATICA LINEARE'!$H$44,'ANALISI STATICA LINEARE'!$H$38*'ANALISI STATICA LINEARE'!$H$41*'ANALISI STATICA LINEARE'!$H$47*'ANALISI STATICA LINEARE'!$G$27,IF(B187&lt;'ANALISI STATICA LINEARE'!$H$45,'ANALISI STATICA LINEARE'!$H$38*'ANALISI STATICA LINEARE'!$H$41*'ANALISI STATICA LINEARE'!$H$47*'ANALISI STATICA LINEARE'!$G$27*('ANALISI STATICA LINEARE'!$H$44/B187),'ANALISI STATICA LINEARE'!$H$38*'ANALISI STATICA LINEARE'!$H$41*'ANALISI STATICA LINEARE'!$H$47*'ANALISI STATICA LINEARE'!$G$27*(('ANALISI STATICA LINEARE'!$H$44*'ANALISI STATICA LINEARE'!$H$45)/B187^2))))</f>
        <v>0.19069337617413401</v>
      </c>
      <c r="D187" s="23">
        <f>1/'ANALISI STATICA LINEARE'!$H$37*IF(B187&lt;'ANALISI STATICA LINEARE'!$H$43,'ANALISI STATICA LINEARE'!$H$38*'ANALISI STATICA LINEARE'!$H$41*'ANALISI STATICA LINEARE'!$H$48*'ANALISI STATICA LINEARE'!$G$27*(B187/'ANALISI STATICA LINEARE'!$H$43+1/('ANALISI STATICA LINEARE'!$H$48*'ANALISI STATICA LINEARE'!$G$27)*(1-B187/'ANALISI STATICA LINEARE'!$H$43)),IF(B187&lt;'ANALISI STATICA LINEARE'!$H$44,'ANALISI STATICA LINEARE'!$H$38*'ANALISI STATICA LINEARE'!$H$41*'ANALISI STATICA LINEARE'!$H$48*'ANALISI STATICA LINEARE'!$G$27,IF(B187&lt;'ANALISI STATICA LINEARE'!$H$45,'ANALISI STATICA LINEARE'!$H$38*'ANALISI STATICA LINEARE'!$H$41*'ANALISI STATICA LINEARE'!$H$48*'ANALISI STATICA LINEARE'!$G$27*('ANALISI STATICA LINEARE'!$H$44/B187),'ANALISI STATICA LINEARE'!$H$38*'ANALISI STATICA LINEARE'!$H$41*'ANALISI STATICA LINEARE'!$H$48*'ANALISI STATICA LINEARE'!$G$27*(('ANALISI STATICA LINEARE'!$H$44*'ANALISI STATICA LINEARE'!$H$45)/B187^2))))</f>
        <v>6.053757973782032E-2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2:14">
      <c r="B188" s="19">
        <f t="shared" si="2"/>
        <v>1.7700000000000014</v>
      </c>
      <c r="C188" s="23">
        <f>1/'ANALISI STATICA LINEARE'!$H$37*IF(B188&lt;'ANALISI STATICA LINEARE'!$H$43,'ANALISI STATICA LINEARE'!$H$38*'ANALISI STATICA LINEARE'!$H$41*'ANALISI STATICA LINEARE'!$H$47*'ANALISI STATICA LINEARE'!$G$27*(B188/'ANALISI STATICA LINEARE'!$H$43+1/('ANALISI STATICA LINEARE'!$H$47*'ANALISI STATICA LINEARE'!$G$27)*(1-B188/'ANALISI STATICA LINEARE'!$H$43)),IF(B188&lt;'ANALISI STATICA LINEARE'!$H$44,'ANALISI STATICA LINEARE'!$H$38*'ANALISI STATICA LINEARE'!$H$41*'ANALISI STATICA LINEARE'!$H$47*'ANALISI STATICA LINEARE'!$G$27,IF(B188&lt;'ANALISI STATICA LINEARE'!$H$45,'ANALISI STATICA LINEARE'!$H$38*'ANALISI STATICA LINEARE'!$H$41*'ANALISI STATICA LINEARE'!$H$47*'ANALISI STATICA LINEARE'!$G$27*('ANALISI STATICA LINEARE'!$H$44/B188),'ANALISI STATICA LINEARE'!$H$38*'ANALISI STATICA LINEARE'!$H$41*'ANALISI STATICA LINEARE'!$H$47*'ANALISI STATICA LINEARE'!$G$27*(('ANALISI STATICA LINEARE'!$H$44*'ANALISI STATICA LINEARE'!$H$45)/B188^2))))</f>
        <v>0.18961601246693552</v>
      </c>
      <c r="D188" s="23">
        <f>1/'ANALISI STATICA LINEARE'!$H$37*IF(B188&lt;'ANALISI STATICA LINEARE'!$H$43,'ANALISI STATICA LINEARE'!$H$38*'ANALISI STATICA LINEARE'!$H$41*'ANALISI STATICA LINEARE'!$H$48*'ANALISI STATICA LINEARE'!$G$27*(B188/'ANALISI STATICA LINEARE'!$H$43+1/('ANALISI STATICA LINEARE'!$H$48*'ANALISI STATICA LINEARE'!$G$27)*(1-B188/'ANALISI STATICA LINEARE'!$H$43)),IF(B188&lt;'ANALISI STATICA LINEARE'!$H$44,'ANALISI STATICA LINEARE'!$H$38*'ANALISI STATICA LINEARE'!$H$41*'ANALISI STATICA LINEARE'!$H$48*'ANALISI STATICA LINEARE'!$G$27,IF(B188&lt;'ANALISI STATICA LINEARE'!$H$45,'ANALISI STATICA LINEARE'!$H$38*'ANALISI STATICA LINEARE'!$H$41*'ANALISI STATICA LINEARE'!$H$48*'ANALISI STATICA LINEARE'!$G$27*('ANALISI STATICA LINEARE'!$H$44/B188),'ANALISI STATICA LINEARE'!$H$38*'ANALISI STATICA LINEARE'!$H$41*'ANALISI STATICA LINEARE'!$H$48*'ANALISI STATICA LINEARE'!$G$27*(('ANALISI STATICA LINEARE'!$H$44*'ANALISI STATICA LINEARE'!$H$45)/B188^2))))</f>
        <v>6.019555951331286E-2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2:14">
      <c r="B189" s="19">
        <f t="shared" si="2"/>
        <v>1.7800000000000014</v>
      </c>
      <c r="C189" s="23">
        <f>1/'ANALISI STATICA LINEARE'!$H$37*IF(B189&lt;'ANALISI STATICA LINEARE'!$H$43,'ANALISI STATICA LINEARE'!$H$38*'ANALISI STATICA LINEARE'!$H$41*'ANALISI STATICA LINEARE'!$H$47*'ANALISI STATICA LINEARE'!$G$27*(B189/'ANALISI STATICA LINEARE'!$H$43+1/('ANALISI STATICA LINEARE'!$H$47*'ANALISI STATICA LINEARE'!$G$27)*(1-B189/'ANALISI STATICA LINEARE'!$H$43)),IF(B189&lt;'ANALISI STATICA LINEARE'!$H$44,'ANALISI STATICA LINEARE'!$H$38*'ANALISI STATICA LINEARE'!$H$41*'ANALISI STATICA LINEARE'!$H$47*'ANALISI STATICA LINEARE'!$G$27,IF(B189&lt;'ANALISI STATICA LINEARE'!$H$45,'ANALISI STATICA LINEARE'!$H$38*'ANALISI STATICA LINEARE'!$H$41*'ANALISI STATICA LINEARE'!$H$47*'ANALISI STATICA LINEARE'!$G$27*('ANALISI STATICA LINEARE'!$H$44/B189),'ANALISI STATICA LINEARE'!$H$38*'ANALISI STATICA LINEARE'!$H$41*'ANALISI STATICA LINEARE'!$H$47*'ANALISI STATICA LINEARE'!$G$27*(('ANALISI STATICA LINEARE'!$H$44*'ANALISI STATICA LINEARE'!$H$45)/B189^2))))</f>
        <v>0.18855075396993026</v>
      </c>
      <c r="D189" s="23">
        <f>1/'ANALISI STATICA LINEARE'!$H$37*IF(B189&lt;'ANALISI STATICA LINEARE'!$H$43,'ANALISI STATICA LINEARE'!$H$38*'ANALISI STATICA LINEARE'!$H$41*'ANALISI STATICA LINEARE'!$H$48*'ANALISI STATICA LINEARE'!$G$27*(B189/'ANALISI STATICA LINEARE'!$H$43+1/('ANALISI STATICA LINEARE'!$H$48*'ANALISI STATICA LINEARE'!$G$27)*(1-B189/'ANALISI STATICA LINEARE'!$H$43)),IF(B189&lt;'ANALISI STATICA LINEARE'!$H$44,'ANALISI STATICA LINEARE'!$H$38*'ANALISI STATICA LINEARE'!$H$41*'ANALISI STATICA LINEARE'!$H$48*'ANALISI STATICA LINEARE'!$G$27,IF(B189&lt;'ANALISI STATICA LINEARE'!$H$45,'ANALISI STATICA LINEARE'!$H$38*'ANALISI STATICA LINEARE'!$H$41*'ANALISI STATICA LINEARE'!$H$48*'ANALISI STATICA LINEARE'!$G$27*('ANALISI STATICA LINEARE'!$H$44/B189),'ANALISI STATICA LINEARE'!$H$38*'ANALISI STATICA LINEARE'!$H$41*'ANALISI STATICA LINEARE'!$H$48*'ANALISI STATICA LINEARE'!$G$27*(('ANALISI STATICA LINEARE'!$H$44*'ANALISI STATICA LINEARE'!$H$45)/B189^2))))</f>
        <v>5.9857382212676266E-2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2:14">
      <c r="B190" s="19">
        <f t="shared" si="2"/>
        <v>1.7900000000000014</v>
      </c>
      <c r="C190" s="23">
        <f>1/'ANALISI STATICA LINEARE'!$H$37*IF(B190&lt;'ANALISI STATICA LINEARE'!$H$43,'ANALISI STATICA LINEARE'!$H$38*'ANALISI STATICA LINEARE'!$H$41*'ANALISI STATICA LINEARE'!$H$47*'ANALISI STATICA LINEARE'!$G$27*(B190/'ANALISI STATICA LINEARE'!$H$43+1/('ANALISI STATICA LINEARE'!$H$47*'ANALISI STATICA LINEARE'!$G$27)*(1-B190/'ANALISI STATICA LINEARE'!$H$43)),IF(B190&lt;'ANALISI STATICA LINEARE'!$H$44,'ANALISI STATICA LINEARE'!$H$38*'ANALISI STATICA LINEARE'!$H$41*'ANALISI STATICA LINEARE'!$H$47*'ANALISI STATICA LINEARE'!$G$27,IF(B190&lt;'ANALISI STATICA LINEARE'!$H$45,'ANALISI STATICA LINEARE'!$H$38*'ANALISI STATICA LINEARE'!$H$41*'ANALISI STATICA LINEARE'!$H$47*'ANALISI STATICA LINEARE'!$G$27*('ANALISI STATICA LINEARE'!$H$44/B190),'ANALISI STATICA LINEARE'!$H$38*'ANALISI STATICA LINEARE'!$H$41*'ANALISI STATICA LINEARE'!$H$47*'ANALISI STATICA LINEARE'!$G$27*(('ANALISI STATICA LINEARE'!$H$44*'ANALISI STATICA LINEARE'!$H$45)/B190^2))))</f>
        <v>0.18749739780250049</v>
      </c>
      <c r="D190" s="23">
        <f>1/'ANALISI STATICA LINEARE'!$H$37*IF(B190&lt;'ANALISI STATICA LINEARE'!$H$43,'ANALISI STATICA LINEARE'!$H$38*'ANALISI STATICA LINEARE'!$H$41*'ANALISI STATICA LINEARE'!$H$48*'ANALISI STATICA LINEARE'!$G$27*(B190/'ANALISI STATICA LINEARE'!$H$43+1/('ANALISI STATICA LINEARE'!$H$48*'ANALISI STATICA LINEARE'!$G$27)*(1-B190/'ANALISI STATICA LINEARE'!$H$43)),IF(B190&lt;'ANALISI STATICA LINEARE'!$H$44,'ANALISI STATICA LINEARE'!$H$38*'ANALISI STATICA LINEARE'!$H$41*'ANALISI STATICA LINEARE'!$H$48*'ANALISI STATICA LINEARE'!$G$27,IF(B190&lt;'ANALISI STATICA LINEARE'!$H$45,'ANALISI STATICA LINEARE'!$H$38*'ANALISI STATICA LINEARE'!$H$41*'ANALISI STATICA LINEARE'!$H$48*'ANALISI STATICA LINEARE'!$G$27*('ANALISI STATICA LINEARE'!$H$44/B190),'ANALISI STATICA LINEARE'!$H$38*'ANALISI STATICA LINEARE'!$H$41*'ANALISI STATICA LINEARE'!$H$48*'ANALISI STATICA LINEARE'!$G$27*(('ANALISI STATICA LINEARE'!$H$44*'ANALISI STATICA LINEARE'!$H$45)/B190^2))))</f>
        <v>5.9522983429365225E-2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2:14">
      <c r="B191" s="19">
        <f t="shared" si="2"/>
        <v>1.8000000000000014</v>
      </c>
      <c r="C191" s="23">
        <f>1/'ANALISI STATICA LINEARE'!$H$37*IF(B191&lt;'ANALISI STATICA LINEARE'!$H$43,'ANALISI STATICA LINEARE'!$H$38*'ANALISI STATICA LINEARE'!$H$41*'ANALISI STATICA LINEARE'!$H$47*'ANALISI STATICA LINEARE'!$G$27*(B191/'ANALISI STATICA LINEARE'!$H$43+1/('ANALISI STATICA LINEARE'!$H$47*'ANALISI STATICA LINEARE'!$G$27)*(1-B191/'ANALISI STATICA LINEARE'!$H$43)),IF(B191&lt;'ANALISI STATICA LINEARE'!$H$44,'ANALISI STATICA LINEARE'!$H$38*'ANALISI STATICA LINEARE'!$H$41*'ANALISI STATICA LINEARE'!$H$47*'ANALISI STATICA LINEARE'!$G$27,IF(B191&lt;'ANALISI STATICA LINEARE'!$H$45,'ANALISI STATICA LINEARE'!$H$38*'ANALISI STATICA LINEARE'!$H$41*'ANALISI STATICA LINEARE'!$H$47*'ANALISI STATICA LINEARE'!$G$27*('ANALISI STATICA LINEARE'!$H$44/B191),'ANALISI STATICA LINEARE'!$H$38*'ANALISI STATICA LINEARE'!$H$41*'ANALISI STATICA LINEARE'!$H$47*'ANALISI STATICA LINEARE'!$G$27*(('ANALISI STATICA LINEARE'!$H$44*'ANALISI STATICA LINEARE'!$H$45)/B191^2))))</f>
        <v>0.18645574559248662</v>
      </c>
      <c r="D191" s="23">
        <f>1/'ANALISI STATICA LINEARE'!$H$37*IF(B191&lt;'ANALISI STATICA LINEARE'!$H$43,'ANALISI STATICA LINEARE'!$H$38*'ANALISI STATICA LINEARE'!$H$41*'ANALISI STATICA LINEARE'!$H$48*'ANALISI STATICA LINEARE'!$G$27*(B191/'ANALISI STATICA LINEARE'!$H$43+1/('ANALISI STATICA LINEARE'!$H$48*'ANALISI STATICA LINEARE'!$G$27)*(1-B191/'ANALISI STATICA LINEARE'!$H$43)),IF(B191&lt;'ANALISI STATICA LINEARE'!$H$44,'ANALISI STATICA LINEARE'!$H$38*'ANALISI STATICA LINEARE'!$H$41*'ANALISI STATICA LINEARE'!$H$48*'ANALISI STATICA LINEARE'!$G$27,IF(B191&lt;'ANALISI STATICA LINEARE'!$H$45,'ANALISI STATICA LINEARE'!$H$38*'ANALISI STATICA LINEARE'!$H$41*'ANALISI STATICA LINEARE'!$H$48*'ANALISI STATICA LINEARE'!$G$27*('ANALISI STATICA LINEARE'!$H$44/B191),'ANALISI STATICA LINEARE'!$H$38*'ANALISI STATICA LINEARE'!$H$41*'ANALISI STATICA LINEARE'!$H$48*'ANALISI STATICA LINEARE'!$G$27*(('ANALISI STATICA LINEARE'!$H$44*'ANALISI STATICA LINEARE'!$H$45)/B191^2))))</f>
        <v>5.919230018809099E-2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2:14">
      <c r="B192" s="19">
        <f t="shared" si="2"/>
        <v>1.8100000000000014</v>
      </c>
      <c r="C192" s="23">
        <f>1/'ANALISI STATICA LINEARE'!$H$37*IF(B192&lt;'ANALISI STATICA LINEARE'!$H$43,'ANALISI STATICA LINEARE'!$H$38*'ANALISI STATICA LINEARE'!$H$41*'ANALISI STATICA LINEARE'!$H$47*'ANALISI STATICA LINEARE'!$G$27*(B192/'ANALISI STATICA LINEARE'!$H$43+1/('ANALISI STATICA LINEARE'!$H$47*'ANALISI STATICA LINEARE'!$G$27)*(1-B192/'ANALISI STATICA LINEARE'!$H$43)),IF(B192&lt;'ANALISI STATICA LINEARE'!$H$44,'ANALISI STATICA LINEARE'!$H$38*'ANALISI STATICA LINEARE'!$H$41*'ANALISI STATICA LINEARE'!$H$47*'ANALISI STATICA LINEARE'!$G$27,IF(B192&lt;'ANALISI STATICA LINEARE'!$H$45,'ANALISI STATICA LINEARE'!$H$38*'ANALISI STATICA LINEARE'!$H$41*'ANALISI STATICA LINEARE'!$H$47*'ANALISI STATICA LINEARE'!$G$27*('ANALISI STATICA LINEARE'!$H$44/B192),'ANALISI STATICA LINEARE'!$H$38*'ANALISI STATICA LINEARE'!$H$41*'ANALISI STATICA LINEARE'!$H$47*'ANALISI STATICA LINEARE'!$G$27*(('ANALISI STATICA LINEARE'!$H$44*'ANALISI STATICA LINEARE'!$H$45)/B192^2))))</f>
        <v>0.18542560335164412</v>
      </c>
      <c r="D192" s="23">
        <f>1/'ANALISI STATICA LINEARE'!$H$37*IF(B192&lt;'ANALISI STATICA LINEARE'!$H$43,'ANALISI STATICA LINEARE'!$H$38*'ANALISI STATICA LINEARE'!$H$41*'ANALISI STATICA LINEARE'!$H$48*'ANALISI STATICA LINEARE'!$G$27*(B192/'ANALISI STATICA LINEARE'!$H$43+1/('ANALISI STATICA LINEARE'!$H$48*'ANALISI STATICA LINEARE'!$G$27)*(1-B192/'ANALISI STATICA LINEARE'!$H$43)),IF(B192&lt;'ANALISI STATICA LINEARE'!$H$44,'ANALISI STATICA LINEARE'!$H$38*'ANALISI STATICA LINEARE'!$H$41*'ANALISI STATICA LINEARE'!$H$48*'ANALISI STATICA LINEARE'!$G$27,IF(B192&lt;'ANALISI STATICA LINEARE'!$H$45,'ANALISI STATICA LINEARE'!$H$38*'ANALISI STATICA LINEARE'!$H$41*'ANALISI STATICA LINEARE'!$H$48*'ANALISI STATICA LINEARE'!$G$27*('ANALISI STATICA LINEARE'!$H$44/B192),'ANALISI STATICA LINEARE'!$H$38*'ANALISI STATICA LINEARE'!$H$41*'ANALISI STATICA LINEARE'!$H$48*'ANALISI STATICA LINEARE'!$G$27*(('ANALISI STATICA LINEARE'!$H$44*'ANALISI STATICA LINEARE'!$H$45)/B192^2))))</f>
        <v>5.8865270905283838E-2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2:14">
      <c r="B193" s="19">
        <f t="shared" si="2"/>
        <v>1.8200000000000014</v>
      </c>
      <c r="C193" s="23">
        <f>1/'ANALISI STATICA LINEARE'!$H$37*IF(B193&lt;'ANALISI STATICA LINEARE'!$H$43,'ANALISI STATICA LINEARE'!$H$38*'ANALISI STATICA LINEARE'!$H$41*'ANALISI STATICA LINEARE'!$H$47*'ANALISI STATICA LINEARE'!$G$27*(B193/'ANALISI STATICA LINEARE'!$H$43+1/('ANALISI STATICA LINEARE'!$H$47*'ANALISI STATICA LINEARE'!$G$27)*(1-B193/'ANALISI STATICA LINEARE'!$H$43)),IF(B193&lt;'ANALISI STATICA LINEARE'!$H$44,'ANALISI STATICA LINEARE'!$H$38*'ANALISI STATICA LINEARE'!$H$41*'ANALISI STATICA LINEARE'!$H$47*'ANALISI STATICA LINEARE'!$G$27,IF(B193&lt;'ANALISI STATICA LINEARE'!$H$45,'ANALISI STATICA LINEARE'!$H$38*'ANALISI STATICA LINEARE'!$H$41*'ANALISI STATICA LINEARE'!$H$47*'ANALISI STATICA LINEARE'!$G$27*('ANALISI STATICA LINEARE'!$H$44/B193),'ANALISI STATICA LINEARE'!$H$38*'ANALISI STATICA LINEARE'!$H$41*'ANALISI STATICA LINEARE'!$H$47*'ANALISI STATICA LINEARE'!$G$27*(('ANALISI STATICA LINEARE'!$H$44*'ANALISI STATICA LINEARE'!$H$45)/B193^2))))</f>
        <v>0.18440678135520652</v>
      </c>
      <c r="D193" s="23">
        <f>1/'ANALISI STATICA LINEARE'!$H$37*IF(B193&lt;'ANALISI STATICA LINEARE'!$H$43,'ANALISI STATICA LINEARE'!$H$38*'ANALISI STATICA LINEARE'!$H$41*'ANALISI STATICA LINEARE'!$H$48*'ANALISI STATICA LINEARE'!$G$27*(B193/'ANALISI STATICA LINEARE'!$H$43+1/('ANALISI STATICA LINEARE'!$H$48*'ANALISI STATICA LINEARE'!$G$27)*(1-B193/'ANALISI STATICA LINEARE'!$H$43)),IF(B193&lt;'ANALISI STATICA LINEARE'!$H$44,'ANALISI STATICA LINEARE'!$H$38*'ANALISI STATICA LINEARE'!$H$41*'ANALISI STATICA LINEARE'!$H$48*'ANALISI STATICA LINEARE'!$G$27,IF(B193&lt;'ANALISI STATICA LINEARE'!$H$45,'ANALISI STATICA LINEARE'!$H$38*'ANALISI STATICA LINEARE'!$H$41*'ANALISI STATICA LINEARE'!$H$48*'ANALISI STATICA LINEARE'!$G$27*('ANALISI STATICA LINEARE'!$H$44/B193),'ANALISI STATICA LINEARE'!$H$38*'ANALISI STATICA LINEARE'!$H$41*'ANALISI STATICA LINEARE'!$H$48*'ANALISI STATICA LINEARE'!$G$27*(('ANALISI STATICA LINEARE'!$H$44*'ANALISI STATICA LINEARE'!$H$45)/B193^2))))</f>
        <v>5.8541835350859217E-2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2:14">
      <c r="B194" s="19">
        <f t="shared" si="2"/>
        <v>1.8300000000000014</v>
      </c>
      <c r="C194" s="23">
        <f>1/'ANALISI STATICA LINEARE'!$H$37*IF(B194&lt;'ANALISI STATICA LINEARE'!$H$43,'ANALISI STATICA LINEARE'!$H$38*'ANALISI STATICA LINEARE'!$H$41*'ANALISI STATICA LINEARE'!$H$47*'ANALISI STATICA LINEARE'!$G$27*(B194/'ANALISI STATICA LINEARE'!$H$43+1/('ANALISI STATICA LINEARE'!$H$47*'ANALISI STATICA LINEARE'!$G$27)*(1-B194/'ANALISI STATICA LINEARE'!$H$43)),IF(B194&lt;'ANALISI STATICA LINEARE'!$H$44,'ANALISI STATICA LINEARE'!$H$38*'ANALISI STATICA LINEARE'!$H$41*'ANALISI STATICA LINEARE'!$H$47*'ANALISI STATICA LINEARE'!$G$27,IF(B194&lt;'ANALISI STATICA LINEARE'!$H$45,'ANALISI STATICA LINEARE'!$H$38*'ANALISI STATICA LINEARE'!$H$41*'ANALISI STATICA LINEARE'!$H$47*'ANALISI STATICA LINEARE'!$G$27*('ANALISI STATICA LINEARE'!$H$44/B194),'ANALISI STATICA LINEARE'!$H$38*'ANALISI STATICA LINEARE'!$H$41*'ANALISI STATICA LINEARE'!$H$47*'ANALISI STATICA LINEARE'!$G$27*(('ANALISI STATICA LINEARE'!$H$44*'ANALISI STATICA LINEARE'!$H$45)/B194^2))))</f>
        <v>0.18339909402539667</v>
      </c>
      <c r="D194" s="23">
        <f>1/'ANALISI STATICA LINEARE'!$H$37*IF(B194&lt;'ANALISI STATICA LINEARE'!$H$43,'ANALISI STATICA LINEARE'!$H$38*'ANALISI STATICA LINEARE'!$H$41*'ANALISI STATICA LINEARE'!$H$48*'ANALISI STATICA LINEARE'!$G$27*(B194/'ANALISI STATICA LINEARE'!$H$43+1/('ANALISI STATICA LINEARE'!$H$48*'ANALISI STATICA LINEARE'!$G$27)*(1-B194/'ANALISI STATICA LINEARE'!$H$43)),IF(B194&lt;'ANALISI STATICA LINEARE'!$H$44,'ANALISI STATICA LINEARE'!$H$38*'ANALISI STATICA LINEARE'!$H$41*'ANALISI STATICA LINEARE'!$H$48*'ANALISI STATICA LINEARE'!$G$27,IF(B194&lt;'ANALISI STATICA LINEARE'!$H$45,'ANALISI STATICA LINEARE'!$H$38*'ANALISI STATICA LINEARE'!$H$41*'ANALISI STATICA LINEARE'!$H$48*'ANALISI STATICA LINEARE'!$G$27*('ANALISI STATICA LINEARE'!$H$44/B194),'ANALISI STATICA LINEARE'!$H$38*'ANALISI STATICA LINEARE'!$H$41*'ANALISI STATICA LINEARE'!$H$48*'ANALISI STATICA LINEARE'!$G$27*(('ANALISI STATICA LINEARE'!$H$44*'ANALISI STATICA LINEARE'!$H$45)/B194^2))))</f>
        <v>5.8221934611237029E-2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2:14">
      <c r="B195" s="19">
        <f t="shared" si="2"/>
        <v>1.8400000000000014</v>
      </c>
      <c r="C195" s="23">
        <f>1/'ANALISI STATICA LINEARE'!$H$37*IF(B195&lt;'ANALISI STATICA LINEARE'!$H$43,'ANALISI STATICA LINEARE'!$H$38*'ANALISI STATICA LINEARE'!$H$41*'ANALISI STATICA LINEARE'!$H$47*'ANALISI STATICA LINEARE'!$G$27*(B195/'ANALISI STATICA LINEARE'!$H$43+1/('ANALISI STATICA LINEARE'!$H$47*'ANALISI STATICA LINEARE'!$G$27)*(1-B195/'ANALISI STATICA LINEARE'!$H$43)),IF(B195&lt;'ANALISI STATICA LINEARE'!$H$44,'ANALISI STATICA LINEARE'!$H$38*'ANALISI STATICA LINEARE'!$H$41*'ANALISI STATICA LINEARE'!$H$47*'ANALISI STATICA LINEARE'!$G$27,IF(B195&lt;'ANALISI STATICA LINEARE'!$H$45,'ANALISI STATICA LINEARE'!$H$38*'ANALISI STATICA LINEARE'!$H$41*'ANALISI STATICA LINEARE'!$H$47*'ANALISI STATICA LINEARE'!$G$27*('ANALISI STATICA LINEARE'!$H$44/B195),'ANALISI STATICA LINEARE'!$H$38*'ANALISI STATICA LINEARE'!$H$41*'ANALISI STATICA LINEARE'!$H$47*'ANALISI STATICA LINEARE'!$G$27*(('ANALISI STATICA LINEARE'!$H$44*'ANALISI STATICA LINEARE'!$H$45)/B195^2))))</f>
        <v>0.18240235981873693</v>
      </c>
      <c r="D195" s="23">
        <f>1/'ANALISI STATICA LINEARE'!$H$37*IF(B195&lt;'ANALISI STATICA LINEARE'!$H$43,'ANALISI STATICA LINEARE'!$H$38*'ANALISI STATICA LINEARE'!$H$41*'ANALISI STATICA LINEARE'!$H$48*'ANALISI STATICA LINEARE'!$G$27*(B195/'ANALISI STATICA LINEARE'!$H$43+1/('ANALISI STATICA LINEARE'!$H$48*'ANALISI STATICA LINEARE'!$G$27)*(1-B195/'ANALISI STATICA LINEARE'!$H$43)),IF(B195&lt;'ANALISI STATICA LINEARE'!$H$44,'ANALISI STATICA LINEARE'!$H$38*'ANALISI STATICA LINEARE'!$H$41*'ANALISI STATICA LINEARE'!$H$48*'ANALISI STATICA LINEARE'!$G$27,IF(B195&lt;'ANALISI STATICA LINEARE'!$H$45,'ANALISI STATICA LINEARE'!$H$38*'ANALISI STATICA LINEARE'!$H$41*'ANALISI STATICA LINEARE'!$H$48*'ANALISI STATICA LINEARE'!$G$27*('ANALISI STATICA LINEARE'!$H$44/B195),'ANALISI STATICA LINEARE'!$H$38*'ANALISI STATICA LINEARE'!$H$41*'ANALISI STATICA LINEARE'!$H$48*'ANALISI STATICA LINEARE'!$G$27*(('ANALISI STATICA LINEARE'!$H$44*'ANALISI STATICA LINEARE'!$H$45)/B195^2))))</f>
        <v>5.7905511053567275E-2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2:14">
      <c r="B196" s="19">
        <f t="shared" si="2"/>
        <v>1.8500000000000014</v>
      </c>
      <c r="C196" s="23">
        <f>1/'ANALISI STATICA LINEARE'!$H$37*IF(B196&lt;'ANALISI STATICA LINEARE'!$H$43,'ANALISI STATICA LINEARE'!$H$38*'ANALISI STATICA LINEARE'!$H$41*'ANALISI STATICA LINEARE'!$H$47*'ANALISI STATICA LINEARE'!$G$27*(B196/'ANALISI STATICA LINEARE'!$H$43+1/('ANALISI STATICA LINEARE'!$H$47*'ANALISI STATICA LINEARE'!$G$27)*(1-B196/'ANALISI STATICA LINEARE'!$H$43)),IF(B196&lt;'ANALISI STATICA LINEARE'!$H$44,'ANALISI STATICA LINEARE'!$H$38*'ANALISI STATICA LINEARE'!$H$41*'ANALISI STATICA LINEARE'!$H$47*'ANALISI STATICA LINEARE'!$G$27,IF(B196&lt;'ANALISI STATICA LINEARE'!$H$45,'ANALISI STATICA LINEARE'!$H$38*'ANALISI STATICA LINEARE'!$H$41*'ANALISI STATICA LINEARE'!$H$47*'ANALISI STATICA LINEARE'!$G$27*('ANALISI STATICA LINEARE'!$H$44/B196),'ANALISI STATICA LINEARE'!$H$38*'ANALISI STATICA LINEARE'!$H$41*'ANALISI STATICA LINEARE'!$H$47*'ANALISI STATICA LINEARE'!$G$27*(('ANALISI STATICA LINEARE'!$H$44*'ANALISI STATICA LINEARE'!$H$45)/B196^2))))</f>
        <v>0.18141640111701399</v>
      </c>
      <c r="D196" s="23">
        <f>1/'ANALISI STATICA LINEARE'!$H$37*IF(B196&lt;'ANALISI STATICA LINEARE'!$H$43,'ANALISI STATICA LINEARE'!$H$38*'ANALISI STATICA LINEARE'!$H$41*'ANALISI STATICA LINEARE'!$H$48*'ANALISI STATICA LINEARE'!$G$27*(B196/'ANALISI STATICA LINEARE'!$H$43+1/('ANALISI STATICA LINEARE'!$H$48*'ANALISI STATICA LINEARE'!$G$27)*(1-B196/'ANALISI STATICA LINEARE'!$H$43)),IF(B196&lt;'ANALISI STATICA LINEARE'!$H$44,'ANALISI STATICA LINEARE'!$H$38*'ANALISI STATICA LINEARE'!$H$41*'ANALISI STATICA LINEARE'!$H$48*'ANALISI STATICA LINEARE'!$G$27,IF(B196&lt;'ANALISI STATICA LINEARE'!$H$45,'ANALISI STATICA LINEARE'!$H$38*'ANALISI STATICA LINEARE'!$H$41*'ANALISI STATICA LINEARE'!$H$48*'ANALISI STATICA LINEARE'!$G$27*('ANALISI STATICA LINEARE'!$H$44/B196),'ANALISI STATICA LINEARE'!$H$38*'ANALISI STATICA LINEARE'!$H$41*'ANALISI STATICA LINEARE'!$H$48*'ANALISI STATICA LINEARE'!$G$27*(('ANALISI STATICA LINEARE'!$H$44*'ANALISI STATICA LINEARE'!$H$45)/B196^2))))</f>
        <v>5.7592508291115542E-2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2:14">
      <c r="B197" s="19">
        <f t="shared" si="2"/>
        <v>1.8600000000000014</v>
      </c>
      <c r="C197" s="23">
        <f>1/'ANALISI STATICA LINEARE'!$H$37*IF(B197&lt;'ANALISI STATICA LINEARE'!$H$43,'ANALISI STATICA LINEARE'!$H$38*'ANALISI STATICA LINEARE'!$H$41*'ANALISI STATICA LINEARE'!$H$47*'ANALISI STATICA LINEARE'!$G$27*(B197/'ANALISI STATICA LINEARE'!$H$43+1/('ANALISI STATICA LINEARE'!$H$47*'ANALISI STATICA LINEARE'!$G$27)*(1-B197/'ANALISI STATICA LINEARE'!$H$43)),IF(B197&lt;'ANALISI STATICA LINEARE'!$H$44,'ANALISI STATICA LINEARE'!$H$38*'ANALISI STATICA LINEARE'!$H$41*'ANALISI STATICA LINEARE'!$H$47*'ANALISI STATICA LINEARE'!$G$27,IF(B197&lt;'ANALISI STATICA LINEARE'!$H$45,'ANALISI STATICA LINEARE'!$H$38*'ANALISI STATICA LINEARE'!$H$41*'ANALISI STATICA LINEARE'!$H$47*'ANALISI STATICA LINEARE'!$G$27*('ANALISI STATICA LINEARE'!$H$44/B197),'ANALISI STATICA LINEARE'!$H$38*'ANALISI STATICA LINEARE'!$H$41*'ANALISI STATICA LINEARE'!$H$47*'ANALISI STATICA LINEARE'!$G$27*(('ANALISI STATICA LINEARE'!$H$44*'ANALISI STATICA LINEARE'!$H$45)/B197^2))))</f>
        <v>0.18044104412176123</v>
      </c>
      <c r="D197" s="23">
        <f>1/'ANALISI STATICA LINEARE'!$H$37*IF(B197&lt;'ANALISI STATICA LINEARE'!$H$43,'ANALISI STATICA LINEARE'!$H$38*'ANALISI STATICA LINEARE'!$H$41*'ANALISI STATICA LINEARE'!$H$48*'ANALISI STATICA LINEARE'!$G$27*(B197/'ANALISI STATICA LINEARE'!$H$43+1/('ANALISI STATICA LINEARE'!$H$48*'ANALISI STATICA LINEARE'!$G$27)*(1-B197/'ANALISI STATICA LINEARE'!$H$43)),IF(B197&lt;'ANALISI STATICA LINEARE'!$H$44,'ANALISI STATICA LINEARE'!$H$38*'ANALISI STATICA LINEARE'!$H$41*'ANALISI STATICA LINEARE'!$H$48*'ANALISI STATICA LINEARE'!$G$27,IF(B197&lt;'ANALISI STATICA LINEARE'!$H$45,'ANALISI STATICA LINEARE'!$H$38*'ANALISI STATICA LINEARE'!$H$41*'ANALISI STATICA LINEARE'!$H$48*'ANALISI STATICA LINEARE'!$G$27*('ANALISI STATICA LINEARE'!$H$44/B197),'ANALISI STATICA LINEARE'!$H$38*'ANALISI STATICA LINEARE'!$H$41*'ANALISI STATICA LINEARE'!$H$48*'ANALISI STATICA LINEARE'!$G$27*(('ANALISI STATICA LINEARE'!$H$44*'ANALISI STATICA LINEARE'!$H$45)/B197^2))))</f>
        <v>5.728287114976547E-2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2:14">
      <c r="B198" s="19">
        <f t="shared" si="2"/>
        <v>1.8700000000000014</v>
      </c>
      <c r="C198" s="23">
        <f>1/'ANALISI STATICA LINEARE'!$H$37*IF(B198&lt;'ANALISI STATICA LINEARE'!$H$43,'ANALISI STATICA LINEARE'!$H$38*'ANALISI STATICA LINEARE'!$H$41*'ANALISI STATICA LINEARE'!$H$47*'ANALISI STATICA LINEARE'!$G$27*(B198/'ANALISI STATICA LINEARE'!$H$43+1/('ANALISI STATICA LINEARE'!$H$47*'ANALISI STATICA LINEARE'!$G$27)*(1-B198/'ANALISI STATICA LINEARE'!$H$43)),IF(B198&lt;'ANALISI STATICA LINEARE'!$H$44,'ANALISI STATICA LINEARE'!$H$38*'ANALISI STATICA LINEARE'!$H$41*'ANALISI STATICA LINEARE'!$H$47*'ANALISI STATICA LINEARE'!$G$27,IF(B198&lt;'ANALISI STATICA LINEARE'!$H$45,'ANALISI STATICA LINEARE'!$H$38*'ANALISI STATICA LINEARE'!$H$41*'ANALISI STATICA LINEARE'!$H$47*'ANALISI STATICA LINEARE'!$G$27*('ANALISI STATICA LINEARE'!$H$44/B198),'ANALISI STATICA LINEARE'!$H$38*'ANALISI STATICA LINEARE'!$H$41*'ANALISI STATICA LINEARE'!$H$47*'ANALISI STATICA LINEARE'!$G$27*(('ANALISI STATICA LINEARE'!$H$44*'ANALISI STATICA LINEARE'!$H$45)/B198^2))))</f>
        <v>0.17947611875212616</v>
      </c>
      <c r="D198" s="23">
        <f>1/'ANALISI STATICA LINEARE'!$H$37*IF(B198&lt;'ANALISI STATICA LINEARE'!$H$43,'ANALISI STATICA LINEARE'!$H$38*'ANALISI STATICA LINEARE'!$H$41*'ANALISI STATICA LINEARE'!$H$48*'ANALISI STATICA LINEARE'!$G$27*(B198/'ANALISI STATICA LINEARE'!$H$43+1/('ANALISI STATICA LINEARE'!$H$48*'ANALISI STATICA LINEARE'!$G$27)*(1-B198/'ANALISI STATICA LINEARE'!$H$43)),IF(B198&lt;'ANALISI STATICA LINEARE'!$H$44,'ANALISI STATICA LINEARE'!$H$38*'ANALISI STATICA LINEARE'!$H$41*'ANALISI STATICA LINEARE'!$H$48*'ANALISI STATICA LINEARE'!$G$27,IF(B198&lt;'ANALISI STATICA LINEARE'!$H$45,'ANALISI STATICA LINEARE'!$H$38*'ANALISI STATICA LINEARE'!$H$41*'ANALISI STATICA LINEARE'!$H$48*'ANALISI STATICA LINEARE'!$G$27*('ANALISI STATICA LINEARE'!$H$44/B198),'ANALISI STATICA LINEARE'!$H$38*'ANALISI STATICA LINEARE'!$H$41*'ANALISI STATICA LINEARE'!$H$48*'ANALISI STATICA LINEARE'!$G$27*(('ANALISI STATICA LINEARE'!$H$44*'ANALISI STATICA LINEARE'!$H$45)/B198^2))))</f>
        <v>5.69765456355956E-2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2:14">
      <c r="B199" s="19">
        <f t="shared" si="2"/>
        <v>1.8800000000000014</v>
      </c>
      <c r="C199" s="23">
        <f>1/'ANALISI STATICA LINEARE'!$H$37*IF(B199&lt;'ANALISI STATICA LINEARE'!$H$43,'ANALISI STATICA LINEARE'!$H$38*'ANALISI STATICA LINEARE'!$H$41*'ANALISI STATICA LINEARE'!$H$47*'ANALISI STATICA LINEARE'!$G$27*(B199/'ANALISI STATICA LINEARE'!$H$43+1/('ANALISI STATICA LINEARE'!$H$47*'ANALISI STATICA LINEARE'!$G$27)*(1-B199/'ANALISI STATICA LINEARE'!$H$43)),IF(B199&lt;'ANALISI STATICA LINEARE'!$H$44,'ANALISI STATICA LINEARE'!$H$38*'ANALISI STATICA LINEARE'!$H$41*'ANALISI STATICA LINEARE'!$H$47*'ANALISI STATICA LINEARE'!$G$27,IF(B199&lt;'ANALISI STATICA LINEARE'!$H$45,'ANALISI STATICA LINEARE'!$H$38*'ANALISI STATICA LINEARE'!$H$41*'ANALISI STATICA LINEARE'!$H$47*'ANALISI STATICA LINEARE'!$G$27*('ANALISI STATICA LINEARE'!$H$44/B199),'ANALISI STATICA LINEARE'!$H$38*'ANALISI STATICA LINEARE'!$H$41*'ANALISI STATICA LINEARE'!$H$47*'ANALISI STATICA LINEARE'!$G$27*(('ANALISI STATICA LINEARE'!$H$44*'ANALISI STATICA LINEARE'!$H$45)/B199^2))))</f>
        <v>0.17852145854599782</v>
      </c>
      <c r="D199" s="23">
        <f>1/'ANALISI STATICA LINEARE'!$H$37*IF(B199&lt;'ANALISI STATICA LINEARE'!$H$43,'ANALISI STATICA LINEARE'!$H$38*'ANALISI STATICA LINEARE'!$H$41*'ANALISI STATICA LINEARE'!$H$48*'ANALISI STATICA LINEARE'!$G$27*(B199/'ANALISI STATICA LINEARE'!$H$43+1/('ANALISI STATICA LINEARE'!$H$48*'ANALISI STATICA LINEARE'!$G$27)*(1-B199/'ANALISI STATICA LINEARE'!$H$43)),IF(B199&lt;'ANALISI STATICA LINEARE'!$H$44,'ANALISI STATICA LINEARE'!$H$38*'ANALISI STATICA LINEARE'!$H$41*'ANALISI STATICA LINEARE'!$H$48*'ANALISI STATICA LINEARE'!$G$27,IF(B199&lt;'ANALISI STATICA LINEARE'!$H$45,'ANALISI STATICA LINEARE'!$H$38*'ANALISI STATICA LINEARE'!$H$41*'ANALISI STATICA LINEARE'!$H$48*'ANALISI STATICA LINEARE'!$G$27*('ANALISI STATICA LINEARE'!$H$44/B199),'ANALISI STATICA LINEARE'!$H$38*'ANALISI STATICA LINEARE'!$H$41*'ANALISI STATICA LINEARE'!$H$48*'ANALISI STATICA LINEARE'!$G$27*(('ANALISI STATICA LINEARE'!$H$44*'ANALISI STATICA LINEARE'!$H$45)/B199^2))))</f>
        <v>5.6673478903491371E-2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2:14">
      <c r="B200" s="19">
        <f t="shared" si="2"/>
        <v>1.8900000000000015</v>
      </c>
      <c r="C200" s="23">
        <f>1/'ANALISI STATICA LINEARE'!$H$37*IF(B200&lt;'ANALISI STATICA LINEARE'!$H$43,'ANALISI STATICA LINEARE'!$H$38*'ANALISI STATICA LINEARE'!$H$41*'ANALISI STATICA LINEARE'!$H$47*'ANALISI STATICA LINEARE'!$G$27*(B200/'ANALISI STATICA LINEARE'!$H$43+1/('ANALISI STATICA LINEARE'!$H$47*'ANALISI STATICA LINEARE'!$G$27)*(1-B200/'ANALISI STATICA LINEARE'!$H$43)),IF(B200&lt;'ANALISI STATICA LINEARE'!$H$44,'ANALISI STATICA LINEARE'!$H$38*'ANALISI STATICA LINEARE'!$H$41*'ANALISI STATICA LINEARE'!$H$47*'ANALISI STATICA LINEARE'!$G$27,IF(B200&lt;'ANALISI STATICA LINEARE'!$H$45,'ANALISI STATICA LINEARE'!$H$38*'ANALISI STATICA LINEARE'!$H$41*'ANALISI STATICA LINEARE'!$H$47*'ANALISI STATICA LINEARE'!$G$27*('ANALISI STATICA LINEARE'!$H$44/B200),'ANALISI STATICA LINEARE'!$H$38*'ANALISI STATICA LINEARE'!$H$41*'ANALISI STATICA LINEARE'!$H$47*'ANALISI STATICA LINEARE'!$G$27*(('ANALISI STATICA LINEARE'!$H$44*'ANALISI STATICA LINEARE'!$H$45)/B200^2))))</f>
        <v>0.17757690056427294</v>
      </c>
      <c r="D200" s="23">
        <f>1/'ANALISI STATICA LINEARE'!$H$37*IF(B200&lt;'ANALISI STATICA LINEARE'!$H$43,'ANALISI STATICA LINEARE'!$H$38*'ANALISI STATICA LINEARE'!$H$41*'ANALISI STATICA LINEARE'!$H$48*'ANALISI STATICA LINEARE'!$G$27*(B200/'ANALISI STATICA LINEARE'!$H$43+1/('ANALISI STATICA LINEARE'!$H$48*'ANALISI STATICA LINEARE'!$G$27)*(1-B200/'ANALISI STATICA LINEARE'!$H$43)),IF(B200&lt;'ANALISI STATICA LINEARE'!$H$44,'ANALISI STATICA LINEARE'!$H$38*'ANALISI STATICA LINEARE'!$H$41*'ANALISI STATICA LINEARE'!$H$48*'ANALISI STATICA LINEARE'!$G$27,IF(B200&lt;'ANALISI STATICA LINEARE'!$H$45,'ANALISI STATICA LINEARE'!$H$38*'ANALISI STATICA LINEARE'!$H$41*'ANALISI STATICA LINEARE'!$H$48*'ANALISI STATICA LINEARE'!$G$27*('ANALISI STATICA LINEARE'!$H$44/B200),'ANALISI STATICA LINEARE'!$H$38*'ANALISI STATICA LINEARE'!$H$41*'ANALISI STATICA LINEARE'!$H$48*'ANALISI STATICA LINEARE'!$G$27*(('ANALISI STATICA LINEARE'!$H$44*'ANALISI STATICA LINEARE'!$H$45)/B200^2))))</f>
        <v>5.637361922675331E-2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2:14">
      <c r="B201" s="19">
        <f t="shared" si="2"/>
        <v>1.9000000000000015</v>
      </c>
      <c r="C201" s="23">
        <f>1/'ANALISI STATICA LINEARE'!$H$37*IF(B201&lt;'ANALISI STATICA LINEARE'!$H$43,'ANALISI STATICA LINEARE'!$H$38*'ANALISI STATICA LINEARE'!$H$41*'ANALISI STATICA LINEARE'!$H$47*'ANALISI STATICA LINEARE'!$G$27*(B201/'ANALISI STATICA LINEARE'!$H$43+1/('ANALISI STATICA LINEARE'!$H$47*'ANALISI STATICA LINEARE'!$G$27)*(1-B201/'ANALISI STATICA LINEARE'!$H$43)),IF(B201&lt;'ANALISI STATICA LINEARE'!$H$44,'ANALISI STATICA LINEARE'!$H$38*'ANALISI STATICA LINEARE'!$H$41*'ANALISI STATICA LINEARE'!$H$47*'ANALISI STATICA LINEARE'!$G$27,IF(B201&lt;'ANALISI STATICA LINEARE'!$H$45,'ANALISI STATICA LINEARE'!$H$38*'ANALISI STATICA LINEARE'!$H$41*'ANALISI STATICA LINEARE'!$H$47*'ANALISI STATICA LINEARE'!$G$27*('ANALISI STATICA LINEARE'!$H$44/B201),'ANALISI STATICA LINEARE'!$H$38*'ANALISI STATICA LINEARE'!$H$41*'ANALISI STATICA LINEARE'!$H$47*'ANALISI STATICA LINEARE'!$G$27*(('ANALISI STATICA LINEARE'!$H$44*'ANALISI STATICA LINEARE'!$H$45)/B201^2))))</f>
        <v>0.17664228529814521</v>
      </c>
      <c r="D201" s="23">
        <f>1/'ANALISI STATICA LINEARE'!$H$37*IF(B201&lt;'ANALISI STATICA LINEARE'!$H$43,'ANALISI STATICA LINEARE'!$H$38*'ANALISI STATICA LINEARE'!$H$41*'ANALISI STATICA LINEARE'!$H$48*'ANALISI STATICA LINEARE'!$G$27*(B201/'ANALISI STATICA LINEARE'!$H$43+1/('ANALISI STATICA LINEARE'!$H$48*'ANALISI STATICA LINEARE'!$G$27)*(1-B201/'ANALISI STATICA LINEARE'!$H$43)),IF(B201&lt;'ANALISI STATICA LINEARE'!$H$44,'ANALISI STATICA LINEARE'!$H$38*'ANALISI STATICA LINEARE'!$H$41*'ANALISI STATICA LINEARE'!$H$48*'ANALISI STATICA LINEARE'!$G$27,IF(B201&lt;'ANALISI STATICA LINEARE'!$H$45,'ANALISI STATICA LINEARE'!$H$38*'ANALISI STATICA LINEARE'!$H$41*'ANALISI STATICA LINEARE'!$H$48*'ANALISI STATICA LINEARE'!$G$27*('ANALISI STATICA LINEARE'!$H$44/B201),'ANALISI STATICA LINEARE'!$H$38*'ANALISI STATICA LINEARE'!$H$41*'ANALISI STATICA LINEARE'!$H$48*'ANALISI STATICA LINEARE'!$G$27*(('ANALISI STATICA LINEARE'!$H$44*'ANALISI STATICA LINEARE'!$H$45)/B201^2))))</f>
        <v>5.607691596766514E-2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2:14">
      <c r="B202" s="19">
        <f t="shared" si="2"/>
        <v>1.9100000000000015</v>
      </c>
      <c r="C202" s="23">
        <f>1/'ANALISI STATICA LINEARE'!$H$37*IF(B202&lt;'ANALISI STATICA LINEARE'!$H$43,'ANALISI STATICA LINEARE'!$H$38*'ANALISI STATICA LINEARE'!$H$41*'ANALISI STATICA LINEARE'!$H$47*'ANALISI STATICA LINEARE'!$G$27*(B202/'ANALISI STATICA LINEARE'!$H$43+1/('ANALISI STATICA LINEARE'!$H$47*'ANALISI STATICA LINEARE'!$G$27)*(1-B202/'ANALISI STATICA LINEARE'!$H$43)),IF(B202&lt;'ANALISI STATICA LINEARE'!$H$44,'ANALISI STATICA LINEARE'!$H$38*'ANALISI STATICA LINEARE'!$H$41*'ANALISI STATICA LINEARE'!$H$47*'ANALISI STATICA LINEARE'!$G$27,IF(B202&lt;'ANALISI STATICA LINEARE'!$H$45,'ANALISI STATICA LINEARE'!$H$38*'ANALISI STATICA LINEARE'!$H$41*'ANALISI STATICA LINEARE'!$H$47*'ANALISI STATICA LINEARE'!$G$27*('ANALISI STATICA LINEARE'!$H$44/B202),'ANALISI STATICA LINEARE'!$H$38*'ANALISI STATICA LINEARE'!$H$41*'ANALISI STATICA LINEARE'!$H$47*'ANALISI STATICA LINEARE'!$G$27*(('ANALISI STATICA LINEARE'!$H$44*'ANALISI STATICA LINEARE'!$H$45)/B202^2))))</f>
        <v>0.17571745657930676</v>
      </c>
      <c r="D202" s="23">
        <f>1/'ANALISI STATICA LINEARE'!$H$37*IF(B202&lt;'ANALISI STATICA LINEARE'!$H$43,'ANALISI STATICA LINEARE'!$H$38*'ANALISI STATICA LINEARE'!$H$41*'ANALISI STATICA LINEARE'!$H$48*'ANALISI STATICA LINEARE'!$G$27*(B202/'ANALISI STATICA LINEARE'!$H$43+1/('ANALISI STATICA LINEARE'!$H$48*'ANALISI STATICA LINEARE'!$G$27)*(1-B202/'ANALISI STATICA LINEARE'!$H$43)),IF(B202&lt;'ANALISI STATICA LINEARE'!$H$44,'ANALISI STATICA LINEARE'!$H$38*'ANALISI STATICA LINEARE'!$H$41*'ANALISI STATICA LINEARE'!$H$48*'ANALISI STATICA LINEARE'!$G$27,IF(B202&lt;'ANALISI STATICA LINEARE'!$H$45,'ANALISI STATICA LINEARE'!$H$38*'ANALISI STATICA LINEARE'!$H$41*'ANALISI STATICA LINEARE'!$H$48*'ANALISI STATICA LINEARE'!$G$27*('ANALISI STATICA LINEARE'!$H$44/B202),'ANALISI STATICA LINEARE'!$H$38*'ANALISI STATICA LINEARE'!$H$41*'ANALISI STATICA LINEARE'!$H$48*'ANALISI STATICA LINEARE'!$G$27*(('ANALISI STATICA LINEARE'!$H$44*'ANALISI STATICA LINEARE'!$H$45)/B202^2))))</f>
        <v>5.5783319548986271E-2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2:14">
      <c r="B203" s="19">
        <f t="shared" si="2"/>
        <v>1.9200000000000015</v>
      </c>
      <c r="C203" s="23">
        <f>1/'ANALISI STATICA LINEARE'!$H$37*IF(B203&lt;'ANALISI STATICA LINEARE'!$H$43,'ANALISI STATICA LINEARE'!$H$38*'ANALISI STATICA LINEARE'!$H$41*'ANALISI STATICA LINEARE'!$H$47*'ANALISI STATICA LINEARE'!$G$27*(B203/'ANALISI STATICA LINEARE'!$H$43+1/('ANALISI STATICA LINEARE'!$H$47*'ANALISI STATICA LINEARE'!$G$27)*(1-B203/'ANALISI STATICA LINEARE'!$H$43)),IF(B203&lt;'ANALISI STATICA LINEARE'!$H$44,'ANALISI STATICA LINEARE'!$H$38*'ANALISI STATICA LINEARE'!$H$41*'ANALISI STATICA LINEARE'!$H$47*'ANALISI STATICA LINEARE'!$G$27,IF(B203&lt;'ANALISI STATICA LINEARE'!$H$45,'ANALISI STATICA LINEARE'!$H$38*'ANALISI STATICA LINEARE'!$H$41*'ANALISI STATICA LINEARE'!$H$47*'ANALISI STATICA LINEARE'!$G$27*('ANALISI STATICA LINEARE'!$H$44/B203),'ANALISI STATICA LINEARE'!$H$38*'ANALISI STATICA LINEARE'!$H$41*'ANALISI STATICA LINEARE'!$H$47*'ANALISI STATICA LINEARE'!$G$27*(('ANALISI STATICA LINEARE'!$H$44*'ANALISI STATICA LINEARE'!$H$45)/B203^2))))</f>
        <v>0.17480226149295619</v>
      </c>
      <c r="D203" s="23">
        <f>1/'ANALISI STATICA LINEARE'!$H$37*IF(B203&lt;'ANALISI STATICA LINEARE'!$H$43,'ANALISI STATICA LINEARE'!$H$38*'ANALISI STATICA LINEARE'!$H$41*'ANALISI STATICA LINEARE'!$H$48*'ANALISI STATICA LINEARE'!$G$27*(B203/'ANALISI STATICA LINEARE'!$H$43+1/('ANALISI STATICA LINEARE'!$H$48*'ANALISI STATICA LINEARE'!$G$27)*(1-B203/'ANALISI STATICA LINEARE'!$H$43)),IF(B203&lt;'ANALISI STATICA LINEARE'!$H$44,'ANALISI STATICA LINEARE'!$H$38*'ANALISI STATICA LINEARE'!$H$41*'ANALISI STATICA LINEARE'!$H$48*'ANALISI STATICA LINEARE'!$G$27,IF(B203&lt;'ANALISI STATICA LINEARE'!$H$45,'ANALISI STATICA LINEARE'!$H$38*'ANALISI STATICA LINEARE'!$H$41*'ANALISI STATICA LINEARE'!$H$48*'ANALISI STATICA LINEARE'!$G$27*('ANALISI STATICA LINEARE'!$H$44/B203),'ANALISI STATICA LINEARE'!$H$38*'ANALISI STATICA LINEARE'!$H$41*'ANALISI STATICA LINEARE'!$H$48*'ANALISI STATICA LINEARE'!$G$27*(('ANALISI STATICA LINEARE'!$H$44*'ANALISI STATICA LINEARE'!$H$45)/B203^2))))</f>
        <v>5.5492781426335291E-2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2:14">
      <c r="B204" s="19">
        <f t="shared" ref="B204:B267" si="3">0.01+B203</f>
        <v>1.9300000000000015</v>
      </c>
      <c r="C204" s="23">
        <f>1/'ANALISI STATICA LINEARE'!$H$37*IF(B204&lt;'ANALISI STATICA LINEARE'!$H$43,'ANALISI STATICA LINEARE'!$H$38*'ANALISI STATICA LINEARE'!$H$41*'ANALISI STATICA LINEARE'!$H$47*'ANALISI STATICA LINEARE'!$G$27*(B204/'ANALISI STATICA LINEARE'!$H$43+1/('ANALISI STATICA LINEARE'!$H$47*'ANALISI STATICA LINEARE'!$G$27)*(1-B204/'ANALISI STATICA LINEARE'!$H$43)),IF(B204&lt;'ANALISI STATICA LINEARE'!$H$44,'ANALISI STATICA LINEARE'!$H$38*'ANALISI STATICA LINEARE'!$H$41*'ANALISI STATICA LINEARE'!$H$47*'ANALISI STATICA LINEARE'!$G$27,IF(B204&lt;'ANALISI STATICA LINEARE'!$H$45,'ANALISI STATICA LINEARE'!$H$38*'ANALISI STATICA LINEARE'!$H$41*'ANALISI STATICA LINEARE'!$H$47*'ANALISI STATICA LINEARE'!$G$27*('ANALISI STATICA LINEARE'!$H$44/B204),'ANALISI STATICA LINEARE'!$H$38*'ANALISI STATICA LINEARE'!$H$41*'ANALISI STATICA LINEARE'!$H$47*'ANALISI STATICA LINEARE'!$G$27*(('ANALISI STATICA LINEARE'!$H$44*'ANALISI STATICA LINEARE'!$H$45)/B204^2))))</f>
        <v>0.17389655029351081</v>
      </c>
      <c r="D204" s="23">
        <f>1/'ANALISI STATICA LINEARE'!$H$37*IF(B204&lt;'ANALISI STATICA LINEARE'!$H$43,'ANALISI STATICA LINEARE'!$H$38*'ANALISI STATICA LINEARE'!$H$41*'ANALISI STATICA LINEARE'!$H$48*'ANALISI STATICA LINEARE'!$G$27*(B204/'ANALISI STATICA LINEARE'!$H$43+1/('ANALISI STATICA LINEARE'!$H$48*'ANALISI STATICA LINEARE'!$G$27)*(1-B204/'ANALISI STATICA LINEARE'!$H$43)),IF(B204&lt;'ANALISI STATICA LINEARE'!$H$44,'ANALISI STATICA LINEARE'!$H$38*'ANALISI STATICA LINEARE'!$H$41*'ANALISI STATICA LINEARE'!$H$48*'ANALISI STATICA LINEARE'!$G$27,IF(B204&lt;'ANALISI STATICA LINEARE'!$H$45,'ANALISI STATICA LINEARE'!$H$38*'ANALISI STATICA LINEARE'!$H$41*'ANALISI STATICA LINEARE'!$H$48*'ANALISI STATICA LINEARE'!$G$27*('ANALISI STATICA LINEARE'!$H$44/B204),'ANALISI STATICA LINEARE'!$H$38*'ANALISI STATICA LINEARE'!$H$41*'ANALISI STATICA LINEARE'!$H$48*'ANALISI STATICA LINEARE'!$G$27*(('ANALISI STATICA LINEARE'!$H$44*'ANALISI STATICA LINEARE'!$H$45)/B204^2))))</f>
        <v>5.5205254061432001E-2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2:14">
      <c r="B205" s="19">
        <f t="shared" si="3"/>
        <v>1.9400000000000015</v>
      </c>
      <c r="C205" s="23">
        <f>1/'ANALISI STATICA LINEARE'!$H$37*IF(B205&lt;'ANALISI STATICA LINEARE'!$H$43,'ANALISI STATICA LINEARE'!$H$38*'ANALISI STATICA LINEARE'!$H$41*'ANALISI STATICA LINEARE'!$H$47*'ANALISI STATICA LINEARE'!$G$27*(B205/'ANALISI STATICA LINEARE'!$H$43+1/('ANALISI STATICA LINEARE'!$H$47*'ANALISI STATICA LINEARE'!$G$27)*(1-B205/'ANALISI STATICA LINEARE'!$H$43)),IF(B205&lt;'ANALISI STATICA LINEARE'!$H$44,'ANALISI STATICA LINEARE'!$H$38*'ANALISI STATICA LINEARE'!$H$41*'ANALISI STATICA LINEARE'!$H$47*'ANALISI STATICA LINEARE'!$G$27,IF(B205&lt;'ANALISI STATICA LINEARE'!$H$45,'ANALISI STATICA LINEARE'!$H$38*'ANALISI STATICA LINEARE'!$H$41*'ANALISI STATICA LINEARE'!$H$47*'ANALISI STATICA LINEARE'!$G$27*('ANALISI STATICA LINEARE'!$H$44/B205),'ANALISI STATICA LINEARE'!$H$38*'ANALISI STATICA LINEARE'!$H$41*'ANALISI STATICA LINEARE'!$H$47*'ANALISI STATICA LINEARE'!$G$27*(('ANALISI STATICA LINEARE'!$H$44*'ANALISI STATICA LINEARE'!$H$45)/B205^2))))</f>
        <v>0.17300017632292572</v>
      </c>
      <c r="D205" s="23">
        <f>1/'ANALISI STATICA LINEARE'!$H$37*IF(B205&lt;'ANALISI STATICA LINEARE'!$H$43,'ANALISI STATICA LINEARE'!$H$38*'ANALISI STATICA LINEARE'!$H$41*'ANALISI STATICA LINEARE'!$H$48*'ANALISI STATICA LINEARE'!$G$27*(B205/'ANALISI STATICA LINEARE'!$H$43+1/('ANALISI STATICA LINEARE'!$H$48*'ANALISI STATICA LINEARE'!$G$27)*(1-B205/'ANALISI STATICA LINEARE'!$H$43)),IF(B205&lt;'ANALISI STATICA LINEARE'!$H$44,'ANALISI STATICA LINEARE'!$H$38*'ANALISI STATICA LINEARE'!$H$41*'ANALISI STATICA LINEARE'!$H$48*'ANALISI STATICA LINEARE'!$G$27,IF(B205&lt;'ANALISI STATICA LINEARE'!$H$45,'ANALISI STATICA LINEARE'!$H$38*'ANALISI STATICA LINEARE'!$H$41*'ANALISI STATICA LINEARE'!$H$48*'ANALISI STATICA LINEARE'!$G$27*('ANALISI STATICA LINEARE'!$H$44/B205),'ANALISI STATICA LINEARE'!$H$38*'ANALISI STATICA LINEARE'!$H$41*'ANALISI STATICA LINEARE'!$H$48*'ANALISI STATICA LINEARE'!$G$27*(('ANALISI STATICA LINEARE'!$H$44*'ANALISI STATICA LINEARE'!$H$45)/B205^2))))</f>
        <v>5.4920690896166885E-2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2:14">
      <c r="B206" s="19">
        <f t="shared" si="3"/>
        <v>1.9500000000000015</v>
      </c>
      <c r="C206" s="23">
        <f>1/'ANALISI STATICA LINEARE'!$H$37*IF(B206&lt;'ANALISI STATICA LINEARE'!$H$43,'ANALISI STATICA LINEARE'!$H$38*'ANALISI STATICA LINEARE'!$H$41*'ANALISI STATICA LINEARE'!$H$47*'ANALISI STATICA LINEARE'!$G$27*(B206/'ANALISI STATICA LINEARE'!$H$43+1/('ANALISI STATICA LINEARE'!$H$47*'ANALISI STATICA LINEARE'!$G$27)*(1-B206/'ANALISI STATICA LINEARE'!$H$43)),IF(B206&lt;'ANALISI STATICA LINEARE'!$H$44,'ANALISI STATICA LINEARE'!$H$38*'ANALISI STATICA LINEARE'!$H$41*'ANALISI STATICA LINEARE'!$H$47*'ANALISI STATICA LINEARE'!$G$27,IF(B206&lt;'ANALISI STATICA LINEARE'!$H$45,'ANALISI STATICA LINEARE'!$H$38*'ANALISI STATICA LINEARE'!$H$41*'ANALISI STATICA LINEARE'!$H$47*'ANALISI STATICA LINEARE'!$G$27*('ANALISI STATICA LINEARE'!$H$44/B206),'ANALISI STATICA LINEARE'!$H$38*'ANALISI STATICA LINEARE'!$H$41*'ANALISI STATICA LINEARE'!$H$47*'ANALISI STATICA LINEARE'!$G$27*(('ANALISI STATICA LINEARE'!$H$44*'ANALISI STATICA LINEARE'!$H$45)/B206^2))))</f>
        <v>0.1721129959315261</v>
      </c>
      <c r="D206" s="23">
        <f>1/'ANALISI STATICA LINEARE'!$H$37*IF(B206&lt;'ANALISI STATICA LINEARE'!$H$43,'ANALISI STATICA LINEARE'!$H$38*'ANALISI STATICA LINEARE'!$H$41*'ANALISI STATICA LINEARE'!$H$48*'ANALISI STATICA LINEARE'!$G$27*(B206/'ANALISI STATICA LINEARE'!$H$43+1/('ANALISI STATICA LINEARE'!$H$48*'ANALISI STATICA LINEARE'!$G$27)*(1-B206/'ANALISI STATICA LINEARE'!$H$43)),IF(B206&lt;'ANALISI STATICA LINEARE'!$H$44,'ANALISI STATICA LINEARE'!$H$38*'ANALISI STATICA LINEARE'!$H$41*'ANALISI STATICA LINEARE'!$H$48*'ANALISI STATICA LINEARE'!$G$27,IF(B206&lt;'ANALISI STATICA LINEARE'!$H$45,'ANALISI STATICA LINEARE'!$H$38*'ANALISI STATICA LINEARE'!$H$41*'ANALISI STATICA LINEARE'!$H$48*'ANALISI STATICA LINEARE'!$G$27*('ANALISI STATICA LINEARE'!$H$44/B206),'ANALISI STATICA LINEARE'!$H$38*'ANALISI STATICA LINEARE'!$H$41*'ANALISI STATICA LINEARE'!$H$48*'ANALISI STATICA LINEARE'!$G$27*(('ANALISI STATICA LINEARE'!$H$44*'ANALISI STATICA LINEARE'!$H$45)/B206^2))))</f>
        <v>5.4639046327468598E-2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2:14">
      <c r="B207" s="19">
        <f t="shared" si="3"/>
        <v>1.9600000000000015</v>
      </c>
      <c r="C207" s="23">
        <f>1/'ANALISI STATICA LINEARE'!$H$37*IF(B207&lt;'ANALISI STATICA LINEARE'!$H$43,'ANALISI STATICA LINEARE'!$H$38*'ANALISI STATICA LINEARE'!$H$41*'ANALISI STATICA LINEARE'!$H$47*'ANALISI STATICA LINEARE'!$G$27*(B207/'ANALISI STATICA LINEARE'!$H$43+1/('ANALISI STATICA LINEARE'!$H$47*'ANALISI STATICA LINEARE'!$G$27)*(1-B207/'ANALISI STATICA LINEARE'!$H$43)),IF(B207&lt;'ANALISI STATICA LINEARE'!$H$44,'ANALISI STATICA LINEARE'!$H$38*'ANALISI STATICA LINEARE'!$H$41*'ANALISI STATICA LINEARE'!$H$47*'ANALISI STATICA LINEARE'!$G$27,IF(B207&lt;'ANALISI STATICA LINEARE'!$H$45,'ANALISI STATICA LINEARE'!$H$38*'ANALISI STATICA LINEARE'!$H$41*'ANALISI STATICA LINEARE'!$H$47*'ANALISI STATICA LINEARE'!$G$27*('ANALISI STATICA LINEARE'!$H$44/B207),'ANALISI STATICA LINEARE'!$H$38*'ANALISI STATICA LINEARE'!$H$41*'ANALISI STATICA LINEARE'!$H$47*'ANALISI STATICA LINEARE'!$G$27*(('ANALISI STATICA LINEARE'!$H$44*'ANALISI STATICA LINEARE'!$H$45)/B207^2))))</f>
        <v>0.1712348684012632</v>
      </c>
      <c r="D207" s="23">
        <f>1/'ANALISI STATICA LINEARE'!$H$37*IF(B207&lt;'ANALISI STATICA LINEARE'!$H$43,'ANALISI STATICA LINEARE'!$H$38*'ANALISI STATICA LINEARE'!$H$41*'ANALISI STATICA LINEARE'!$H$48*'ANALISI STATICA LINEARE'!$G$27*(B207/'ANALISI STATICA LINEARE'!$H$43+1/('ANALISI STATICA LINEARE'!$H$48*'ANALISI STATICA LINEARE'!$G$27)*(1-B207/'ANALISI STATICA LINEARE'!$H$43)),IF(B207&lt;'ANALISI STATICA LINEARE'!$H$44,'ANALISI STATICA LINEARE'!$H$38*'ANALISI STATICA LINEARE'!$H$41*'ANALISI STATICA LINEARE'!$H$48*'ANALISI STATICA LINEARE'!$G$27,IF(B207&lt;'ANALISI STATICA LINEARE'!$H$45,'ANALISI STATICA LINEARE'!$H$38*'ANALISI STATICA LINEARE'!$H$41*'ANALISI STATICA LINEARE'!$H$48*'ANALISI STATICA LINEARE'!$G$27*('ANALISI STATICA LINEARE'!$H$44/B207),'ANALISI STATICA LINEARE'!$H$38*'ANALISI STATICA LINEARE'!$H$41*'ANALISI STATICA LINEARE'!$H$48*'ANALISI STATICA LINEARE'!$G$27*(('ANALISI STATICA LINEARE'!$H$44*'ANALISI STATICA LINEARE'!$H$45)/B207^2))))</f>
        <v>5.436027568294069E-2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2:14">
      <c r="B208" s="19">
        <f t="shared" si="3"/>
        <v>1.9700000000000015</v>
      </c>
      <c r="C208" s="23">
        <f>1/'ANALISI STATICA LINEARE'!$H$37*IF(B208&lt;'ANALISI STATICA LINEARE'!$H$43,'ANALISI STATICA LINEARE'!$H$38*'ANALISI STATICA LINEARE'!$H$41*'ANALISI STATICA LINEARE'!$H$47*'ANALISI STATICA LINEARE'!$G$27*(B208/'ANALISI STATICA LINEARE'!$H$43+1/('ANALISI STATICA LINEARE'!$H$47*'ANALISI STATICA LINEARE'!$G$27)*(1-B208/'ANALISI STATICA LINEARE'!$H$43)),IF(B208&lt;'ANALISI STATICA LINEARE'!$H$44,'ANALISI STATICA LINEARE'!$H$38*'ANALISI STATICA LINEARE'!$H$41*'ANALISI STATICA LINEARE'!$H$47*'ANALISI STATICA LINEARE'!$G$27,IF(B208&lt;'ANALISI STATICA LINEARE'!$H$45,'ANALISI STATICA LINEARE'!$H$38*'ANALISI STATICA LINEARE'!$H$41*'ANALISI STATICA LINEARE'!$H$47*'ANALISI STATICA LINEARE'!$G$27*('ANALISI STATICA LINEARE'!$H$44/B208),'ANALISI STATICA LINEARE'!$H$38*'ANALISI STATICA LINEARE'!$H$41*'ANALISI STATICA LINEARE'!$H$47*'ANALISI STATICA LINEARE'!$G$27*(('ANALISI STATICA LINEARE'!$H$44*'ANALISI STATICA LINEARE'!$H$45)/B208^2))))</f>
        <v>0.17036565587130756</v>
      </c>
      <c r="D208" s="23">
        <f>1/'ANALISI STATICA LINEARE'!$H$37*IF(B208&lt;'ANALISI STATICA LINEARE'!$H$43,'ANALISI STATICA LINEARE'!$H$38*'ANALISI STATICA LINEARE'!$H$41*'ANALISI STATICA LINEARE'!$H$48*'ANALISI STATICA LINEARE'!$G$27*(B208/'ANALISI STATICA LINEARE'!$H$43+1/('ANALISI STATICA LINEARE'!$H$48*'ANALISI STATICA LINEARE'!$G$27)*(1-B208/'ANALISI STATICA LINEARE'!$H$43)),IF(B208&lt;'ANALISI STATICA LINEARE'!$H$44,'ANALISI STATICA LINEARE'!$H$38*'ANALISI STATICA LINEARE'!$H$41*'ANALISI STATICA LINEARE'!$H$48*'ANALISI STATICA LINEARE'!$G$27,IF(B208&lt;'ANALISI STATICA LINEARE'!$H$45,'ANALISI STATICA LINEARE'!$H$38*'ANALISI STATICA LINEARE'!$H$41*'ANALISI STATICA LINEARE'!$H$48*'ANALISI STATICA LINEARE'!$G$27*('ANALISI STATICA LINEARE'!$H$44/B208),'ANALISI STATICA LINEARE'!$H$38*'ANALISI STATICA LINEARE'!$H$41*'ANALISI STATICA LINEARE'!$H$48*'ANALISI STATICA LINEARE'!$G$27*(('ANALISI STATICA LINEARE'!$H$44*'ANALISI STATICA LINEARE'!$H$45)/B208^2))))</f>
        <v>5.4084335197240485E-2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2:14">
      <c r="B209" s="19">
        <f t="shared" si="3"/>
        <v>1.9800000000000015</v>
      </c>
      <c r="C209" s="23">
        <f>1/'ANALISI STATICA LINEARE'!$H$37*IF(B209&lt;'ANALISI STATICA LINEARE'!$H$43,'ANALISI STATICA LINEARE'!$H$38*'ANALISI STATICA LINEARE'!$H$41*'ANALISI STATICA LINEARE'!$H$47*'ANALISI STATICA LINEARE'!$G$27*(B209/'ANALISI STATICA LINEARE'!$H$43+1/('ANALISI STATICA LINEARE'!$H$47*'ANALISI STATICA LINEARE'!$G$27)*(1-B209/'ANALISI STATICA LINEARE'!$H$43)),IF(B209&lt;'ANALISI STATICA LINEARE'!$H$44,'ANALISI STATICA LINEARE'!$H$38*'ANALISI STATICA LINEARE'!$H$41*'ANALISI STATICA LINEARE'!$H$47*'ANALISI STATICA LINEARE'!$G$27,IF(B209&lt;'ANALISI STATICA LINEARE'!$H$45,'ANALISI STATICA LINEARE'!$H$38*'ANALISI STATICA LINEARE'!$H$41*'ANALISI STATICA LINEARE'!$H$47*'ANALISI STATICA LINEARE'!$G$27*('ANALISI STATICA LINEARE'!$H$44/B209),'ANALISI STATICA LINEARE'!$H$38*'ANALISI STATICA LINEARE'!$H$41*'ANALISI STATICA LINEARE'!$H$47*'ANALISI STATICA LINEARE'!$G$27*(('ANALISI STATICA LINEARE'!$H$44*'ANALISI STATICA LINEARE'!$H$45)/B209^2))))</f>
        <v>0.16950522326589693</v>
      </c>
      <c r="D209" s="23">
        <f>1/'ANALISI STATICA LINEARE'!$H$37*IF(B209&lt;'ANALISI STATICA LINEARE'!$H$43,'ANALISI STATICA LINEARE'!$H$38*'ANALISI STATICA LINEARE'!$H$41*'ANALISI STATICA LINEARE'!$H$48*'ANALISI STATICA LINEARE'!$G$27*(B209/'ANALISI STATICA LINEARE'!$H$43+1/('ANALISI STATICA LINEARE'!$H$48*'ANALISI STATICA LINEARE'!$G$27)*(1-B209/'ANALISI STATICA LINEARE'!$H$43)),IF(B209&lt;'ANALISI STATICA LINEARE'!$H$44,'ANALISI STATICA LINEARE'!$H$38*'ANALISI STATICA LINEARE'!$H$41*'ANALISI STATICA LINEARE'!$H$48*'ANALISI STATICA LINEARE'!$G$27,IF(B209&lt;'ANALISI STATICA LINEARE'!$H$45,'ANALISI STATICA LINEARE'!$H$38*'ANALISI STATICA LINEARE'!$H$41*'ANALISI STATICA LINEARE'!$H$48*'ANALISI STATICA LINEARE'!$G$27*('ANALISI STATICA LINEARE'!$H$44/B209),'ANALISI STATICA LINEARE'!$H$38*'ANALISI STATICA LINEARE'!$H$41*'ANALISI STATICA LINEARE'!$H$48*'ANALISI STATICA LINEARE'!$G$27*(('ANALISI STATICA LINEARE'!$H$44*'ANALISI STATICA LINEARE'!$H$45)/B209^2))))</f>
        <v>5.3811181989173618E-2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2:14">
      <c r="B210" s="19">
        <f t="shared" si="3"/>
        <v>1.9900000000000015</v>
      </c>
      <c r="C210" s="23">
        <f>1/'ANALISI STATICA LINEARE'!$H$37*IF(B210&lt;'ANALISI STATICA LINEARE'!$H$43,'ANALISI STATICA LINEARE'!$H$38*'ANALISI STATICA LINEARE'!$H$41*'ANALISI STATICA LINEARE'!$H$47*'ANALISI STATICA LINEARE'!$G$27*(B210/'ANALISI STATICA LINEARE'!$H$43+1/('ANALISI STATICA LINEARE'!$H$47*'ANALISI STATICA LINEARE'!$G$27)*(1-B210/'ANALISI STATICA LINEARE'!$H$43)),IF(B210&lt;'ANALISI STATICA LINEARE'!$H$44,'ANALISI STATICA LINEARE'!$H$38*'ANALISI STATICA LINEARE'!$H$41*'ANALISI STATICA LINEARE'!$H$47*'ANALISI STATICA LINEARE'!$G$27,IF(B210&lt;'ANALISI STATICA LINEARE'!$H$45,'ANALISI STATICA LINEARE'!$H$38*'ANALISI STATICA LINEARE'!$H$41*'ANALISI STATICA LINEARE'!$H$47*'ANALISI STATICA LINEARE'!$G$27*('ANALISI STATICA LINEARE'!$H$44/B210),'ANALISI STATICA LINEARE'!$H$38*'ANALISI STATICA LINEARE'!$H$41*'ANALISI STATICA LINEARE'!$H$47*'ANALISI STATICA LINEARE'!$G$27*(('ANALISI STATICA LINEARE'!$H$44*'ANALISI STATICA LINEARE'!$H$45)/B210^2))))</f>
        <v>0.16865343822435974</v>
      </c>
      <c r="D210" s="23">
        <f>1/'ANALISI STATICA LINEARE'!$H$37*IF(B210&lt;'ANALISI STATICA LINEARE'!$H$43,'ANALISI STATICA LINEARE'!$H$38*'ANALISI STATICA LINEARE'!$H$41*'ANALISI STATICA LINEARE'!$H$48*'ANALISI STATICA LINEARE'!$G$27*(B210/'ANALISI STATICA LINEARE'!$H$43+1/('ANALISI STATICA LINEARE'!$H$48*'ANALISI STATICA LINEARE'!$G$27)*(1-B210/'ANALISI STATICA LINEARE'!$H$43)),IF(B210&lt;'ANALISI STATICA LINEARE'!$H$44,'ANALISI STATICA LINEARE'!$H$38*'ANALISI STATICA LINEARE'!$H$41*'ANALISI STATICA LINEARE'!$H$48*'ANALISI STATICA LINEARE'!$G$27,IF(B210&lt;'ANALISI STATICA LINEARE'!$H$45,'ANALISI STATICA LINEARE'!$H$38*'ANALISI STATICA LINEARE'!$H$41*'ANALISI STATICA LINEARE'!$H$48*'ANALISI STATICA LINEARE'!$G$27*('ANALISI STATICA LINEARE'!$H$44/B210),'ANALISI STATICA LINEARE'!$H$38*'ANALISI STATICA LINEARE'!$H$41*'ANALISI STATICA LINEARE'!$H$48*'ANALISI STATICA LINEARE'!$G$27*(('ANALISI STATICA LINEARE'!$H$44*'ANALISI STATICA LINEARE'!$H$45)/B210^2))))</f>
        <v>5.354077403947928E-2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2:14">
      <c r="B211" s="19">
        <f t="shared" si="3"/>
        <v>2.0000000000000013</v>
      </c>
      <c r="C211" s="23">
        <f>1/'ANALISI STATICA LINEARE'!$H$37*IF(B211&lt;'ANALISI STATICA LINEARE'!$H$43,'ANALISI STATICA LINEARE'!$H$38*'ANALISI STATICA LINEARE'!$H$41*'ANALISI STATICA LINEARE'!$H$47*'ANALISI STATICA LINEARE'!$G$27*(B211/'ANALISI STATICA LINEARE'!$H$43+1/('ANALISI STATICA LINEARE'!$H$47*'ANALISI STATICA LINEARE'!$G$27)*(1-B211/'ANALISI STATICA LINEARE'!$H$43)),IF(B211&lt;'ANALISI STATICA LINEARE'!$H$44,'ANALISI STATICA LINEARE'!$H$38*'ANALISI STATICA LINEARE'!$H$41*'ANALISI STATICA LINEARE'!$H$47*'ANALISI STATICA LINEARE'!$G$27,IF(B211&lt;'ANALISI STATICA LINEARE'!$H$45,'ANALISI STATICA LINEARE'!$H$38*'ANALISI STATICA LINEARE'!$H$41*'ANALISI STATICA LINEARE'!$H$47*'ANALISI STATICA LINEARE'!$G$27*('ANALISI STATICA LINEARE'!$H$44/B211),'ANALISI STATICA LINEARE'!$H$38*'ANALISI STATICA LINEARE'!$H$41*'ANALISI STATICA LINEARE'!$H$47*'ANALISI STATICA LINEARE'!$G$27*(('ANALISI STATICA LINEARE'!$H$44*'ANALISI STATICA LINEARE'!$H$45)/B211^2))))</f>
        <v>0.16781017103323798</v>
      </c>
      <c r="D211" s="23">
        <f>1/'ANALISI STATICA LINEARE'!$H$37*IF(B211&lt;'ANALISI STATICA LINEARE'!$H$43,'ANALISI STATICA LINEARE'!$H$38*'ANALISI STATICA LINEARE'!$H$41*'ANALISI STATICA LINEARE'!$H$48*'ANALISI STATICA LINEARE'!$G$27*(B211/'ANALISI STATICA LINEARE'!$H$43+1/('ANALISI STATICA LINEARE'!$H$48*'ANALISI STATICA LINEARE'!$G$27)*(1-B211/'ANALISI STATICA LINEARE'!$H$43)),IF(B211&lt;'ANALISI STATICA LINEARE'!$H$44,'ANALISI STATICA LINEARE'!$H$38*'ANALISI STATICA LINEARE'!$H$41*'ANALISI STATICA LINEARE'!$H$48*'ANALISI STATICA LINEARE'!$G$27,IF(B211&lt;'ANALISI STATICA LINEARE'!$H$45,'ANALISI STATICA LINEARE'!$H$38*'ANALISI STATICA LINEARE'!$H$41*'ANALISI STATICA LINEARE'!$H$48*'ANALISI STATICA LINEARE'!$G$27*('ANALISI STATICA LINEARE'!$H$44/B211),'ANALISI STATICA LINEARE'!$H$38*'ANALISI STATICA LINEARE'!$H$41*'ANALISI STATICA LINEARE'!$H$48*'ANALISI STATICA LINEARE'!$G$27*(('ANALISI STATICA LINEARE'!$H$44*'ANALISI STATICA LINEARE'!$H$45)/B211^2))))</f>
        <v>5.3273070169281893E-2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2:14">
      <c r="B212" s="19">
        <f t="shared" si="3"/>
        <v>2.0100000000000011</v>
      </c>
      <c r="C212" s="23">
        <f>1/'ANALISI STATICA LINEARE'!$H$37*IF(B212&lt;'ANALISI STATICA LINEARE'!$H$43,'ANALISI STATICA LINEARE'!$H$38*'ANALISI STATICA LINEARE'!$H$41*'ANALISI STATICA LINEARE'!$H$47*'ANALISI STATICA LINEARE'!$G$27*(B212/'ANALISI STATICA LINEARE'!$H$43+1/('ANALISI STATICA LINEARE'!$H$47*'ANALISI STATICA LINEARE'!$G$27)*(1-B212/'ANALISI STATICA LINEARE'!$H$43)),IF(B212&lt;'ANALISI STATICA LINEARE'!$H$44,'ANALISI STATICA LINEARE'!$H$38*'ANALISI STATICA LINEARE'!$H$41*'ANALISI STATICA LINEARE'!$H$47*'ANALISI STATICA LINEARE'!$G$27,IF(B212&lt;'ANALISI STATICA LINEARE'!$H$45,'ANALISI STATICA LINEARE'!$H$38*'ANALISI STATICA LINEARE'!$H$41*'ANALISI STATICA LINEARE'!$H$47*'ANALISI STATICA LINEARE'!$G$27*('ANALISI STATICA LINEARE'!$H$44/B212),'ANALISI STATICA LINEARE'!$H$38*'ANALISI STATICA LINEARE'!$H$41*'ANALISI STATICA LINEARE'!$H$47*'ANALISI STATICA LINEARE'!$G$27*(('ANALISI STATICA LINEARE'!$H$44*'ANALISI STATICA LINEARE'!$H$45)/B212^2))))</f>
        <v>0.16697529456043581</v>
      </c>
      <c r="D212" s="23">
        <f>1/'ANALISI STATICA LINEARE'!$H$37*IF(B212&lt;'ANALISI STATICA LINEARE'!$H$43,'ANALISI STATICA LINEARE'!$H$38*'ANALISI STATICA LINEARE'!$H$41*'ANALISI STATICA LINEARE'!$H$48*'ANALISI STATICA LINEARE'!$G$27*(B212/'ANALISI STATICA LINEARE'!$H$43+1/('ANALISI STATICA LINEARE'!$H$48*'ANALISI STATICA LINEARE'!$G$27)*(1-B212/'ANALISI STATICA LINEARE'!$H$43)),IF(B212&lt;'ANALISI STATICA LINEARE'!$H$44,'ANALISI STATICA LINEARE'!$H$38*'ANALISI STATICA LINEARE'!$H$41*'ANALISI STATICA LINEARE'!$H$48*'ANALISI STATICA LINEARE'!$G$27,IF(B212&lt;'ANALISI STATICA LINEARE'!$H$45,'ANALISI STATICA LINEARE'!$H$38*'ANALISI STATICA LINEARE'!$H$41*'ANALISI STATICA LINEARE'!$H$48*'ANALISI STATICA LINEARE'!$G$27*('ANALISI STATICA LINEARE'!$H$44/B212),'ANALISI STATICA LINEARE'!$H$38*'ANALISI STATICA LINEARE'!$H$41*'ANALISI STATICA LINEARE'!$H$48*'ANALISI STATICA LINEARE'!$G$27*(('ANALISI STATICA LINEARE'!$H$44*'ANALISI STATICA LINEARE'!$H$45)/B212^2))))</f>
        <v>5.300803001918597E-2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2:14">
      <c r="B213" s="19">
        <f t="shared" si="3"/>
        <v>2.0200000000000009</v>
      </c>
      <c r="C213" s="23">
        <f>1/'ANALISI STATICA LINEARE'!$H$37*IF(B213&lt;'ANALISI STATICA LINEARE'!$H$43,'ANALISI STATICA LINEARE'!$H$38*'ANALISI STATICA LINEARE'!$H$41*'ANALISI STATICA LINEARE'!$H$47*'ANALISI STATICA LINEARE'!$G$27*(B213/'ANALISI STATICA LINEARE'!$H$43+1/('ANALISI STATICA LINEARE'!$H$47*'ANALISI STATICA LINEARE'!$G$27)*(1-B213/'ANALISI STATICA LINEARE'!$H$43)),IF(B213&lt;'ANALISI STATICA LINEARE'!$H$44,'ANALISI STATICA LINEARE'!$H$38*'ANALISI STATICA LINEARE'!$H$41*'ANALISI STATICA LINEARE'!$H$47*'ANALISI STATICA LINEARE'!$G$27,IF(B213&lt;'ANALISI STATICA LINEARE'!$H$45,'ANALISI STATICA LINEARE'!$H$38*'ANALISI STATICA LINEARE'!$H$41*'ANALISI STATICA LINEARE'!$H$47*'ANALISI STATICA LINEARE'!$G$27*('ANALISI STATICA LINEARE'!$H$44/B213),'ANALISI STATICA LINEARE'!$H$38*'ANALISI STATICA LINEARE'!$H$41*'ANALISI STATICA LINEARE'!$H$47*'ANALISI STATICA LINEARE'!$G$27*(('ANALISI STATICA LINEARE'!$H$44*'ANALISI STATICA LINEARE'!$H$45)/B213^2))))</f>
        <v>0.16614868419132475</v>
      </c>
      <c r="D213" s="23">
        <f>1/'ANALISI STATICA LINEARE'!$H$37*IF(B213&lt;'ANALISI STATICA LINEARE'!$H$43,'ANALISI STATICA LINEARE'!$H$38*'ANALISI STATICA LINEARE'!$H$41*'ANALISI STATICA LINEARE'!$H$48*'ANALISI STATICA LINEARE'!$G$27*(B213/'ANALISI STATICA LINEARE'!$H$43+1/('ANALISI STATICA LINEARE'!$H$48*'ANALISI STATICA LINEARE'!$G$27)*(1-B213/'ANALISI STATICA LINEARE'!$H$43)),IF(B213&lt;'ANALISI STATICA LINEARE'!$H$44,'ANALISI STATICA LINEARE'!$H$38*'ANALISI STATICA LINEARE'!$H$41*'ANALISI STATICA LINEARE'!$H$48*'ANALISI STATICA LINEARE'!$G$27,IF(B213&lt;'ANALISI STATICA LINEARE'!$H$45,'ANALISI STATICA LINEARE'!$H$38*'ANALISI STATICA LINEARE'!$H$41*'ANALISI STATICA LINEARE'!$H$48*'ANALISI STATICA LINEARE'!$G$27*('ANALISI STATICA LINEARE'!$H$44/B213),'ANALISI STATICA LINEARE'!$H$38*'ANALISI STATICA LINEARE'!$H$41*'ANALISI STATICA LINEARE'!$H$48*'ANALISI STATICA LINEARE'!$G$27*(('ANALISI STATICA LINEARE'!$H$44*'ANALISI STATICA LINEARE'!$H$45)/B213^2))))</f>
        <v>5.2745614028991986E-2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2:14">
      <c r="B214" s="19">
        <f t="shared" si="3"/>
        <v>2.0300000000000007</v>
      </c>
      <c r="C214" s="23">
        <f>1/'ANALISI STATICA LINEARE'!$H$37*IF(B214&lt;'ANALISI STATICA LINEARE'!$H$43,'ANALISI STATICA LINEARE'!$H$38*'ANALISI STATICA LINEARE'!$H$41*'ANALISI STATICA LINEARE'!$H$47*'ANALISI STATICA LINEARE'!$G$27*(B214/'ANALISI STATICA LINEARE'!$H$43+1/('ANALISI STATICA LINEARE'!$H$47*'ANALISI STATICA LINEARE'!$G$27)*(1-B214/'ANALISI STATICA LINEARE'!$H$43)),IF(B214&lt;'ANALISI STATICA LINEARE'!$H$44,'ANALISI STATICA LINEARE'!$H$38*'ANALISI STATICA LINEARE'!$H$41*'ANALISI STATICA LINEARE'!$H$47*'ANALISI STATICA LINEARE'!$G$27,IF(B214&lt;'ANALISI STATICA LINEARE'!$H$45,'ANALISI STATICA LINEARE'!$H$38*'ANALISI STATICA LINEARE'!$H$41*'ANALISI STATICA LINEARE'!$H$47*'ANALISI STATICA LINEARE'!$G$27*('ANALISI STATICA LINEARE'!$H$44/B214),'ANALISI STATICA LINEARE'!$H$38*'ANALISI STATICA LINEARE'!$H$41*'ANALISI STATICA LINEARE'!$H$47*'ANALISI STATICA LINEARE'!$G$27*(('ANALISI STATICA LINEARE'!$H$44*'ANALISI STATICA LINEARE'!$H$45)/B214^2))))</f>
        <v>0.16533021776673695</v>
      </c>
      <c r="D214" s="23">
        <f>1/'ANALISI STATICA LINEARE'!$H$37*IF(B214&lt;'ANALISI STATICA LINEARE'!$H$43,'ANALISI STATICA LINEARE'!$H$38*'ANALISI STATICA LINEARE'!$H$41*'ANALISI STATICA LINEARE'!$H$48*'ANALISI STATICA LINEARE'!$G$27*(B214/'ANALISI STATICA LINEARE'!$H$43+1/('ANALISI STATICA LINEARE'!$H$48*'ANALISI STATICA LINEARE'!$G$27)*(1-B214/'ANALISI STATICA LINEARE'!$H$43)),IF(B214&lt;'ANALISI STATICA LINEARE'!$H$44,'ANALISI STATICA LINEARE'!$H$38*'ANALISI STATICA LINEARE'!$H$41*'ANALISI STATICA LINEARE'!$H$48*'ANALISI STATICA LINEARE'!$G$27,IF(B214&lt;'ANALISI STATICA LINEARE'!$H$45,'ANALISI STATICA LINEARE'!$H$38*'ANALISI STATICA LINEARE'!$H$41*'ANALISI STATICA LINEARE'!$H$48*'ANALISI STATICA LINEARE'!$G$27*('ANALISI STATICA LINEARE'!$H$44/B214),'ANALISI STATICA LINEARE'!$H$38*'ANALISI STATICA LINEARE'!$H$41*'ANALISI STATICA LINEARE'!$H$48*'ANALISI STATICA LINEARE'!$G$27*(('ANALISI STATICA LINEARE'!$H$44*'ANALISI STATICA LINEARE'!$H$45)/B214^2))))</f>
        <v>5.2485783418011731E-2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2:14">
      <c r="B215" s="19">
        <f t="shared" si="3"/>
        <v>2.0400000000000005</v>
      </c>
      <c r="C215" s="23">
        <f>1/'ANALISI STATICA LINEARE'!$H$37*IF(B215&lt;'ANALISI STATICA LINEARE'!$H$43,'ANALISI STATICA LINEARE'!$H$38*'ANALISI STATICA LINEARE'!$H$41*'ANALISI STATICA LINEARE'!$H$47*'ANALISI STATICA LINEARE'!$G$27*(B215/'ANALISI STATICA LINEARE'!$H$43+1/('ANALISI STATICA LINEARE'!$H$47*'ANALISI STATICA LINEARE'!$G$27)*(1-B215/'ANALISI STATICA LINEARE'!$H$43)),IF(B215&lt;'ANALISI STATICA LINEARE'!$H$44,'ANALISI STATICA LINEARE'!$H$38*'ANALISI STATICA LINEARE'!$H$41*'ANALISI STATICA LINEARE'!$H$47*'ANALISI STATICA LINEARE'!$G$27,IF(B215&lt;'ANALISI STATICA LINEARE'!$H$45,'ANALISI STATICA LINEARE'!$H$38*'ANALISI STATICA LINEARE'!$H$41*'ANALISI STATICA LINEARE'!$H$47*'ANALISI STATICA LINEARE'!$G$27*('ANALISI STATICA LINEARE'!$H$44/B215),'ANALISI STATICA LINEARE'!$H$38*'ANALISI STATICA LINEARE'!$H$41*'ANALISI STATICA LINEARE'!$H$47*'ANALISI STATICA LINEARE'!$G$27*(('ANALISI STATICA LINEARE'!$H$44*'ANALISI STATICA LINEARE'!$H$45)/B215^2))))</f>
        <v>0.16451977552278238</v>
      </c>
      <c r="D215" s="23">
        <f>1/'ANALISI STATICA LINEARE'!$H$37*IF(B215&lt;'ANALISI STATICA LINEARE'!$H$43,'ANALISI STATICA LINEARE'!$H$38*'ANALISI STATICA LINEARE'!$H$41*'ANALISI STATICA LINEARE'!$H$48*'ANALISI STATICA LINEARE'!$G$27*(B215/'ANALISI STATICA LINEARE'!$H$43+1/('ANALISI STATICA LINEARE'!$H$48*'ANALISI STATICA LINEARE'!$G$27)*(1-B215/'ANALISI STATICA LINEARE'!$H$43)),IF(B215&lt;'ANALISI STATICA LINEARE'!$H$44,'ANALISI STATICA LINEARE'!$H$38*'ANALISI STATICA LINEARE'!$H$41*'ANALISI STATICA LINEARE'!$H$48*'ANALISI STATICA LINEARE'!$G$27,IF(B215&lt;'ANALISI STATICA LINEARE'!$H$45,'ANALISI STATICA LINEARE'!$H$38*'ANALISI STATICA LINEARE'!$H$41*'ANALISI STATICA LINEARE'!$H$48*'ANALISI STATICA LINEARE'!$G$27*('ANALISI STATICA LINEARE'!$H$44/B215),'ANALISI STATICA LINEARE'!$H$38*'ANALISI STATICA LINEARE'!$H$41*'ANALISI STATICA LINEARE'!$H$48*'ANALISI STATICA LINEARE'!$G$27*(('ANALISI STATICA LINEARE'!$H$44*'ANALISI STATICA LINEARE'!$H$45)/B215^2))))</f>
        <v>5.2228500165962664E-2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2:14">
      <c r="B216" s="19">
        <f t="shared" si="3"/>
        <v>2.0500000000000003</v>
      </c>
      <c r="C216" s="23">
        <f>1/'ANALISI STATICA LINEARE'!$H$37*IF(B216&lt;'ANALISI STATICA LINEARE'!$H$43,'ANALISI STATICA LINEARE'!$H$38*'ANALISI STATICA LINEARE'!$H$41*'ANALISI STATICA LINEARE'!$H$47*'ANALISI STATICA LINEARE'!$G$27*(B216/'ANALISI STATICA LINEARE'!$H$43+1/('ANALISI STATICA LINEARE'!$H$47*'ANALISI STATICA LINEARE'!$G$27)*(1-B216/'ANALISI STATICA LINEARE'!$H$43)),IF(B216&lt;'ANALISI STATICA LINEARE'!$H$44,'ANALISI STATICA LINEARE'!$H$38*'ANALISI STATICA LINEARE'!$H$41*'ANALISI STATICA LINEARE'!$H$47*'ANALISI STATICA LINEARE'!$G$27,IF(B216&lt;'ANALISI STATICA LINEARE'!$H$45,'ANALISI STATICA LINEARE'!$H$38*'ANALISI STATICA LINEARE'!$H$41*'ANALISI STATICA LINEARE'!$H$47*'ANALISI STATICA LINEARE'!$G$27*('ANALISI STATICA LINEARE'!$H$44/B216),'ANALISI STATICA LINEARE'!$H$38*'ANALISI STATICA LINEARE'!$H$41*'ANALISI STATICA LINEARE'!$H$47*'ANALISI STATICA LINEARE'!$G$27*(('ANALISI STATICA LINEARE'!$H$44*'ANALISI STATICA LINEARE'!$H$45)/B216^2))))</f>
        <v>0.16371724003242735</v>
      </c>
      <c r="D216" s="23">
        <f>1/'ANALISI STATICA LINEARE'!$H$37*IF(B216&lt;'ANALISI STATICA LINEARE'!$H$43,'ANALISI STATICA LINEARE'!$H$38*'ANALISI STATICA LINEARE'!$H$41*'ANALISI STATICA LINEARE'!$H$48*'ANALISI STATICA LINEARE'!$G$27*(B216/'ANALISI STATICA LINEARE'!$H$43+1/('ANALISI STATICA LINEARE'!$H$48*'ANALISI STATICA LINEARE'!$G$27)*(1-B216/'ANALISI STATICA LINEARE'!$H$43)),IF(B216&lt;'ANALISI STATICA LINEARE'!$H$44,'ANALISI STATICA LINEARE'!$H$38*'ANALISI STATICA LINEARE'!$H$41*'ANALISI STATICA LINEARE'!$H$48*'ANALISI STATICA LINEARE'!$G$27,IF(B216&lt;'ANALISI STATICA LINEARE'!$H$45,'ANALISI STATICA LINEARE'!$H$38*'ANALISI STATICA LINEARE'!$H$41*'ANALISI STATICA LINEARE'!$H$48*'ANALISI STATICA LINEARE'!$G$27*('ANALISI STATICA LINEARE'!$H$44/B216),'ANALISI STATICA LINEARE'!$H$38*'ANALISI STATICA LINEARE'!$H$41*'ANALISI STATICA LINEARE'!$H$48*'ANALISI STATICA LINEARE'!$G$27*(('ANALISI STATICA LINEARE'!$H$44*'ANALISI STATICA LINEARE'!$H$45)/B216^2))))</f>
        <v>5.1973726994421383E-2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2:14">
      <c r="B217" s="19">
        <f t="shared" si="3"/>
        <v>2.06</v>
      </c>
      <c r="C217" s="23">
        <f>1/'ANALISI STATICA LINEARE'!$H$37*IF(B217&lt;'ANALISI STATICA LINEARE'!$H$43,'ANALISI STATICA LINEARE'!$H$38*'ANALISI STATICA LINEARE'!$H$41*'ANALISI STATICA LINEARE'!$H$47*'ANALISI STATICA LINEARE'!$G$27*(B217/'ANALISI STATICA LINEARE'!$H$43+1/('ANALISI STATICA LINEARE'!$H$47*'ANALISI STATICA LINEARE'!$G$27)*(1-B217/'ANALISI STATICA LINEARE'!$H$43)),IF(B217&lt;'ANALISI STATICA LINEARE'!$H$44,'ANALISI STATICA LINEARE'!$H$38*'ANALISI STATICA LINEARE'!$H$41*'ANALISI STATICA LINEARE'!$H$47*'ANALISI STATICA LINEARE'!$G$27,IF(B217&lt;'ANALISI STATICA LINEARE'!$H$45,'ANALISI STATICA LINEARE'!$H$38*'ANALISI STATICA LINEARE'!$H$41*'ANALISI STATICA LINEARE'!$H$47*'ANALISI STATICA LINEARE'!$G$27*('ANALISI STATICA LINEARE'!$H$44/B217),'ANALISI STATICA LINEARE'!$H$38*'ANALISI STATICA LINEARE'!$H$41*'ANALISI STATICA LINEARE'!$H$47*'ANALISI STATICA LINEARE'!$G$27*(('ANALISI STATICA LINEARE'!$H$44*'ANALISI STATICA LINEARE'!$H$45)/B217^2))))</f>
        <v>0.16292249614877483</v>
      </c>
      <c r="D217" s="23">
        <f>1/'ANALISI STATICA LINEARE'!$H$37*IF(B217&lt;'ANALISI STATICA LINEARE'!$H$43,'ANALISI STATICA LINEARE'!$H$38*'ANALISI STATICA LINEARE'!$H$41*'ANALISI STATICA LINEARE'!$H$48*'ANALISI STATICA LINEARE'!$G$27*(B217/'ANALISI STATICA LINEARE'!$H$43+1/('ANALISI STATICA LINEARE'!$H$48*'ANALISI STATICA LINEARE'!$G$27)*(1-B217/'ANALISI STATICA LINEARE'!$H$43)),IF(B217&lt;'ANALISI STATICA LINEARE'!$H$44,'ANALISI STATICA LINEARE'!$H$38*'ANALISI STATICA LINEARE'!$H$41*'ANALISI STATICA LINEARE'!$H$48*'ANALISI STATICA LINEARE'!$G$27,IF(B217&lt;'ANALISI STATICA LINEARE'!$H$45,'ANALISI STATICA LINEARE'!$H$38*'ANALISI STATICA LINEARE'!$H$41*'ANALISI STATICA LINEARE'!$H$48*'ANALISI STATICA LINEARE'!$G$27*('ANALISI STATICA LINEARE'!$H$44/B217),'ANALISI STATICA LINEARE'!$H$38*'ANALISI STATICA LINEARE'!$H$41*'ANALISI STATICA LINEARE'!$H$48*'ANALISI STATICA LINEARE'!$G$27*(('ANALISI STATICA LINEARE'!$H$44*'ANALISI STATICA LINEARE'!$H$45)/B217^2))))</f>
        <v>5.1721427348817406E-2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2:14">
      <c r="B218" s="19">
        <f t="shared" si="3"/>
        <v>2.0699999999999998</v>
      </c>
      <c r="C218" s="23">
        <f>1/'ANALISI STATICA LINEARE'!$H$37*IF(B218&lt;'ANALISI STATICA LINEARE'!$H$43,'ANALISI STATICA LINEARE'!$H$38*'ANALISI STATICA LINEARE'!$H$41*'ANALISI STATICA LINEARE'!$H$47*'ANALISI STATICA LINEARE'!$G$27*(B218/'ANALISI STATICA LINEARE'!$H$43+1/('ANALISI STATICA LINEARE'!$H$47*'ANALISI STATICA LINEARE'!$G$27)*(1-B218/'ANALISI STATICA LINEARE'!$H$43)),IF(B218&lt;'ANALISI STATICA LINEARE'!$H$44,'ANALISI STATICA LINEARE'!$H$38*'ANALISI STATICA LINEARE'!$H$41*'ANALISI STATICA LINEARE'!$H$47*'ANALISI STATICA LINEARE'!$G$27,IF(B218&lt;'ANALISI STATICA LINEARE'!$H$45,'ANALISI STATICA LINEARE'!$H$38*'ANALISI STATICA LINEARE'!$H$41*'ANALISI STATICA LINEARE'!$H$47*'ANALISI STATICA LINEARE'!$G$27*('ANALISI STATICA LINEARE'!$H$44/B218),'ANALISI STATICA LINEARE'!$H$38*'ANALISI STATICA LINEARE'!$H$41*'ANALISI STATICA LINEARE'!$H$47*'ANALISI STATICA LINEARE'!$G$27*(('ANALISI STATICA LINEARE'!$H$44*'ANALISI STATICA LINEARE'!$H$45)/B218^2))))</f>
        <v>0.1621354309499885</v>
      </c>
      <c r="D218" s="23">
        <f>1/'ANALISI STATICA LINEARE'!$H$37*IF(B218&lt;'ANALISI STATICA LINEARE'!$H$43,'ANALISI STATICA LINEARE'!$H$38*'ANALISI STATICA LINEARE'!$H$41*'ANALISI STATICA LINEARE'!$H$48*'ANALISI STATICA LINEARE'!$G$27*(B218/'ANALISI STATICA LINEARE'!$H$43+1/('ANALISI STATICA LINEARE'!$H$48*'ANALISI STATICA LINEARE'!$G$27)*(1-B218/'ANALISI STATICA LINEARE'!$H$43)),IF(B218&lt;'ANALISI STATICA LINEARE'!$H$44,'ANALISI STATICA LINEARE'!$H$38*'ANALISI STATICA LINEARE'!$H$41*'ANALISI STATICA LINEARE'!$H$48*'ANALISI STATICA LINEARE'!$G$27,IF(B218&lt;'ANALISI STATICA LINEARE'!$H$45,'ANALISI STATICA LINEARE'!$H$38*'ANALISI STATICA LINEARE'!$H$41*'ANALISI STATICA LINEARE'!$H$48*'ANALISI STATICA LINEARE'!$G$27*('ANALISI STATICA LINEARE'!$H$44/B218),'ANALISI STATICA LINEARE'!$H$38*'ANALISI STATICA LINEARE'!$H$41*'ANALISI STATICA LINEARE'!$H$48*'ANALISI STATICA LINEARE'!$G$27*(('ANALISI STATICA LINEARE'!$H$44*'ANALISI STATICA LINEARE'!$H$45)/B218^2))))</f>
        <v>5.1471565380948728E-2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2:14">
      <c r="B219" s="19">
        <f t="shared" si="3"/>
        <v>2.0799999999999996</v>
      </c>
      <c r="C219" s="23">
        <f>1/'ANALISI STATICA LINEARE'!$H$37*IF(B219&lt;'ANALISI STATICA LINEARE'!$H$43,'ANALISI STATICA LINEARE'!$H$38*'ANALISI STATICA LINEARE'!$H$41*'ANALISI STATICA LINEARE'!$H$47*'ANALISI STATICA LINEARE'!$G$27*(B219/'ANALISI STATICA LINEARE'!$H$43+1/('ANALISI STATICA LINEARE'!$H$47*'ANALISI STATICA LINEARE'!$G$27)*(1-B219/'ANALISI STATICA LINEARE'!$H$43)),IF(B219&lt;'ANALISI STATICA LINEARE'!$H$44,'ANALISI STATICA LINEARE'!$H$38*'ANALISI STATICA LINEARE'!$H$41*'ANALISI STATICA LINEARE'!$H$47*'ANALISI STATICA LINEARE'!$G$27,IF(B219&lt;'ANALISI STATICA LINEARE'!$H$45,'ANALISI STATICA LINEARE'!$H$38*'ANALISI STATICA LINEARE'!$H$41*'ANALISI STATICA LINEARE'!$H$47*'ANALISI STATICA LINEARE'!$G$27*('ANALISI STATICA LINEARE'!$H$44/B219),'ANALISI STATICA LINEARE'!$H$38*'ANALISI STATICA LINEARE'!$H$41*'ANALISI STATICA LINEARE'!$H$47*'ANALISI STATICA LINEARE'!$G$27*(('ANALISI STATICA LINEARE'!$H$44*'ANALISI STATICA LINEARE'!$H$45)/B219^2))))</f>
        <v>0.16135593368580586</v>
      </c>
      <c r="D219" s="23">
        <f>1/'ANALISI STATICA LINEARE'!$H$37*IF(B219&lt;'ANALISI STATICA LINEARE'!$H$43,'ANALISI STATICA LINEARE'!$H$38*'ANALISI STATICA LINEARE'!$H$41*'ANALISI STATICA LINEARE'!$H$48*'ANALISI STATICA LINEARE'!$G$27*(B219/'ANALISI STATICA LINEARE'!$H$43+1/('ANALISI STATICA LINEARE'!$H$48*'ANALISI STATICA LINEARE'!$G$27)*(1-B219/'ANALISI STATICA LINEARE'!$H$43)),IF(B219&lt;'ANALISI STATICA LINEARE'!$H$44,'ANALISI STATICA LINEARE'!$H$38*'ANALISI STATICA LINEARE'!$H$41*'ANALISI STATICA LINEARE'!$H$48*'ANALISI STATICA LINEARE'!$G$27,IF(B219&lt;'ANALISI STATICA LINEARE'!$H$45,'ANALISI STATICA LINEARE'!$H$38*'ANALISI STATICA LINEARE'!$H$41*'ANALISI STATICA LINEARE'!$H$48*'ANALISI STATICA LINEARE'!$G$27*('ANALISI STATICA LINEARE'!$H$44/B219),'ANALISI STATICA LINEARE'!$H$38*'ANALISI STATICA LINEARE'!$H$41*'ANALISI STATICA LINEARE'!$H$48*'ANALISI STATICA LINEARE'!$G$27*(('ANALISI STATICA LINEARE'!$H$44*'ANALISI STATICA LINEARE'!$H$45)/B219^2))))</f>
        <v>5.1224105932001857E-2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2:14">
      <c r="B220" s="19">
        <f t="shared" si="3"/>
        <v>2.0899999999999994</v>
      </c>
      <c r="C220" s="23">
        <f>1/'ANALISI STATICA LINEARE'!$H$37*IF(B220&lt;'ANALISI STATICA LINEARE'!$H$43,'ANALISI STATICA LINEARE'!$H$38*'ANALISI STATICA LINEARE'!$H$41*'ANALISI STATICA LINEARE'!$H$47*'ANALISI STATICA LINEARE'!$G$27*(B220/'ANALISI STATICA LINEARE'!$H$43+1/('ANALISI STATICA LINEARE'!$H$47*'ANALISI STATICA LINEARE'!$G$27)*(1-B220/'ANALISI STATICA LINEARE'!$H$43)),IF(B220&lt;'ANALISI STATICA LINEARE'!$H$44,'ANALISI STATICA LINEARE'!$H$38*'ANALISI STATICA LINEARE'!$H$41*'ANALISI STATICA LINEARE'!$H$47*'ANALISI STATICA LINEARE'!$G$27,IF(B220&lt;'ANALISI STATICA LINEARE'!$H$45,'ANALISI STATICA LINEARE'!$H$38*'ANALISI STATICA LINEARE'!$H$41*'ANALISI STATICA LINEARE'!$H$47*'ANALISI STATICA LINEARE'!$G$27*('ANALISI STATICA LINEARE'!$H$44/B220),'ANALISI STATICA LINEARE'!$H$38*'ANALISI STATICA LINEARE'!$H$41*'ANALISI STATICA LINEARE'!$H$47*'ANALISI STATICA LINEARE'!$G$27*(('ANALISI STATICA LINEARE'!$H$44*'ANALISI STATICA LINEARE'!$H$45)/B220^2))))</f>
        <v>0.16058389572558673</v>
      </c>
      <c r="D220" s="23">
        <f>1/'ANALISI STATICA LINEARE'!$H$37*IF(B220&lt;'ANALISI STATICA LINEARE'!$H$43,'ANALISI STATICA LINEARE'!$H$38*'ANALISI STATICA LINEARE'!$H$41*'ANALISI STATICA LINEARE'!$H$48*'ANALISI STATICA LINEARE'!$G$27*(B220/'ANALISI STATICA LINEARE'!$H$43+1/('ANALISI STATICA LINEARE'!$H$48*'ANALISI STATICA LINEARE'!$G$27)*(1-B220/'ANALISI STATICA LINEARE'!$H$43)),IF(B220&lt;'ANALISI STATICA LINEARE'!$H$44,'ANALISI STATICA LINEARE'!$H$38*'ANALISI STATICA LINEARE'!$H$41*'ANALISI STATICA LINEARE'!$H$48*'ANALISI STATICA LINEARE'!$G$27,IF(B220&lt;'ANALISI STATICA LINEARE'!$H$45,'ANALISI STATICA LINEARE'!$H$38*'ANALISI STATICA LINEARE'!$H$41*'ANALISI STATICA LINEARE'!$H$48*'ANALISI STATICA LINEARE'!$G$27*('ANALISI STATICA LINEARE'!$H$44/B220),'ANALISI STATICA LINEARE'!$H$38*'ANALISI STATICA LINEARE'!$H$41*'ANALISI STATICA LINEARE'!$H$48*'ANALISI STATICA LINEARE'!$G$27*(('ANALISI STATICA LINEARE'!$H$44*'ANALISI STATICA LINEARE'!$H$45)/B220^2))))</f>
        <v>5.0979014516059282E-2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2:14">
      <c r="B221" s="19">
        <f t="shared" si="3"/>
        <v>2.0999999999999992</v>
      </c>
      <c r="C221" s="23">
        <f>1/'ANALISI STATICA LINEARE'!$H$37*IF(B221&lt;'ANALISI STATICA LINEARE'!$H$43,'ANALISI STATICA LINEARE'!$H$38*'ANALISI STATICA LINEARE'!$H$41*'ANALISI STATICA LINEARE'!$H$47*'ANALISI STATICA LINEARE'!$G$27*(B221/'ANALISI STATICA LINEARE'!$H$43+1/('ANALISI STATICA LINEARE'!$H$47*'ANALISI STATICA LINEARE'!$G$27)*(1-B221/'ANALISI STATICA LINEARE'!$H$43)),IF(B221&lt;'ANALISI STATICA LINEARE'!$H$44,'ANALISI STATICA LINEARE'!$H$38*'ANALISI STATICA LINEARE'!$H$41*'ANALISI STATICA LINEARE'!$H$47*'ANALISI STATICA LINEARE'!$G$27,IF(B221&lt;'ANALISI STATICA LINEARE'!$H$45,'ANALISI STATICA LINEARE'!$H$38*'ANALISI STATICA LINEARE'!$H$41*'ANALISI STATICA LINEARE'!$H$47*'ANALISI STATICA LINEARE'!$G$27*('ANALISI STATICA LINEARE'!$H$44/B221),'ANALISI STATICA LINEARE'!$H$38*'ANALISI STATICA LINEARE'!$H$41*'ANALISI STATICA LINEARE'!$H$47*'ANALISI STATICA LINEARE'!$G$27*(('ANALISI STATICA LINEARE'!$H$44*'ANALISI STATICA LINEARE'!$H$45)/B221^2))))</f>
        <v>0.15981921050784584</v>
      </c>
      <c r="D221" s="23">
        <f>1/'ANALISI STATICA LINEARE'!$H$37*IF(B221&lt;'ANALISI STATICA LINEARE'!$H$43,'ANALISI STATICA LINEARE'!$H$38*'ANALISI STATICA LINEARE'!$H$41*'ANALISI STATICA LINEARE'!$H$48*'ANALISI STATICA LINEARE'!$G$27*(B221/'ANALISI STATICA LINEARE'!$H$43+1/('ANALISI STATICA LINEARE'!$H$48*'ANALISI STATICA LINEARE'!$G$27)*(1-B221/'ANALISI STATICA LINEARE'!$H$43)),IF(B221&lt;'ANALISI STATICA LINEARE'!$H$44,'ANALISI STATICA LINEARE'!$H$38*'ANALISI STATICA LINEARE'!$H$41*'ANALISI STATICA LINEARE'!$H$48*'ANALISI STATICA LINEARE'!$G$27,IF(B221&lt;'ANALISI STATICA LINEARE'!$H$45,'ANALISI STATICA LINEARE'!$H$38*'ANALISI STATICA LINEARE'!$H$41*'ANALISI STATICA LINEARE'!$H$48*'ANALISI STATICA LINEARE'!$G$27*('ANALISI STATICA LINEARE'!$H$44/B221),'ANALISI STATICA LINEARE'!$H$38*'ANALISI STATICA LINEARE'!$H$41*'ANALISI STATICA LINEARE'!$H$48*'ANALISI STATICA LINEARE'!$G$27*(('ANALISI STATICA LINEARE'!$H$44*'ANALISI STATICA LINEARE'!$H$45)/B221^2))))</f>
        <v>5.073625730407804E-2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2:14">
      <c r="B222" s="19">
        <f t="shared" si="3"/>
        <v>2.109999999999999</v>
      </c>
      <c r="C222" s="23">
        <f>1/'ANALISI STATICA LINEARE'!$H$37*IF(B222&lt;'ANALISI STATICA LINEARE'!$H$43,'ANALISI STATICA LINEARE'!$H$38*'ANALISI STATICA LINEARE'!$H$41*'ANALISI STATICA LINEARE'!$H$47*'ANALISI STATICA LINEARE'!$G$27*(B222/'ANALISI STATICA LINEARE'!$H$43+1/('ANALISI STATICA LINEARE'!$H$47*'ANALISI STATICA LINEARE'!$G$27)*(1-B222/'ANALISI STATICA LINEARE'!$H$43)),IF(B222&lt;'ANALISI STATICA LINEARE'!$H$44,'ANALISI STATICA LINEARE'!$H$38*'ANALISI STATICA LINEARE'!$H$41*'ANALISI STATICA LINEARE'!$H$47*'ANALISI STATICA LINEARE'!$G$27,IF(B222&lt;'ANALISI STATICA LINEARE'!$H$45,'ANALISI STATICA LINEARE'!$H$38*'ANALISI STATICA LINEARE'!$H$41*'ANALISI STATICA LINEARE'!$H$47*'ANALISI STATICA LINEARE'!$G$27*('ANALISI STATICA LINEARE'!$H$44/B222),'ANALISI STATICA LINEARE'!$H$38*'ANALISI STATICA LINEARE'!$H$41*'ANALISI STATICA LINEARE'!$H$47*'ANALISI STATICA LINEARE'!$G$27*(('ANALISI STATICA LINEARE'!$H$44*'ANALISI STATICA LINEARE'!$H$45)/B222^2))))</f>
        <v>0.159061773491221</v>
      </c>
      <c r="D222" s="23">
        <f>1/'ANALISI STATICA LINEARE'!$H$37*IF(B222&lt;'ANALISI STATICA LINEARE'!$H$43,'ANALISI STATICA LINEARE'!$H$38*'ANALISI STATICA LINEARE'!$H$41*'ANALISI STATICA LINEARE'!$H$48*'ANALISI STATICA LINEARE'!$G$27*(B222/'ANALISI STATICA LINEARE'!$H$43+1/('ANALISI STATICA LINEARE'!$H$48*'ANALISI STATICA LINEARE'!$G$27)*(1-B222/'ANALISI STATICA LINEARE'!$H$43)),IF(B222&lt;'ANALISI STATICA LINEARE'!$H$44,'ANALISI STATICA LINEARE'!$H$38*'ANALISI STATICA LINEARE'!$H$41*'ANALISI STATICA LINEARE'!$H$48*'ANALISI STATICA LINEARE'!$G$27,IF(B222&lt;'ANALISI STATICA LINEARE'!$H$45,'ANALISI STATICA LINEARE'!$H$38*'ANALISI STATICA LINEARE'!$H$41*'ANALISI STATICA LINEARE'!$H$48*'ANALISI STATICA LINEARE'!$G$27*('ANALISI STATICA LINEARE'!$H$44/B222),'ANALISI STATICA LINEARE'!$H$38*'ANALISI STATICA LINEARE'!$H$41*'ANALISI STATICA LINEARE'!$H$48*'ANALISI STATICA LINEARE'!$G$27*(('ANALISI STATICA LINEARE'!$H$44*'ANALISI STATICA LINEARE'!$H$45)/B222^2))))</f>
        <v>5.049580110832412E-2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2:14">
      <c r="B223" s="19">
        <f t="shared" si="3"/>
        <v>2.1199999999999988</v>
      </c>
      <c r="C223" s="23">
        <f>1/'ANALISI STATICA LINEARE'!$H$37*IF(B223&lt;'ANALISI STATICA LINEARE'!$H$43,'ANALISI STATICA LINEARE'!$H$38*'ANALISI STATICA LINEARE'!$H$41*'ANALISI STATICA LINEARE'!$H$47*'ANALISI STATICA LINEARE'!$G$27*(B223/'ANALISI STATICA LINEARE'!$H$43+1/('ANALISI STATICA LINEARE'!$H$47*'ANALISI STATICA LINEARE'!$G$27)*(1-B223/'ANALISI STATICA LINEARE'!$H$43)),IF(B223&lt;'ANALISI STATICA LINEARE'!$H$44,'ANALISI STATICA LINEARE'!$H$38*'ANALISI STATICA LINEARE'!$H$41*'ANALISI STATICA LINEARE'!$H$47*'ANALISI STATICA LINEARE'!$G$27,IF(B223&lt;'ANALISI STATICA LINEARE'!$H$45,'ANALISI STATICA LINEARE'!$H$38*'ANALISI STATICA LINEARE'!$H$41*'ANALISI STATICA LINEARE'!$H$47*'ANALISI STATICA LINEARE'!$G$27*('ANALISI STATICA LINEARE'!$H$44/B223),'ANALISI STATICA LINEARE'!$H$38*'ANALISI STATICA LINEARE'!$H$41*'ANALISI STATICA LINEARE'!$H$47*'ANALISI STATICA LINEARE'!$G$27*(('ANALISI STATICA LINEARE'!$H$44*'ANALISI STATICA LINEARE'!$H$45)/B223^2))))</f>
        <v>0.15831148210682847</v>
      </c>
      <c r="D223" s="23">
        <f>1/'ANALISI STATICA LINEARE'!$H$37*IF(B223&lt;'ANALISI STATICA LINEARE'!$H$43,'ANALISI STATICA LINEARE'!$H$38*'ANALISI STATICA LINEARE'!$H$41*'ANALISI STATICA LINEARE'!$H$48*'ANALISI STATICA LINEARE'!$G$27*(B223/'ANALISI STATICA LINEARE'!$H$43+1/('ANALISI STATICA LINEARE'!$H$48*'ANALISI STATICA LINEARE'!$G$27)*(1-B223/'ANALISI STATICA LINEARE'!$H$43)),IF(B223&lt;'ANALISI STATICA LINEARE'!$H$44,'ANALISI STATICA LINEARE'!$H$38*'ANALISI STATICA LINEARE'!$H$41*'ANALISI STATICA LINEARE'!$H$48*'ANALISI STATICA LINEARE'!$G$27,IF(B223&lt;'ANALISI STATICA LINEARE'!$H$45,'ANALISI STATICA LINEARE'!$H$38*'ANALISI STATICA LINEARE'!$H$41*'ANALISI STATICA LINEARE'!$H$48*'ANALISI STATICA LINEARE'!$G$27*('ANALISI STATICA LINEARE'!$H$44/B223),'ANALISI STATICA LINEARE'!$H$38*'ANALISI STATICA LINEARE'!$H$41*'ANALISI STATICA LINEARE'!$H$48*'ANALISI STATICA LINEARE'!$G$27*(('ANALISI STATICA LINEARE'!$H$44*'ANALISI STATICA LINEARE'!$H$45)/B223^2))))</f>
        <v>5.0257613367247128E-2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2:14">
      <c r="B224" s="19">
        <f t="shared" si="3"/>
        <v>2.1299999999999986</v>
      </c>
      <c r="C224" s="23">
        <f>1/'ANALISI STATICA LINEARE'!$H$37*IF(B224&lt;'ANALISI STATICA LINEARE'!$H$43,'ANALISI STATICA LINEARE'!$H$38*'ANALISI STATICA LINEARE'!$H$41*'ANALISI STATICA LINEARE'!$H$47*'ANALISI STATICA LINEARE'!$G$27*(B224/'ANALISI STATICA LINEARE'!$H$43+1/('ANALISI STATICA LINEARE'!$H$47*'ANALISI STATICA LINEARE'!$G$27)*(1-B224/'ANALISI STATICA LINEARE'!$H$43)),IF(B224&lt;'ANALISI STATICA LINEARE'!$H$44,'ANALISI STATICA LINEARE'!$H$38*'ANALISI STATICA LINEARE'!$H$41*'ANALISI STATICA LINEARE'!$H$47*'ANALISI STATICA LINEARE'!$G$27,IF(B224&lt;'ANALISI STATICA LINEARE'!$H$45,'ANALISI STATICA LINEARE'!$H$38*'ANALISI STATICA LINEARE'!$H$41*'ANALISI STATICA LINEARE'!$H$47*'ANALISI STATICA LINEARE'!$G$27*('ANALISI STATICA LINEARE'!$H$44/B224),'ANALISI STATICA LINEARE'!$H$38*'ANALISI STATICA LINEARE'!$H$41*'ANALISI STATICA LINEARE'!$H$47*'ANALISI STATICA LINEARE'!$G$27*(('ANALISI STATICA LINEARE'!$H$44*'ANALISI STATICA LINEARE'!$H$45)/B224^2))))</f>
        <v>0.15756823571196077</v>
      </c>
      <c r="D224" s="23">
        <f>1/'ANALISI STATICA LINEARE'!$H$37*IF(B224&lt;'ANALISI STATICA LINEARE'!$H$43,'ANALISI STATICA LINEARE'!$H$38*'ANALISI STATICA LINEARE'!$H$41*'ANALISI STATICA LINEARE'!$H$48*'ANALISI STATICA LINEARE'!$G$27*(B224/'ANALISI STATICA LINEARE'!$H$43+1/('ANALISI STATICA LINEARE'!$H$48*'ANALISI STATICA LINEARE'!$G$27)*(1-B224/'ANALISI STATICA LINEARE'!$H$43)),IF(B224&lt;'ANALISI STATICA LINEARE'!$H$44,'ANALISI STATICA LINEARE'!$H$38*'ANALISI STATICA LINEARE'!$H$41*'ANALISI STATICA LINEARE'!$H$48*'ANALISI STATICA LINEARE'!$G$27,IF(B224&lt;'ANALISI STATICA LINEARE'!$H$45,'ANALISI STATICA LINEARE'!$H$38*'ANALISI STATICA LINEARE'!$H$41*'ANALISI STATICA LINEARE'!$H$48*'ANALISI STATICA LINEARE'!$G$27*('ANALISI STATICA LINEARE'!$H$44/B224),'ANALISI STATICA LINEARE'!$H$38*'ANALISI STATICA LINEARE'!$H$41*'ANALISI STATICA LINEARE'!$H$48*'ANALISI STATICA LINEARE'!$G$27*(('ANALISI STATICA LINEARE'!$H$44*'ANALISI STATICA LINEARE'!$H$45)/B224^2))))</f>
        <v>5.0021662130781186E-2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2:14">
      <c r="B225" s="19">
        <f t="shared" si="3"/>
        <v>2.1399999999999983</v>
      </c>
      <c r="C225" s="23">
        <f>1/'ANALISI STATICA LINEARE'!$H$37*IF(B225&lt;'ANALISI STATICA LINEARE'!$H$43,'ANALISI STATICA LINEARE'!$H$38*'ANALISI STATICA LINEARE'!$H$41*'ANALISI STATICA LINEARE'!$H$47*'ANALISI STATICA LINEARE'!$G$27*(B225/'ANALISI STATICA LINEARE'!$H$43+1/('ANALISI STATICA LINEARE'!$H$47*'ANALISI STATICA LINEARE'!$G$27)*(1-B225/'ANALISI STATICA LINEARE'!$H$43)),IF(B225&lt;'ANALISI STATICA LINEARE'!$H$44,'ANALISI STATICA LINEARE'!$H$38*'ANALISI STATICA LINEARE'!$H$41*'ANALISI STATICA LINEARE'!$H$47*'ANALISI STATICA LINEARE'!$G$27,IF(B225&lt;'ANALISI STATICA LINEARE'!$H$45,'ANALISI STATICA LINEARE'!$H$38*'ANALISI STATICA LINEARE'!$H$41*'ANALISI STATICA LINEARE'!$H$47*'ANALISI STATICA LINEARE'!$G$27*('ANALISI STATICA LINEARE'!$H$44/B225),'ANALISI STATICA LINEARE'!$H$38*'ANALISI STATICA LINEARE'!$H$41*'ANALISI STATICA LINEARE'!$H$47*'ANALISI STATICA LINEARE'!$G$27*(('ANALISI STATICA LINEARE'!$H$44*'ANALISI STATICA LINEARE'!$H$45)/B225^2))))</f>
        <v>0.15683193554508243</v>
      </c>
      <c r="D225" s="23">
        <f>1/'ANALISI STATICA LINEARE'!$H$37*IF(B225&lt;'ANALISI STATICA LINEARE'!$H$43,'ANALISI STATICA LINEARE'!$H$38*'ANALISI STATICA LINEARE'!$H$41*'ANALISI STATICA LINEARE'!$H$48*'ANALISI STATICA LINEARE'!$G$27*(B225/'ANALISI STATICA LINEARE'!$H$43+1/('ANALISI STATICA LINEARE'!$H$48*'ANALISI STATICA LINEARE'!$G$27)*(1-B225/'ANALISI STATICA LINEARE'!$H$43)),IF(B225&lt;'ANALISI STATICA LINEARE'!$H$44,'ANALISI STATICA LINEARE'!$H$38*'ANALISI STATICA LINEARE'!$H$41*'ANALISI STATICA LINEARE'!$H$48*'ANALISI STATICA LINEARE'!$G$27,IF(B225&lt;'ANALISI STATICA LINEARE'!$H$45,'ANALISI STATICA LINEARE'!$H$38*'ANALISI STATICA LINEARE'!$H$41*'ANALISI STATICA LINEARE'!$H$48*'ANALISI STATICA LINEARE'!$G$27*('ANALISI STATICA LINEARE'!$H$44/B225),'ANALISI STATICA LINEARE'!$H$38*'ANALISI STATICA LINEARE'!$H$41*'ANALISI STATICA LINEARE'!$H$48*'ANALISI STATICA LINEARE'!$G$27*(('ANALISI STATICA LINEARE'!$H$44*'ANALISI STATICA LINEARE'!$H$45)/B225^2))))</f>
        <v>4.9787916046057916E-2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2:14">
      <c r="B226" s="19">
        <f t="shared" si="3"/>
        <v>2.1499999999999981</v>
      </c>
      <c r="C226" s="23">
        <f>1/'ANALISI STATICA LINEARE'!$H$37*IF(B226&lt;'ANALISI STATICA LINEARE'!$H$43,'ANALISI STATICA LINEARE'!$H$38*'ANALISI STATICA LINEARE'!$H$41*'ANALISI STATICA LINEARE'!$H$47*'ANALISI STATICA LINEARE'!$G$27*(B226/'ANALISI STATICA LINEARE'!$H$43+1/('ANALISI STATICA LINEARE'!$H$47*'ANALISI STATICA LINEARE'!$G$27)*(1-B226/'ANALISI STATICA LINEARE'!$H$43)),IF(B226&lt;'ANALISI STATICA LINEARE'!$H$44,'ANALISI STATICA LINEARE'!$H$38*'ANALISI STATICA LINEARE'!$H$41*'ANALISI STATICA LINEARE'!$H$47*'ANALISI STATICA LINEARE'!$G$27,IF(B226&lt;'ANALISI STATICA LINEARE'!$H$45,'ANALISI STATICA LINEARE'!$H$38*'ANALISI STATICA LINEARE'!$H$41*'ANALISI STATICA LINEARE'!$H$47*'ANALISI STATICA LINEARE'!$G$27*('ANALISI STATICA LINEARE'!$H$44/B226),'ANALISI STATICA LINEARE'!$H$38*'ANALISI STATICA LINEARE'!$H$41*'ANALISI STATICA LINEARE'!$H$47*'ANALISI STATICA LINEARE'!$G$27*(('ANALISI STATICA LINEARE'!$H$44*'ANALISI STATICA LINEARE'!$H$45)/B226^2))))</f>
        <v>0.15610248468208207</v>
      </c>
      <c r="D226" s="23">
        <f>1/'ANALISI STATICA LINEARE'!$H$37*IF(B226&lt;'ANALISI STATICA LINEARE'!$H$43,'ANALISI STATICA LINEARE'!$H$38*'ANALISI STATICA LINEARE'!$H$41*'ANALISI STATICA LINEARE'!$H$48*'ANALISI STATICA LINEARE'!$G$27*(B226/'ANALISI STATICA LINEARE'!$H$43+1/('ANALISI STATICA LINEARE'!$H$48*'ANALISI STATICA LINEARE'!$G$27)*(1-B226/'ANALISI STATICA LINEARE'!$H$43)),IF(B226&lt;'ANALISI STATICA LINEARE'!$H$44,'ANALISI STATICA LINEARE'!$H$38*'ANALISI STATICA LINEARE'!$H$41*'ANALISI STATICA LINEARE'!$H$48*'ANALISI STATICA LINEARE'!$G$27,IF(B226&lt;'ANALISI STATICA LINEARE'!$H$45,'ANALISI STATICA LINEARE'!$H$38*'ANALISI STATICA LINEARE'!$H$41*'ANALISI STATICA LINEARE'!$H$48*'ANALISI STATICA LINEARE'!$G$27*('ANALISI STATICA LINEARE'!$H$44/B226),'ANALISI STATICA LINEARE'!$H$38*'ANALISI STATICA LINEARE'!$H$41*'ANALISI STATICA LINEARE'!$H$48*'ANALISI STATICA LINEARE'!$G$27*(('ANALISI STATICA LINEARE'!$H$44*'ANALISI STATICA LINEARE'!$H$45)/B226^2))))</f>
        <v>4.9556344343518119E-2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2:14">
      <c r="B227" s="19">
        <f t="shared" si="3"/>
        <v>2.1599999999999979</v>
      </c>
      <c r="C227" s="23">
        <f>1/'ANALISI STATICA LINEARE'!$H$37*IF(B227&lt;'ANALISI STATICA LINEARE'!$H$43,'ANALISI STATICA LINEARE'!$H$38*'ANALISI STATICA LINEARE'!$H$41*'ANALISI STATICA LINEARE'!$H$47*'ANALISI STATICA LINEARE'!$G$27*(B227/'ANALISI STATICA LINEARE'!$H$43+1/('ANALISI STATICA LINEARE'!$H$47*'ANALISI STATICA LINEARE'!$G$27)*(1-B227/'ANALISI STATICA LINEARE'!$H$43)),IF(B227&lt;'ANALISI STATICA LINEARE'!$H$44,'ANALISI STATICA LINEARE'!$H$38*'ANALISI STATICA LINEARE'!$H$41*'ANALISI STATICA LINEARE'!$H$47*'ANALISI STATICA LINEARE'!$G$27,IF(B227&lt;'ANALISI STATICA LINEARE'!$H$45,'ANALISI STATICA LINEARE'!$H$38*'ANALISI STATICA LINEARE'!$H$41*'ANALISI STATICA LINEARE'!$H$47*'ANALISI STATICA LINEARE'!$G$27*('ANALISI STATICA LINEARE'!$H$44/B227),'ANALISI STATICA LINEARE'!$H$38*'ANALISI STATICA LINEARE'!$H$41*'ANALISI STATICA LINEARE'!$H$47*'ANALISI STATICA LINEARE'!$G$27*(('ANALISI STATICA LINEARE'!$H$44*'ANALISI STATICA LINEARE'!$H$45)/B227^2))))</f>
        <v>0.15537978799373911</v>
      </c>
      <c r="D227" s="23">
        <f>1/'ANALISI STATICA LINEARE'!$H$37*IF(B227&lt;'ANALISI STATICA LINEARE'!$H$43,'ANALISI STATICA LINEARE'!$H$38*'ANALISI STATICA LINEARE'!$H$41*'ANALISI STATICA LINEARE'!$H$48*'ANALISI STATICA LINEARE'!$G$27*(B227/'ANALISI STATICA LINEARE'!$H$43+1/('ANALISI STATICA LINEARE'!$H$48*'ANALISI STATICA LINEARE'!$G$27)*(1-B227/'ANALISI STATICA LINEARE'!$H$43)),IF(B227&lt;'ANALISI STATICA LINEARE'!$H$44,'ANALISI STATICA LINEARE'!$H$38*'ANALISI STATICA LINEARE'!$H$41*'ANALISI STATICA LINEARE'!$H$48*'ANALISI STATICA LINEARE'!$G$27,IF(B227&lt;'ANALISI STATICA LINEARE'!$H$45,'ANALISI STATICA LINEARE'!$H$38*'ANALISI STATICA LINEARE'!$H$41*'ANALISI STATICA LINEARE'!$H$48*'ANALISI STATICA LINEARE'!$G$27*('ANALISI STATICA LINEARE'!$H$44/B227),'ANALISI STATICA LINEARE'!$H$38*'ANALISI STATICA LINEARE'!$H$41*'ANALISI STATICA LINEARE'!$H$48*'ANALISI STATICA LINEARE'!$G$27*(('ANALISI STATICA LINEARE'!$H$44*'ANALISI STATICA LINEARE'!$H$45)/B227^2))))</f>
        <v>4.9326916823409235E-2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2:14">
      <c r="B228" s="19">
        <f t="shared" si="3"/>
        <v>2.1699999999999977</v>
      </c>
      <c r="C228" s="23">
        <f>1/'ANALISI STATICA LINEARE'!$H$37*IF(B228&lt;'ANALISI STATICA LINEARE'!$H$43,'ANALISI STATICA LINEARE'!$H$38*'ANALISI STATICA LINEARE'!$H$41*'ANALISI STATICA LINEARE'!$H$47*'ANALISI STATICA LINEARE'!$G$27*(B228/'ANALISI STATICA LINEARE'!$H$43+1/('ANALISI STATICA LINEARE'!$H$47*'ANALISI STATICA LINEARE'!$G$27)*(1-B228/'ANALISI STATICA LINEARE'!$H$43)),IF(B228&lt;'ANALISI STATICA LINEARE'!$H$44,'ANALISI STATICA LINEARE'!$H$38*'ANALISI STATICA LINEARE'!$H$41*'ANALISI STATICA LINEARE'!$H$47*'ANALISI STATICA LINEARE'!$G$27,IF(B228&lt;'ANALISI STATICA LINEARE'!$H$45,'ANALISI STATICA LINEARE'!$H$38*'ANALISI STATICA LINEARE'!$H$41*'ANALISI STATICA LINEARE'!$H$47*'ANALISI STATICA LINEARE'!$G$27*('ANALISI STATICA LINEARE'!$H$44/B228),'ANALISI STATICA LINEARE'!$H$38*'ANALISI STATICA LINEARE'!$H$41*'ANALISI STATICA LINEARE'!$H$47*'ANALISI STATICA LINEARE'!$G$27*(('ANALISI STATICA LINEARE'!$H$44*'ANALISI STATICA LINEARE'!$H$45)/B228^2))))</f>
        <v>0.15466375210436706</v>
      </c>
      <c r="D228" s="23">
        <f>1/'ANALISI STATICA LINEARE'!$H$37*IF(B228&lt;'ANALISI STATICA LINEARE'!$H$43,'ANALISI STATICA LINEARE'!$H$38*'ANALISI STATICA LINEARE'!$H$41*'ANALISI STATICA LINEARE'!$H$48*'ANALISI STATICA LINEARE'!$G$27*(B228/'ANALISI STATICA LINEARE'!$H$43+1/('ANALISI STATICA LINEARE'!$H$48*'ANALISI STATICA LINEARE'!$G$27)*(1-B228/'ANALISI STATICA LINEARE'!$H$43)),IF(B228&lt;'ANALISI STATICA LINEARE'!$H$44,'ANALISI STATICA LINEARE'!$H$38*'ANALISI STATICA LINEARE'!$H$41*'ANALISI STATICA LINEARE'!$H$48*'ANALISI STATICA LINEARE'!$G$27,IF(B228&lt;'ANALISI STATICA LINEARE'!$H$45,'ANALISI STATICA LINEARE'!$H$38*'ANALISI STATICA LINEARE'!$H$41*'ANALISI STATICA LINEARE'!$H$48*'ANALISI STATICA LINEARE'!$G$27*('ANALISI STATICA LINEARE'!$H$44/B228),'ANALISI STATICA LINEARE'!$H$38*'ANALISI STATICA LINEARE'!$H$41*'ANALISI STATICA LINEARE'!$H$48*'ANALISI STATICA LINEARE'!$G$27*(('ANALISI STATICA LINEARE'!$H$44*'ANALISI STATICA LINEARE'!$H$45)/B228^2))))</f>
        <v>4.9099603842656207E-2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2:14">
      <c r="B229" s="19">
        <f t="shared" si="3"/>
        <v>2.1799999999999975</v>
      </c>
      <c r="C229" s="23">
        <f>1/'ANALISI STATICA LINEARE'!$H$37*IF(B229&lt;'ANALISI STATICA LINEARE'!$H$43,'ANALISI STATICA LINEARE'!$H$38*'ANALISI STATICA LINEARE'!$H$41*'ANALISI STATICA LINEARE'!$H$47*'ANALISI STATICA LINEARE'!$G$27*(B229/'ANALISI STATICA LINEARE'!$H$43+1/('ANALISI STATICA LINEARE'!$H$47*'ANALISI STATICA LINEARE'!$G$27)*(1-B229/'ANALISI STATICA LINEARE'!$H$43)),IF(B229&lt;'ANALISI STATICA LINEARE'!$H$44,'ANALISI STATICA LINEARE'!$H$38*'ANALISI STATICA LINEARE'!$H$41*'ANALISI STATICA LINEARE'!$H$47*'ANALISI STATICA LINEARE'!$G$27,IF(B229&lt;'ANALISI STATICA LINEARE'!$H$45,'ANALISI STATICA LINEARE'!$H$38*'ANALISI STATICA LINEARE'!$H$41*'ANALISI STATICA LINEARE'!$H$47*'ANALISI STATICA LINEARE'!$G$27*('ANALISI STATICA LINEARE'!$H$44/B229),'ANALISI STATICA LINEARE'!$H$38*'ANALISI STATICA LINEARE'!$H$41*'ANALISI STATICA LINEARE'!$H$47*'ANALISI STATICA LINEARE'!$G$27*(('ANALISI STATICA LINEARE'!$H$44*'ANALISI STATICA LINEARE'!$H$45)/B229^2))))</f>
        <v>0.15395428535159475</v>
      </c>
      <c r="D229" s="23">
        <f>1/'ANALISI STATICA LINEARE'!$H$37*IF(B229&lt;'ANALISI STATICA LINEARE'!$H$43,'ANALISI STATICA LINEARE'!$H$38*'ANALISI STATICA LINEARE'!$H$41*'ANALISI STATICA LINEARE'!$H$48*'ANALISI STATICA LINEARE'!$G$27*(B229/'ANALISI STATICA LINEARE'!$H$43+1/('ANALISI STATICA LINEARE'!$H$48*'ANALISI STATICA LINEARE'!$G$27)*(1-B229/'ANALISI STATICA LINEARE'!$H$43)),IF(B229&lt;'ANALISI STATICA LINEARE'!$H$44,'ANALISI STATICA LINEARE'!$H$38*'ANALISI STATICA LINEARE'!$H$41*'ANALISI STATICA LINEARE'!$H$48*'ANALISI STATICA LINEARE'!$G$27,IF(B229&lt;'ANALISI STATICA LINEARE'!$H$45,'ANALISI STATICA LINEARE'!$H$38*'ANALISI STATICA LINEARE'!$H$41*'ANALISI STATICA LINEARE'!$H$48*'ANALISI STATICA LINEARE'!$G$27*('ANALISI STATICA LINEARE'!$H$44/B229),'ANALISI STATICA LINEARE'!$H$38*'ANALISI STATICA LINEARE'!$H$41*'ANALISI STATICA LINEARE'!$H$48*'ANALISI STATICA LINEARE'!$G$27*(('ANALISI STATICA LINEARE'!$H$44*'ANALISI STATICA LINEARE'!$H$45)/B229^2))))</f>
        <v>4.8874376302093563E-2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2:14">
      <c r="B230" s="19">
        <f t="shared" si="3"/>
        <v>2.1899999999999973</v>
      </c>
      <c r="C230" s="23">
        <f>1/'ANALISI STATICA LINEARE'!$H$37*IF(B230&lt;'ANALISI STATICA LINEARE'!$H$43,'ANALISI STATICA LINEARE'!$H$38*'ANALISI STATICA LINEARE'!$H$41*'ANALISI STATICA LINEARE'!$H$47*'ANALISI STATICA LINEARE'!$G$27*(B230/'ANALISI STATICA LINEARE'!$H$43+1/('ANALISI STATICA LINEARE'!$H$47*'ANALISI STATICA LINEARE'!$G$27)*(1-B230/'ANALISI STATICA LINEARE'!$H$43)),IF(B230&lt;'ANALISI STATICA LINEARE'!$H$44,'ANALISI STATICA LINEARE'!$H$38*'ANALISI STATICA LINEARE'!$H$41*'ANALISI STATICA LINEARE'!$H$47*'ANALISI STATICA LINEARE'!$G$27,IF(B230&lt;'ANALISI STATICA LINEARE'!$H$45,'ANALISI STATICA LINEARE'!$H$38*'ANALISI STATICA LINEARE'!$H$41*'ANALISI STATICA LINEARE'!$H$47*'ANALISI STATICA LINEARE'!$G$27*('ANALISI STATICA LINEARE'!$H$44/B230),'ANALISI STATICA LINEARE'!$H$38*'ANALISI STATICA LINEARE'!$H$41*'ANALISI STATICA LINEARE'!$H$47*'ANALISI STATICA LINEARE'!$G$27*(('ANALISI STATICA LINEARE'!$H$44*'ANALISI STATICA LINEARE'!$H$45)/B230^2))))</f>
        <v>0.15325129774724958</v>
      </c>
      <c r="D230" s="23">
        <f>1/'ANALISI STATICA LINEARE'!$H$37*IF(B230&lt;'ANALISI STATICA LINEARE'!$H$43,'ANALISI STATICA LINEARE'!$H$38*'ANALISI STATICA LINEARE'!$H$41*'ANALISI STATICA LINEARE'!$H$48*'ANALISI STATICA LINEARE'!$G$27*(B230/'ANALISI STATICA LINEARE'!$H$43+1/('ANALISI STATICA LINEARE'!$H$48*'ANALISI STATICA LINEARE'!$G$27)*(1-B230/'ANALISI STATICA LINEARE'!$H$43)),IF(B230&lt;'ANALISI STATICA LINEARE'!$H$44,'ANALISI STATICA LINEARE'!$H$38*'ANALISI STATICA LINEARE'!$H$41*'ANALISI STATICA LINEARE'!$H$48*'ANALISI STATICA LINEARE'!$G$27,IF(B230&lt;'ANALISI STATICA LINEARE'!$H$45,'ANALISI STATICA LINEARE'!$H$38*'ANALISI STATICA LINEARE'!$H$41*'ANALISI STATICA LINEARE'!$H$48*'ANALISI STATICA LINEARE'!$G$27*('ANALISI STATICA LINEARE'!$H$44/B230),'ANALISI STATICA LINEARE'!$H$38*'ANALISI STATICA LINEARE'!$H$41*'ANALISI STATICA LINEARE'!$H$48*'ANALISI STATICA LINEARE'!$G$27*(('ANALISI STATICA LINEARE'!$H$44*'ANALISI STATICA LINEARE'!$H$45)/B230^2))))</f>
        <v>4.8651205634047477E-2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2:14">
      <c r="B231" s="19">
        <f t="shared" si="3"/>
        <v>2.1999999999999971</v>
      </c>
      <c r="C231" s="23">
        <f>1/'ANALISI STATICA LINEARE'!$H$37*IF(B231&lt;'ANALISI STATICA LINEARE'!$H$43,'ANALISI STATICA LINEARE'!$H$38*'ANALISI STATICA LINEARE'!$H$41*'ANALISI STATICA LINEARE'!$H$47*'ANALISI STATICA LINEARE'!$G$27*(B231/'ANALISI STATICA LINEARE'!$H$43+1/('ANALISI STATICA LINEARE'!$H$47*'ANALISI STATICA LINEARE'!$G$27)*(1-B231/'ANALISI STATICA LINEARE'!$H$43)),IF(B231&lt;'ANALISI STATICA LINEARE'!$H$44,'ANALISI STATICA LINEARE'!$H$38*'ANALISI STATICA LINEARE'!$H$41*'ANALISI STATICA LINEARE'!$H$47*'ANALISI STATICA LINEARE'!$G$27,IF(B231&lt;'ANALISI STATICA LINEARE'!$H$45,'ANALISI STATICA LINEARE'!$H$38*'ANALISI STATICA LINEARE'!$H$41*'ANALISI STATICA LINEARE'!$H$47*'ANALISI STATICA LINEARE'!$G$27*('ANALISI STATICA LINEARE'!$H$44/B231),'ANALISI STATICA LINEARE'!$H$38*'ANALISI STATICA LINEARE'!$H$41*'ANALISI STATICA LINEARE'!$H$47*'ANALISI STATICA LINEARE'!$G$27*(('ANALISI STATICA LINEARE'!$H$44*'ANALISI STATICA LINEARE'!$H$45)/B231^2))))</f>
        <v>0.15255470093930754</v>
      </c>
      <c r="D231" s="23">
        <f>1/'ANALISI STATICA LINEARE'!$H$37*IF(B231&lt;'ANALISI STATICA LINEARE'!$H$43,'ANALISI STATICA LINEARE'!$H$38*'ANALISI STATICA LINEARE'!$H$41*'ANALISI STATICA LINEARE'!$H$48*'ANALISI STATICA LINEARE'!$G$27*(B231/'ANALISI STATICA LINEARE'!$H$43+1/('ANALISI STATICA LINEARE'!$H$48*'ANALISI STATICA LINEARE'!$G$27)*(1-B231/'ANALISI STATICA LINEARE'!$H$43)),IF(B231&lt;'ANALISI STATICA LINEARE'!$H$44,'ANALISI STATICA LINEARE'!$H$38*'ANALISI STATICA LINEARE'!$H$41*'ANALISI STATICA LINEARE'!$H$48*'ANALISI STATICA LINEARE'!$G$27,IF(B231&lt;'ANALISI STATICA LINEARE'!$H$45,'ANALISI STATICA LINEARE'!$H$38*'ANALISI STATICA LINEARE'!$H$41*'ANALISI STATICA LINEARE'!$H$48*'ANALISI STATICA LINEARE'!$G$27*('ANALISI STATICA LINEARE'!$H$44/B231),'ANALISI STATICA LINEARE'!$H$38*'ANALISI STATICA LINEARE'!$H$41*'ANALISI STATICA LINEARE'!$H$48*'ANALISI STATICA LINEARE'!$G$27*(('ANALISI STATICA LINEARE'!$H$44*'ANALISI STATICA LINEARE'!$H$45)/B231^2))))</f>
        <v>4.8430063790256356E-2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2:14">
      <c r="B232" s="19">
        <f t="shared" si="3"/>
        <v>2.2099999999999969</v>
      </c>
      <c r="C232" s="23">
        <f>1/'ANALISI STATICA LINEARE'!$H$37*IF(B232&lt;'ANALISI STATICA LINEARE'!$H$43,'ANALISI STATICA LINEARE'!$H$38*'ANALISI STATICA LINEARE'!$H$41*'ANALISI STATICA LINEARE'!$H$47*'ANALISI STATICA LINEARE'!$G$27*(B232/'ANALISI STATICA LINEARE'!$H$43+1/('ANALISI STATICA LINEARE'!$H$47*'ANALISI STATICA LINEARE'!$G$27)*(1-B232/'ANALISI STATICA LINEARE'!$H$43)),IF(B232&lt;'ANALISI STATICA LINEARE'!$H$44,'ANALISI STATICA LINEARE'!$H$38*'ANALISI STATICA LINEARE'!$H$41*'ANALISI STATICA LINEARE'!$H$47*'ANALISI STATICA LINEARE'!$G$27,IF(B232&lt;'ANALISI STATICA LINEARE'!$H$45,'ANALISI STATICA LINEARE'!$H$38*'ANALISI STATICA LINEARE'!$H$41*'ANALISI STATICA LINEARE'!$H$47*'ANALISI STATICA LINEARE'!$G$27*('ANALISI STATICA LINEARE'!$H$44/B232),'ANALISI STATICA LINEARE'!$H$38*'ANALISI STATICA LINEARE'!$H$41*'ANALISI STATICA LINEARE'!$H$47*'ANALISI STATICA LINEARE'!$G$27*(('ANALISI STATICA LINEARE'!$H$44*'ANALISI STATICA LINEARE'!$H$45)/B232^2))))</f>
        <v>0.15186440817487631</v>
      </c>
      <c r="D232" s="23">
        <f>1/'ANALISI STATICA LINEARE'!$H$37*IF(B232&lt;'ANALISI STATICA LINEARE'!$H$43,'ANALISI STATICA LINEARE'!$H$38*'ANALISI STATICA LINEARE'!$H$41*'ANALISI STATICA LINEARE'!$H$48*'ANALISI STATICA LINEARE'!$G$27*(B232/'ANALISI STATICA LINEARE'!$H$43+1/('ANALISI STATICA LINEARE'!$H$48*'ANALISI STATICA LINEARE'!$G$27)*(1-B232/'ANALISI STATICA LINEARE'!$H$43)),IF(B232&lt;'ANALISI STATICA LINEARE'!$H$44,'ANALISI STATICA LINEARE'!$H$38*'ANALISI STATICA LINEARE'!$H$41*'ANALISI STATICA LINEARE'!$H$48*'ANALISI STATICA LINEARE'!$G$27,IF(B232&lt;'ANALISI STATICA LINEARE'!$H$45,'ANALISI STATICA LINEARE'!$H$38*'ANALISI STATICA LINEARE'!$H$41*'ANALISI STATICA LINEARE'!$H$48*'ANALISI STATICA LINEARE'!$G$27*('ANALISI STATICA LINEARE'!$H$44/B232),'ANALISI STATICA LINEARE'!$H$38*'ANALISI STATICA LINEARE'!$H$41*'ANALISI STATICA LINEARE'!$H$48*'ANALISI STATICA LINEARE'!$G$27*(('ANALISI STATICA LINEARE'!$H$44*'ANALISI STATICA LINEARE'!$H$45)/B232^2))))</f>
        <v>4.8210923230119461E-2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2:14">
      <c r="B233" s="19">
        <f t="shared" si="3"/>
        <v>2.2199999999999966</v>
      </c>
      <c r="C233" s="23">
        <f>1/'ANALISI STATICA LINEARE'!$H$37*IF(B233&lt;'ANALISI STATICA LINEARE'!$H$43,'ANALISI STATICA LINEARE'!$H$38*'ANALISI STATICA LINEARE'!$H$41*'ANALISI STATICA LINEARE'!$H$47*'ANALISI STATICA LINEARE'!$G$27*(B233/'ANALISI STATICA LINEARE'!$H$43+1/('ANALISI STATICA LINEARE'!$H$47*'ANALISI STATICA LINEARE'!$G$27)*(1-B233/'ANALISI STATICA LINEARE'!$H$43)),IF(B233&lt;'ANALISI STATICA LINEARE'!$H$44,'ANALISI STATICA LINEARE'!$H$38*'ANALISI STATICA LINEARE'!$H$41*'ANALISI STATICA LINEARE'!$H$47*'ANALISI STATICA LINEARE'!$G$27,IF(B233&lt;'ANALISI STATICA LINEARE'!$H$45,'ANALISI STATICA LINEARE'!$H$38*'ANALISI STATICA LINEARE'!$H$41*'ANALISI STATICA LINEARE'!$H$47*'ANALISI STATICA LINEARE'!$G$27*('ANALISI STATICA LINEARE'!$H$44/B233),'ANALISI STATICA LINEARE'!$H$38*'ANALISI STATICA LINEARE'!$H$41*'ANALISI STATICA LINEARE'!$H$47*'ANALISI STATICA LINEARE'!$G$27*(('ANALISI STATICA LINEARE'!$H$44*'ANALISI STATICA LINEARE'!$H$45)/B233^2))))</f>
        <v>0.15118033426417868</v>
      </c>
      <c r="D233" s="23">
        <f>1/'ANALISI STATICA LINEARE'!$H$37*IF(B233&lt;'ANALISI STATICA LINEARE'!$H$43,'ANALISI STATICA LINEARE'!$H$38*'ANALISI STATICA LINEARE'!$H$41*'ANALISI STATICA LINEARE'!$H$48*'ANALISI STATICA LINEARE'!$G$27*(B233/'ANALISI STATICA LINEARE'!$H$43+1/('ANALISI STATICA LINEARE'!$H$48*'ANALISI STATICA LINEARE'!$G$27)*(1-B233/'ANALISI STATICA LINEARE'!$H$43)),IF(B233&lt;'ANALISI STATICA LINEARE'!$H$44,'ANALISI STATICA LINEARE'!$H$38*'ANALISI STATICA LINEARE'!$H$41*'ANALISI STATICA LINEARE'!$H$48*'ANALISI STATICA LINEARE'!$G$27,IF(B233&lt;'ANALISI STATICA LINEARE'!$H$45,'ANALISI STATICA LINEARE'!$H$38*'ANALISI STATICA LINEARE'!$H$41*'ANALISI STATICA LINEARE'!$H$48*'ANALISI STATICA LINEARE'!$G$27*('ANALISI STATICA LINEARE'!$H$44/B233),'ANALISI STATICA LINEARE'!$H$38*'ANALISI STATICA LINEARE'!$H$41*'ANALISI STATICA LINEARE'!$H$48*'ANALISI STATICA LINEARE'!$G$27*(('ANALISI STATICA LINEARE'!$H$44*'ANALISI STATICA LINEARE'!$H$45)/B233^2))))</f>
        <v>4.7993756909263066E-2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2:14">
      <c r="B234" s="19">
        <f t="shared" si="3"/>
        <v>2.2299999999999964</v>
      </c>
      <c r="C234" s="23">
        <f>1/'ANALISI STATICA LINEARE'!$H$37*IF(B234&lt;'ANALISI STATICA LINEARE'!$H$43,'ANALISI STATICA LINEARE'!$H$38*'ANALISI STATICA LINEARE'!$H$41*'ANALISI STATICA LINEARE'!$H$47*'ANALISI STATICA LINEARE'!$G$27*(B234/'ANALISI STATICA LINEARE'!$H$43+1/('ANALISI STATICA LINEARE'!$H$47*'ANALISI STATICA LINEARE'!$G$27)*(1-B234/'ANALISI STATICA LINEARE'!$H$43)),IF(B234&lt;'ANALISI STATICA LINEARE'!$H$44,'ANALISI STATICA LINEARE'!$H$38*'ANALISI STATICA LINEARE'!$H$41*'ANALISI STATICA LINEARE'!$H$47*'ANALISI STATICA LINEARE'!$G$27,IF(B234&lt;'ANALISI STATICA LINEARE'!$H$45,'ANALISI STATICA LINEARE'!$H$38*'ANALISI STATICA LINEARE'!$H$41*'ANALISI STATICA LINEARE'!$H$47*'ANALISI STATICA LINEARE'!$G$27*('ANALISI STATICA LINEARE'!$H$44/B234),'ANALISI STATICA LINEARE'!$H$38*'ANALISI STATICA LINEARE'!$H$41*'ANALISI STATICA LINEARE'!$H$47*'ANALISI STATICA LINEARE'!$G$27*(('ANALISI STATICA LINEARE'!$H$44*'ANALISI STATICA LINEARE'!$H$45)/B234^2))))</f>
        <v>0.15050239554550524</v>
      </c>
      <c r="D234" s="23">
        <f>1/'ANALISI STATICA LINEARE'!$H$37*IF(B234&lt;'ANALISI STATICA LINEARE'!$H$43,'ANALISI STATICA LINEARE'!$H$38*'ANALISI STATICA LINEARE'!$H$41*'ANALISI STATICA LINEARE'!$H$48*'ANALISI STATICA LINEARE'!$G$27*(B234/'ANALISI STATICA LINEARE'!$H$43+1/('ANALISI STATICA LINEARE'!$H$48*'ANALISI STATICA LINEARE'!$G$27)*(1-B234/'ANALISI STATICA LINEARE'!$H$43)),IF(B234&lt;'ANALISI STATICA LINEARE'!$H$44,'ANALISI STATICA LINEARE'!$H$38*'ANALISI STATICA LINEARE'!$H$41*'ANALISI STATICA LINEARE'!$H$48*'ANALISI STATICA LINEARE'!$G$27,IF(B234&lt;'ANALISI STATICA LINEARE'!$H$45,'ANALISI STATICA LINEARE'!$H$38*'ANALISI STATICA LINEARE'!$H$41*'ANALISI STATICA LINEARE'!$H$48*'ANALISI STATICA LINEARE'!$G$27*('ANALISI STATICA LINEARE'!$H$44/B234),'ANALISI STATICA LINEARE'!$H$38*'ANALISI STATICA LINEARE'!$H$41*'ANALISI STATICA LINEARE'!$H$48*'ANALISI STATICA LINEARE'!$G$27*(('ANALISI STATICA LINEARE'!$H$44*'ANALISI STATICA LINEARE'!$H$45)/B234^2))))</f>
        <v>4.7778538268414363E-2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2:14">
      <c r="B235" s="19">
        <f t="shared" si="3"/>
        <v>2.2399999999999962</v>
      </c>
      <c r="C235" s="23">
        <f>1/'ANALISI STATICA LINEARE'!$H$37*IF(B235&lt;'ANALISI STATICA LINEARE'!$H$43,'ANALISI STATICA LINEARE'!$H$38*'ANALISI STATICA LINEARE'!$H$41*'ANALISI STATICA LINEARE'!$H$47*'ANALISI STATICA LINEARE'!$G$27*(B235/'ANALISI STATICA LINEARE'!$H$43+1/('ANALISI STATICA LINEARE'!$H$47*'ANALISI STATICA LINEARE'!$G$27)*(1-B235/'ANALISI STATICA LINEARE'!$H$43)),IF(B235&lt;'ANALISI STATICA LINEARE'!$H$44,'ANALISI STATICA LINEARE'!$H$38*'ANALISI STATICA LINEARE'!$H$41*'ANALISI STATICA LINEARE'!$H$47*'ANALISI STATICA LINEARE'!$G$27,IF(B235&lt;'ANALISI STATICA LINEARE'!$H$45,'ANALISI STATICA LINEARE'!$H$38*'ANALISI STATICA LINEARE'!$H$41*'ANALISI STATICA LINEARE'!$H$47*'ANALISI STATICA LINEARE'!$G$27*('ANALISI STATICA LINEARE'!$H$44/B235),'ANALISI STATICA LINEARE'!$H$38*'ANALISI STATICA LINEARE'!$H$41*'ANALISI STATICA LINEARE'!$H$47*'ANALISI STATICA LINEARE'!$G$27*(('ANALISI STATICA LINEARE'!$H$44*'ANALISI STATICA LINEARE'!$H$45)/B235^2))))</f>
        <v>0.14983050985110569</v>
      </c>
      <c r="D235" s="23">
        <f>1/'ANALISI STATICA LINEARE'!$H$37*IF(B235&lt;'ANALISI STATICA LINEARE'!$H$43,'ANALISI STATICA LINEARE'!$H$38*'ANALISI STATICA LINEARE'!$H$41*'ANALISI STATICA LINEARE'!$H$48*'ANALISI STATICA LINEARE'!$G$27*(B235/'ANALISI STATICA LINEARE'!$H$43+1/('ANALISI STATICA LINEARE'!$H$48*'ANALISI STATICA LINEARE'!$G$27)*(1-B235/'ANALISI STATICA LINEARE'!$H$43)),IF(B235&lt;'ANALISI STATICA LINEARE'!$H$44,'ANALISI STATICA LINEARE'!$H$38*'ANALISI STATICA LINEARE'!$H$41*'ANALISI STATICA LINEARE'!$H$48*'ANALISI STATICA LINEARE'!$G$27,IF(B235&lt;'ANALISI STATICA LINEARE'!$H$45,'ANALISI STATICA LINEARE'!$H$38*'ANALISI STATICA LINEARE'!$H$41*'ANALISI STATICA LINEARE'!$H$48*'ANALISI STATICA LINEARE'!$G$27*('ANALISI STATICA LINEARE'!$H$44/B235),'ANALISI STATICA LINEARE'!$H$38*'ANALISI STATICA LINEARE'!$H$41*'ANALISI STATICA LINEARE'!$H$48*'ANALISI STATICA LINEARE'!$G$27*(('ANALISI STATICA LINEARE'!$H$44*'ANALISI STATICA LINEARE'!$H$45)/B235^2))))</f>
        <v>4.7565241222573232E-2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2:14">
      <c r="B236" s="19">
        <f t="shared" si="3"/>
        <v>2.249999999999996</v>
      </c>
      <c r="C236" s="23">
        <f>1/'ANALISI STATICA LINEARE'!$H$37*IF(B236&lt;'ANALISI STATICA LINEARE'!$H$43,'ANALISI STATICA LINEARE'!$H$38*'ANALISI STATICA LINEARE'!$H$41*'ANALISI STATICA LINEARE'!$H$47*'ANALISI STATICA LINEARE'!$G$27*(B236/'ANALISI STATICA LINEARE'!$H$43+1/('ANALISI STATICA LINEARE'!$H$47*'ANALISI STATICA LINEARE'!$G$27)*(1-B236/'ANALISI STATICA LINEARE'!$H$43)),IF(B236&lt;'ANALISI STATICA LINEARE'!$H$44,'ANALISI STATICA LINEARE'!$H$38*'ANALISI STATICA LINEARE'!$H$41*'ANALISI STATICA LINEARE'!$H$47*'ANALISI STATICA LINEARE'!$G$27,IF(B236&lt;'ANALISI STATICA LINEARE'!$H$45,'ANALISI STATICA LINEARE'!$H$38*'ANALISI STATICA LINEARE'!$H$41*'ANALISI STATICA LINEARE'!$H$47*'ANALISI STATICA LINEARE'!$G$27*('ANALISI STATICA LINEARE'!$H$44/B236),'ANALISI STATICA LINEARE'!$H$38*'ANALISI STATICA LINEARE'!$H$41*'ANALISI STATICA LINEARE'!$H$47*'ANALISI STATICA LINEARE'!$G$27*(('ANALISI STATICA LINEARE'!$H$44*'ANALISI STATICA LINEARE'!$H$45)/B236^2))))</f>
        <v>0.14916459647398966</v>
      </c>
      <c r="D236" s="23">
        <f>1/'ANALISI STATICA LINEARE'!$H$37*IF(B236&lt;'ANALISI STATICA LINEARE'!$H$43,'ANALISI STATICA LINEARE'!$H$38*'ANALISI STATICA LINEARE'!$H$41*'ANALISI STATICA LINEARE'!$H$48*'ANALISI STATICA LINEARE'!$G$27*(B236/'ANALISI STATICA LINEARE'!$H$43+1/('ANALISI STATICA LINEARE'!$H$48*'ANALISI STATICA LINEARE'!$G$27)*(1-B236/'ANALISI STATICA LINEARE'!$H$43)),IF(B236&lt;'ANALISI STATICA LINEARE'!$H$44,'ANALISI STATICA LINEARE'!$H$38*'ANALISI STATICA LINEARE'!$H$41*'ANALISI STATICA LINEARE'!$H$48*'ANALISI STATICA LINEARE'!$G$27,IF(B236&lt;'ANALISI STATICA LINEARE'!$H$45,'ANALISI STATICA LINEARE'!$H$38*'ANALISI STATICA LINEARE'!$H$41*'ANALISI STATICA LINEARE'!$H$48*'ANALISI STATICA LINEARE'!$G$27*('ANALISI STATICA LINEARE'!$H$44/B236),'ANALISI STATICA LINEARE'!$H$38*'ANALISI STATICA LINEARE'!$H$41*'ANALISI STATICA LINEARE'!$H$48*'ANALISI STATICA LINEARE'!$G$27*(('ANALISI STATICA LINEARE'!$H$44*'ANALISI STATICA LINEARE'!$H$45)/B236^2))))</f>
        <v>4.7353840150472906E-2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2:14">
      <c r="B237" s="19">
        <f t="shared" si="3"/>
        <v>2.2599999999999958</v>
      </c>
      <c r="C237" s="23">
        <f>1/'ANALISI STATICA LINEARE'!$H$37*IF(B237&lt;'ANALISI STATICA LINEARE'!$H$43,'ANALISI STATICA LINEARE'!$H$38*'ANALISI STATICA LINEARE'!$H$41*'ANALISI STATICA LINEARE'!$H$47*'ANALISI STATICA LINEARE'!$G$27*(B237/'ANALISI STATICA LINEARE'!$H$43+1/('ANALISI STATICA LINEARE'!$H$47*'ANALISI STATICA LINEARE'!$G$27)*(1-B237/'ANALISI STATICA LINEARE'!$H$43)),IF(B237&lt;'ANALISI STATICA LINEARE'!$H$44,'ANALISI STATICA LINEARE'!$H$38*'ANALISI STATICA LINEARE'!$H$41*'ANALISI STATICA LINEARE'!$H$47*'ANALISI STATICA LINEARE'!$G$27,IF(B237&lt;'ANALISI STATICA LINEARE'!$H$45,'ANALISI STATICA LINEARE'!$H$38*'ANALISI STATICA LINEARE'!$H$41*'ANALISI STATICA LINEARE'!$H$47*'ANALISI STATICA LINEARE'!$G$27*('ANALISI STATICA LINEARE'!$H$44/B237),'ANALISI STATICA LINEARE'!$H$38*'ANALISI STATICA LINEARE'!$H$41*'ANALISI STATICA LINEARE'!$H$47*'ANALISI STATICA LINEARE'!$G$27*(('ANALISI STATICA LINEARE'!$H$44*'ANALISI STATICA LINEARE'!$H$45)/B237^2))))</f>
        <v>0.14850457613560919</v>
      </c>
      <c r="D237" s="23">
        <f>1/'ANALISI STATICA LINEARE'!$H$37*IF(B237&lt;'ANALISI STATICA LINEARE'!$H$43,'ANALISI STATICA LINEARE'!$H$38*'ANALISI STATICA LINEARE'!$H$41*'ANALISI STATICA LINEARE'!$H$48*'ANALISI STATICA LINEARE'!$G$27*(B237/'ANALISI STATICA LINEARE'!$H$43+1/('ANALISI STATICA LINEARE'!$H$48*'ANALISI STATICA LINEARE'!$G$27)*(1-B237/'ANALISI STATICA LINEARE'!$H$43)),IF(B237&lt;'ANALISI STATICA LINEARE'!$H$44,'ANALISI STATICA LINEARE'!$H$38*'ANALISI STATICA LINEARE'!$H$41*'ANALISI STATICA LINEARE'!$H$48*'ANALISI STATICA LINEARE'!$G$27,IF(B237&lt;'ANALISI STATICA LINEARE'!$H$45,'ANALISI STATICA LINEARE'!$H$38*'ANALISI STATICA LINEARE'!$H$41*'ANALISI STATICA LINEARE'!$H$48*'ANALISI STATICA LINEARE'!$G$27*('ANALISI STATICA LINEARE'!$H$44/B237),'ANALISI STATICA LINEARE'!$H$38*'ANALISI STATICA LINEARE'!$H$41*'ANALISI STATICA LINEARE'!$H$48*'ANALISI STATICA LINEARE'!$G$27*(('ANALISI STATICA LINEARE'!$H$44*'ANALISI STATICA LINEARE'!$H$45)/B237^2))))</f>
        <v>4.7144309884320376E-2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spans="2:14">
      <c r="B238" s="19">
        <f t="shared" si="3"/>
        <v>2.2699999999999956</v>
      </c>
      <c r="C238" s="23">
        <f>1/'ANALISI STATICA LINEARE'!$H$37*IF(B238&lt;'ANALISI STATICA LINEARE'!$H$43,'ANALISI STATICA LINEARE'!$H$38*'ANALISI STATICA LINEARE'!$H$41*'ANALISI STATICA LINEARE'!$H$47*'ANALISI STATICA LINEARE'!$G$27*(B238/'ANALISI STATICA LINEARE'!$H$43+1/('ANALISI STATICA LINEARE'!$H$47*'ANALISI STATICA LINEARE'!$G$27)*(1-B238/'ANALISI STATICA LINEARE'!$H$43)),IF(B238&lt;'ANALISI STATICA LINEARE'!$H$44,'ANALISI STATICA LINEARE'!$H$38*'ANALISI STATICA LINEARE'!$H$41*'ANALISI STATICA LINEARE'!$H$47*'ANALISI STATICA LINEARE'!$G$27,IF(B238&lt;'ANALISI STATICA LINEARE'!$H$45,'ANALISI STATICA LINEARE'!$H$38*'ANALISI STATICA LINEARE'!$H$41*'ANALISI STATICA LINEARE'!$H$47*'ANALISI STATICA LINEARE'!$G$27*('ANALISI STATICA LINEARE'!$H$44/B238),'ANALISI STATICA LINEARE'!$H$38*'ANALISI STATICA LINEARE'!$H$41*'ANALISI STATICA LINEARE'!$H$47*'ANALISI STATICA LINEARE'!$G$27*(('ANALISI STATICA LINEARE'!$H$44*'ANALISI STATICA LINEARE'!$H$45)/B238^2))))</f>
        <v>0.14785037095439507</v>
      </c>
      <c r="D238" s="23">
        <f>1/'ANALISI STATICA LINEARE'!$H$37*IF(B238&lt;'ANALISI STATICA LINEARE'!$H$43,'ANALISI STATICA LINEARE'!$H$38*'ANALISI STATICA LINEARE'!$H$41*'ANALISI STATICA LINEARE'!$H$48*'ANALISI STATICA LINEARE'!$G$27*(B238/'ANALISI STATICA LINEARE'!$H$43+1/('ANALISI STATICA LINEARE'!$H$48*'ANALISI STATICA LINEARE'!$G$27)*(1-B238/'ANALISI STATICA LINEARE'!$H$43)),IF(B238&lt;'ANALISI STATICA LINEARE'!$H$44,'ANALISI STATICA LINEARE'!$H$38*'ANALISI STATICA LINEARE'!$H$41*'ANALISI STATICA LINEARE'!$H$48*'ANALISI STATICA LINEARE'!$G$27,IF(B238&lt;'ANALISI STATICA LINEARE'!$H$45,'ANALISI STATICA LINEARE'!$H$38*'ANALISI STATICA LINEARE'!$H$41*'ANALISI STATICA LINEARE'!$H$48*'ANALISI STATICA LINEARE'!$G$27*('ANALISI STATICA LINEARE'!$H$44/B238),'ANALISI STATICA LINEARE'!$H$38*'ANALISI STATICA LINEARE'!$H$41*'ANALISI STATICA LINEARE'!$H$48*'ANALISI STATICA LINEARE'!$G$27*(('ANALISI STATICA LINEARE'!$H$44*'ANALISI STATICA LINEARE'!$H$45)/B238^2))))</f>
        <v>4.6936625699807957E-2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2:14">
      <c r="B239" s="19">
        <f t="shared" si="3"/>
        <v>2.2799999999999954</v>
      </c>
      <c r="C239" s="23">
        <f>1/'ANALISI STATICA LINEARE'!$H$37*IF(B239&lt;'ANALISI STATICA LINEARE'!$H$43,'ANALISI STATICA LINEARE'!$H$38*'ANALISI STATICA LINEARE'!$H$41*'ANALISI STATICA LINEARE'!$H$47*'ANALISI STATICA LINEARE'!$G$27*(B239/'ANALISI STATICA LINEARE'!$H$43+1/('ANALISI STATICA LINEARE'!$H$47*'ANALISI STATICA LINEARE'!$G$27)*(1-B239/'ANALISI STATICA LINEARE'!$H$43)),IF(B239&lt;'ANALISI STATICA LINEARE'!$H$44,'ANALISI STATICA LINEARE'!$H$38*'ANALISI STATICA LINEARE'!$H$41*'ANALISI STATICA LINEARE'!$H$47*'ANALISI STATICA LINEARE'!$G$27,IF(B239&lt;'ANALISI STATICA LINEARE'!$H$45,'ANALISI STATICA LINEARE'!$H$38*'ANALISI STATICA LINEARE'!$H$41*'ANALISI STATICA LINEARE'!$H$47*'ANALISI STATICA LINEARE'!$G$27*('ANALISI STATICA LINEARE'!$H$44/B239),'ANALISI STATICA LINEARE'!$H$38*'ANALISI STATICA LINEARE'!$H$41*'ANALISI STATICA LINEARE'!$H$47*'ANALISI STATICA LINEARE'!$G$27*(('ANALISI STATICA LINEARE'!$H$44*'ANALISI STATICA LINEARE'!$H$45)/B239^2))))</f>
        <v>0.1472019044151214</v>
      </c>
      <c r="D239" s="23">
        <f>1/'ANALISI STATICA LINEARE'!$H$37*IF(B239&lt;'ANALISI STATICA LINEARE'!$H$43,'ANALISI STATICA LINEARE'!$H$38*'ANALISI STATICA LINEARE'!$H$41*'ANALISI STATICA LINEARE'!$H$48*'ANALISI STATICA LINEARE'!$G$27*(B239/'ANALISI STATICA LINEARE'!$H$43+1/('ANALISI STATICA LINEARE'!$H$48*'ANALISI STATICA LINEARE'!$G$27)*(1-B239/'ANALISI STATICA LINEARE'!$H$43)),IF(B239&lt;'ANALISI STATICA LINEARE'!$H$44,'ANALISI STATICA LINEARE'!$H$38*'ANALISI STATICA LINEARE'!$H$41*'ANALISI STATICA LINEARE'!$H$48*'ANALISI STATICA LINEARE'!$G$27,IF(B239&lt;'ANALISI STATICA LINEARE'!$H$45,'ANALISI STATICA LINEARE'!$H$38*'ANALISI STATICA LINEARE'!$H$41*'ANALISI STATICA LINEARE'!$H$48*'ANALISI STATICA LINEARE'!$G$27*('ANALISI STATICA LINEARE'!$H$44/B239),'ANALISI STATICA LINEARE'!$H$38*'ANALISI STATICA LINEARE'!$H$41*'ANALISI STATICA LINEARE'!$H$48*'ANALISI STATICA LINEARE'!$G$27*(('ANALISI STATICA LINEARE'!$H$44*'ANALISI STATICA LINEARE'!$H$45)/B239^2))))</f>
        <v>4.6730763306387743E-2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2:14">
      <c r="B240" s="19">
        <f t="shared" si="3"/>
        <v>2.2899999999999952</v>
      </c>
      <c r="C240" s="23">
        <f>1/'ANALISI STATICA LINEARE'!$H$37*IF(B240&lt;'ANALISI STATICA LINEARE'!$H$43,'ANALISI STATICA LINEARE'!$H$38*'ANALISI STATICA LINEARE'!$H$41*'ANALISI STATICA LINEARE'!$H$47*'ANALISI STATICA LINEARE'!$G$27*(B240/'ANALISI STATICA LINEARE'!$H$43+1/('ANALISI STATICA LINEARE'!$H$47*'ANALISI STATICA LINEARE'!$G$27)*(1-B240/'ANALISI STATICA LINEARE'!$H$43)),IF(B240&lt;'ANALISI STATICA LINEARE'!$H$44,'ANALISI STATICA LINEARE'!$H$38*'ANALISI STATICA LINEARE'!$H$41*'ANALISI STATICA LINEARE'!$H$47*'ANALISI STATICA LINEARE'!$G$27,IF(B240&lt;'ANALISI STATICA LINEARE'!$H$45,'ANALISI STATICA LINEARE'!$H$38*'ANALISI STATICA LINEARE'!$H$41*'ANALISI STATICA LINEARE'!$H$47*'ANALISI STATICA LINEARE'!$G$27*('ANALISI STATICA LINEARE'!$H$44/B240),'ANALISI STATICA LINEARE'!$H$38*'ANALISI STATICA LINEARE'!$H$41*'ANALISI STATICA LINEARE'!$H$47*'ANALISI STATICA LINEARE'!$G$27*(('ANALISI STATICA LINEARE'!$H$44*'ANALISI STATICA LINEARE'!$H$45)/B240^2))))</f>
        <v>0.14655910133907285</v>
      </c>
      <c r="D240" s="23">
        <f>1/'ANALISI STATICA LINEARE'!$H$37*IF(B240&lt;'ANALISI STATICA LINEARE'!$H$43,'ANALISI STATICA LINEARE'!$H$38*'ANALISI STATICA LINEARE'!$H$41*'ANALISI STATICA LINEARE'!$H$48*'ANALISI STATICA LINEARE'!$G$27*(B240/'ANALISI STATICA LINEARE'!$H$43+1/('ANALISI STATICA LINEARE'!$H$48*'ANALISI STATICA LINEARE'!$G$27)*(1-B240/'ANALISI STATICA LINEARE'!$H$43)),IF(B240&lt;'ANALISI STATICA LINEARE'!$H$44,'ANALISI STATICA LINEARE'!$H$38*'ANALISI STATICA LINEARE'!$H$41*'ANALISI STATICA LINEARE'!$H$48*'ANALISI STATICA LINEARE'!$G$27,IF(B240&lt;'ANALISI STATICA LINEARE'!$H$45,'ANALISI STATICA LINEARE'!$H$38*'ANALISI STATICA LINEARE'!$H$41*'ANALISI STATICA LINEARE'!$H$48*'ANALISI STATICA LINEARE'!$G$27*('ANALISI STATICA LINEARE'!$H$44/B240),'ANALISI STATICA LINEARE'!$H$38*'ANALISI STATICA LINEARE'!$H$41*'ANALISI STATICA LINEARE'!$H$48*'ANALISI STATICA LINEARE'!$G$27*(('ANALISI STATICA LINEARE'!$H$44*'ANALISI STATICA LINEARE'!$H$45)/B240^2))))</f>
        <v>4.652669883780091E-2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2:14">
      <c r="B241" s="19">
        <f t="shared" si="3"/>
        <v>2.2999999999999949</v>
      </c>
      <c r="C241" s="23">
        <f>1/'ANALISI STATICA LINEARE'!$H$37*IF(B241&lt;'ANALISI STATICA LINEARE'!$H$43,'ANALISI STATICA LINEARE'!$H$38*'ANALISI STATICA LINEARE'!$H$41*'ANALISI STATICA LINEARE'!$H$47*'ANALISI STATICA LINEARE'!$G$27*(B241/'ANALISI STATICA LINEARE'!$H$43+1/('ANALISI STATICA LINEARE'!$H$47*'ANALISI STATICA LINEARE'!$G$27)*(1-B241/'ANALISI STATICA LINEARE'!$H$43)),IF(B241&lt;'ANALISI STATICA LINEARE'!$H$44,'ANALISI STATICA LINEARE'!$H$38*'ANALISI STATICA LINEARE'!$H$41*'ANALISI STATICA LINEARE'!$H$47*'ANALISI STATICA LINEARE'!$G$27,IF(B241&lt;'ANALISI STATICA LINEARE'!$H$45,'ANALISI STATICA LINEARE'!$H$38*'ANALISI STATICA LINEARE'!$H$41*'ANALISI STATICA LINEARE'!$H$47*'ANALISI STATICA LINEARE'!$G$27*('ANALISI STATICA LINEARE'!$H$44/B241),'ANALISI STATICA LINEARE'!$H$38*'ANALISI STATICA LINEARE'!$H$41*'ANALISI STATICA LINEARE'!$H$47*'ANALISI STATICA LINEARE'!$G$27*(('ANALISI STATICA LINEARE'!$H$44*'ANALISI STATICA LINEARE'!$H$45)/B241^2))))</f>
        <v>0.14592188785498994</v>
      </c>
      <c r="D241" s="23">
        <f>1/'ANALISI STATICA LINEARE'!$H$37*IF(B241&lt;'ANALISI STATICA LINEARE'!$H$43,'ANALISI STATICA LINEARE'!$H$38*'ANALISI STATICA LINEARE'!$H$41*'ANALISI STATICA LINEARE'!$H$48*'ANALISI STATICA LINEARE'!$G$27*(B241/'ANALISI STATICA LINEARE'!$H$43+1/('ANALISI STATICA LINEARE'!$H$48*'ANALISI STATICA LINEARE'!$G$27)*(1-B241/'ANALISI STATICA LINEARE'!$H$43)),IF(B241&lt;'ANALISI STATICA LINEARE'!$H$44,'ANALISI STATICA LINEARE'!$H$38*'ANALISI STATICA LINEARE'!$H$41*'ANALISI STATICA LINEARE'!$H$48*'ANALISI STATICA LINEARE'!$G$27,IF(B241&lt;'ANALISI STATICA LINEARE'!$H$45,'ANALISI STATICA LINEARE'!$H$38*'ANALISI STATICA LINEARE'!$H$41*'ANALISI STATICA LINEARE'!$H$48*'ANALISI STATICA LINEARE'!$G$27*('ANALISI STATICA LINEARE'!$H$44/B241),'ANALISI STATICA LINEARE'!$H$38*'ANALISI STATICA LINEARE'!$H$41*'ANALISI STATICA LINEARE'!$H$48*'ANALISI STATICA LINEARE'!$G$27*(('ANALISI STATICA LINEARE'!$H$44*'ANALISI STATICA LINEARE'!$H$45)/B241^2))))</f>
        <v>4.6324408842853951E-2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spans="2:14">
      <c r="B242" s="19">
        <f t="shared" si="3"/>
        <v>2.3099999999999947</v>
      </c>
      <c r="C242" s="23">
        <f>1/'ANALISI STATICA LINEARE'!$H$37*IF(B242&lt;'ANALISI STATICA LINEARE'!$H$43,'ANALISI STATICA LINEARE'!$H$38*'ANALISI STATICA LINEARE'!$H$41*'ANALISI STATICA LINEARE'!$H$47*'ANALISI STATICA LINEARE'!$G$27*(B242/'ANALISI STATICA LINEARE'!$H$43+1/('ANALISI STATICA LINEARE'!$H$47*'ANALISI STATICA LINEARE'!$G$27)*(1-B242/'ANALISI STATICA LINEARE'!$H$43)),IF(B242&lt;'ANALISI STATICA LINEARE'!$H$44,'ANALISI STATICA LINEARE'!$H$38*'ANALISI STATICA LINEARE'!$H$41*'ANALISI STATICA LINEARE'!$H$47*'ANALISI STATICA LINEARE'!$G$27,IF(B242&lt;'ANALISI STATICA LINEARE'!$H$45,'ANALISI STATICA LINEARE'!$H$38*'ANALISI STATICA LINEARE'!$H$41*'ANALISI STATICA LINEARE'!$H$47*'ANALISI STATICA LINEARE'!$G$27*('ANALISI STATICA LINEARE'!$H$44/B242),'ANALISI STATICA LINEARE'!$H$38*'ANALISI STATICA LINEARE'!$H$41*'ANALISI STATICA LINEARE'!$H$47*'ANALISI STATICA LINEARE'!$G$27*(('ANALISI STATICA LINEARE'!$H$44*'ANALISI STATICA LINEARE'!$H$45)/B242^2))))</f>
        <v>0.14529019137076923</v>
      </c>
      <c r="D242" s="23">
        <f>1/'ANALISI STATICA LINEARE'!$H$37*IF(B242&lt;'ANALISI STATICA LINEARE'!$H$43,'ANALISI STATICA LINEARE'!$H$38*'ANALISI STATICA LINEARE'!$H$41*'ANALISI STATICA LINEARE'!$H$48*'ANALISI STATICA LINEARE'!$G$27*(B242/'ANALISI STATICA LINEARE'!$H$43+1/('ANALISI STATICA LINEARE'!$H$48*'ANALISI STATICA LINEARE'!$G$27)*(1-B242/'ANALISI STATICA LINEARE'!$H$43)),IF(B242&lt;'ANALISI STATICA LINEARE'!$H$44,'ANALISI STATICA LINEARE'!$H$38*'ANALISI STATICA LINEARE'!$H$41*'ANALISI STATICA LINEARE'!$H$48*'ANALISI STATICA LINEARE'!$G$27,IF(B242&lt;'ANALISI STATICA LINEARE'!$H$45,'ANALISI STATICA LINEARE'!$H$38*'ANALISI STATICA LINEARE'!$H$41*'ANALISI STATICA LINEARE'!$H$48*'ANALISI STATICA LINEARE'!$G$27*('ANALISI STATICA LINEARE'!$H$44/B242),'ANALISI STATICA LINEARE'!$H$38*'ANALISI STATICA LINEARE'!$H$41*'ANALISI STATICA LINEARE'!$H$48*'ANALISI STATICA LINEARE'!$G$27*(('ANALISI STATICA LINEARE'!$H$44*'ANALISI STATICA LINEARE'!$H$45)/B242^2))))</f>
        <v>4.6123870276434671E-2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2:14">
      <c r="B243" s="19">
        <f t="shared" si="3"/>
        <v>2.3199999999999945</v>
      </c>
      <c r="C243" s="23">
        <f>1/'ANALISI STATICA LINEARE'!$H$37*IF(B243&lt;'ANALISI STATICA LINEARE'!$H$43,'ANALISI STATICA LINEARE'!$H$38*'ANALISI STATICA LINEARE'!$H$41*'ANALISI STATICA LINEARE'!$H$47*'ANALISI STATICA LINEARE'!$G$27*(B243/'ANALISI STATICA LINEARE'!$H$43+1/('ANALISI STATICA LINEARE'!$H$47*'ANALISI STATICA LINEARE'!$G$27)*(1-B243/'ANALISI STATICA LINEARE'!$H$43)),IF(B243&lt;'ANALISI STATICA LINEARE'!$H$44,'ANALISI STATICA LINEARE'!$H$38*'ANALISI STATICA LINEARE'!$H$41*'ANALISI STATICA LINEARE'!$H$47*'ANALISI STATICA LINEARE'!$G$27,IF(B243&lt;'ANALISI STATICA LINEARE'!$H$45,'ANALISI STATICA LINEARE'!$H$38*'ANALISI STATICA LINEARE'!$H$41*'ANALISI STATICA LINEARE'!$H$47*'ANALISI STATICA LINEARE'!$G$27*('ANALISI STATICA LINEARE'!$H$44/B243),'ANALISI STATICA LINEARE'!$H$38*'ANALISI STATICA LINEARE'!$H$41*'ANALISI STATICA LINEARE'!$H$47*'ANALISI STATICA LINEARE'!$G$27*(('ANALISI STATICA LINEARE'!$H$44*'ANALISI STATICA LINEARE'!$H$45)/B243^2))))</f>
        <v>0.14466394054589524</v>
      </c>
      <c r="D243" s="23">
        <f>1/'ANALISI STATICA LINEARE'!$H$37*IF(B243&lt;'ANALISI STATICA LINEARE'!$H$43,'ANALISI STATICA LINEARE'!$H$38*'ANALISI STATICA LINEARE'!$H$41*'ANALISI STATICA LINEARE'!$H$48*'ANALISI STATICA LINEARE'!$G$27*(B243/'ANALISI STATICA LINEARE'!$H$43+1/('ANALISI STATICA LINEARE'!$H$48*'ANALISI STATICA LINEARE'!$G$27)*(1-B243/'ANALISI STATICA LINEARE'!$H$43)),IF(B243&lt;'ANALISI STATICA LINEARE'!$H$44,'ANALISI STATICA LINEARE'!$H$38*'ANALISI STATICA LINEARE'!$H$41*'ANALISI STATICA LINEARE'!$H$48*'ANALISI STATICA LINEARE'!$G$27,IF(B243&lt;'ANALISI STATICA LINEARE'!$H$45,'ANALISI STATICA LINEARE'!$H$38*'ANALISI STATICA LINEARE'!$H$41*'ANALISI STATICA LINEARE'!$H$48*'ANALISI STATICA LINEARE'!$G$27*('ANALISI STATICA LINEARE'!$H$44/B243),'ANALISI STATICA LINEARE'!$H$38*'ANALISI STATICA LINEARE'!$H$41*'ANALISI STATICA LINEARE'!$H$48*'ANALISI STATICA LINEARE'!$G$27*(('ANALISI STATICA LINEARE'!$H$44*'ANALISI STATICA LINEARE'!$H$45)/B243^2))))</f>
        <v>4.5925060490760394E-2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2:14">
      <c r="B244" s="19">
        <f t="shared" si="3"/>
        <v>2.3299999999999943</v>
      </c>
      <c r="C244" s="23">
        <f>1/'ANALISI STATICA LINEARE'!$H$37*IF(B244&lt;'ANALISI STATICA LINEARE'!$H$43,'ANALISI STATICA LINEARE'!$H$38*'ANALISI STATICA LINEARE'!$H$41*'ANALISI STATICA LINEARE'!$H$47*'ANALISI STATICA LINEARE'!$G$27*(B244/'ANALISI STATICA LINEARE'!$H$43+1/('ANALISI STATICA LINEARE'!$H$47*'ANALISI STATICA LINEARE'!$G$27)*(1-B244/'ANALISI STATICA LINEARE'!$H$43)),IF(B244&lt;'ANALISI STATICA LINEARE'!$H$44,'ANALISI STATICA LINEARE'!$H$38*'ANALISI STATICA LINEARE'!$H$41*'ANALISI STATICA LINEARE'!$H$47*'ANALISI STATICA LINEARE'!$G$27,IF(B244&lt;'ANALISI STATICA LINEARE'!$H$45,'ANALISI STATICA LINEARE'!$H$38*'ANALISI STATICA LINEARE'!$H$41*'ANALISI STATICA LINEARE'!$H$47*'ANALISI STATICA LINEARE'!$G$27*('ANALISI STATICA LINEARE'!$H$44/B244),'ANALISI STATICA LINEARE'!$H$38*'ANALISI STATICA LINEARE'!$H$41*'ANALISI STATICA LINEARE'!$H$47*'ANALISI STATICA LINEARE'!$G$27*(('ANALISI STATICA LINEARE'!$H$44*'ANALISI STATICA LINEARE'!$H$45)/B244^2))))</f>
        <v>0.14404306526458238</v>
      </c>
      <c r="D244" s="23">
        <f>1/'ANALISI STATICA LINEARE'!$H$37*IF(B244&lt;'ANALISI STATICA LINEARE'!$H$43,'ANALISI STATICA LINEARE'!$H$38*'ANALISI STATICA LINEARE'!$H$41*'ANALISI STATICA LINEARE'!$H$48*'ANALISI STATICA LINEARE'!$G$27*(B244/'ANALISI STATICA LINEARE'!$H$43+1/('ANALISI STATICA LINEARE'!$H$48*'ANALISI STATICA LINEARE'!$G$27)*(1-B244/'ANALISI STATICA LINEARE'!$H$43)),IF(B244&lt;'ANALISI STATICA LINEARE'!$H$44,'ANALISI STATICA LINEARE'!$H$38*'ANALISI STATICA LINEARE'!$H$41*'ANALISI STATICA LINEARE'!$H$48*'ANALISI STATICA LINEARE'!$G$27,IF(B244&lt;'ANALISI STATICA LINEARE'!$H$45,'ANALISI STATICA LINEARE'!$H$38*'ANALISI STATICA LINEARE'!$H$41*'ANALISI STATICA LINEARE'!$H$48*'ANALISI STATICA LINEARE'!$G$27*('ANALISI STATICA LINEARE'!$H$44/B244),'ANALISI STATICA LINEARE'!$H$38*'ANALISI STATICA LINEARE'!$H$41*'ANALISI STATICA LINEARE'!$H$48*'ANALISI STATICA LINEARE'!$G$27*(('ANALISI STATICA LINEARE'!$H$44*'ANALISI STATICA LINEARE'!$H$45)/B244^2))))</f>
        <v>4.5727957226851551E-2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2:14">
      <c r="B245" s="19">
        <f t="shared" si="3"/>
        <v>2.3399999999999941</v>
      </c>
      <c r="C245" s="23">
        <f>1/'ANALISI STATICA LINEARE'!$H$37*IF(B245&lt;'ANALISI STATICA LINEARE'!$H$43,'ANALISI STATICA LINEARE'!$H$38*'ANALISI STATICA LINEARE'!$H$41*'ANALISI STATICA LINEARE'!$H$47*'ANALISI STATICA LINEARE'!$G$27*(B245/'ANALISI STATICA LINEARE'!$H$43+1/('ANALISI STATICA LINEARE'!$H$47*'ANALISI STATICA LINEARE'!$G$27)*(1-B245/'ANALISI STATICA LINEARE'!$H$43)),IF(B245&lt;'ANALISI STATICA LINEARE'!$H$44,'ANALISI STATICA LINEARE'!$H$38*'ANALISI STATICA LINEARE'!$H$41*'ANALISI STATICA LINEARE'!$H$47*'ANALISI STATICA LINEARE'!$G$27,IF(B245&lt;'ANALISI STATICA LINEARE'!$H$45,'ANALISI STATICA LINEARE'!$H$38*'ANALISI STATICA LINEARE'!$H$41*'ANALISI STATICA LINEARE'!$H$47*'ANALISI STATICA LINEARE'!$G$27*('ANALISI STATICA LINEARE'!$H$44/B245),'ANALISI STATICA LINEARE'!$H$38*'ANALISI STATICA LINEARE'!$H$41*'ANALISI STATICA LINEARE'!$H$47*'ANALISI STATICA LINEARE'!$G$27*(('ANALISI STATICA LINEARE'!$H$44*'ANALISI STATICA LINEARE'!$H$45)/B245^2))))</f>
        <v>0.14342749660960555</v>
      </c>
      <c r="D245" s="23">
        <f>1/'ANALISI STATICA LINEARE'!$H$37*IF(B245&lt;'ANALISI STATICA LINEARE'!$H$43,'ANALISI STATICA LINEARE'!$H$38*'ANALISI STATICA LINEARE'!$H$41*'ANALISI STATICA LINEARE'!$H$48*'ANALISI STATICA LINEARE'!$G$27*(B245/'ANALISI STATICA LINEARE'!$H$43+1/('ANALISI STATICA LINEARE'!$H$48*'ANALISI STATICA LINEARE'!$G$27)*(1-B245/'ANALISI STATICA LINEARE'!$H$43)),IF(B245&lt;'ANALISI STATICA LINEARE'!$H$44,'ANALISI STATICA LINEARE'!$H$38*'ANALISI STATICA LINEARE'!$H$41*'ANALISI STATICA LINEARE'!$H$48*'ANALISI STATICA LINEARE'!$G$27,IF(B245&lt;'ANALISI STATICA LINEARE'!$H$45,'ANALISI STATICA LINEARE'!$H$38*'ANALISI STATICA LINEARE'!$H$41*'ANALISI STATICA LINEARE'!$H$48*'ANALISI STATICA LINEARE'!$G$27*('ANALISI STATICA LINEARE'!$H$44/B245),'ANALISI STATICA LINEARE'!$H$38*'ANALISI STATICA LINEARE'!$H$41*'ANALISI STATICA LINEARE'!$H$48*'ANALISI STATICA LINEARE'!$G$27*(('ANALISI STATICA LINEARE'!$H$44*'ANALISI STATICA LINEARE'!$H$45)/B245^2))))</f>
        <v>4.5532538606223985E-2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2:14">
      <c r="B246" s="19">
        <f t="shared" si="3"/>
        <v>2.3499999999999939</v>
      </c>
      <c r="C246" s="23">
        <f>1/'ANALISI STATICA LINEARE'!$H$37*IF(B246&lt;'ANALISI STATICA LINEARE'!$H$43,'ANALISI STATICA LINEARE'!$H$38*'ANALISI STATICA LINEARE'!$H$41*'ANALISI STATICA LINEARE'!$H$47*'ANALISI STATICA LINEARE'!$G$27*(B246/'ANALISI STATICA LINEARE'!$H$43+1/('ANALISI STATICA LINEARE'!$H$47*'ANALISI STATICA LINEARE'!$G$27)*(1-B246/'ANALISI STATICA LINEARE'!$H$43)),IF(B246&lt;'ANALISI STATICA LINEARE'!$H$44,'ANALISI STATICA LINEARE'!$H$38*'ANALISI STATICA LINEARE'!$H$41*'ANALISI STATICA LINEARE'!$H$47*'ANALISI STATICA LINEARE'!$G$27,IF(B246&lt;'ANALISI STATICA LINEARE'!$H$45,'ANALISI STATICA LINEARE'!$H$38*'ANALISI STATICA LINEARE'!$H$41*'ANALISI STATICA LINEARE'!$H$47*'ANALISI STATICA LINEARE'!$G$27*('ANALISI STATICA LINEARE'!$H$44/B246),'ANALISI STATICA LINEARE'!$H$38*'ANALISI STATICA LINEARE'!$H$41*'ANALISI STATICA LINEARE'!$H$47*'ANALISI STATICA LINEARE'!$G$27*(('ANALISI STATICA LINEARE'!$H$44*'ANALISI STATICA LINEARE'!$H$45)/B246^2))))</f>
        <v>0.14281716683679874</v>
      </c>
      <c r="D246" s="23">
        <f>1/'ANALISI STATICA LINEARE'!$H$37*IF(B246&lt;'ANALISI STATICA LINEARE'!$H$43,'ANALISI STATICA LINEARE'!$H$38*'ANALISI STATICA LINEARE'!$H$41*'ANALISI STATICA LINEARE'!$H$48*'ANALISI STATICA LINEARE'!$G$27*(B246/'ANALISI STATICA LINEARE'!$H$43+1/('ANALISI STATICA LINEARE'!$H$48*'ANALISI STATICA LINEARE'!$G$27)*(1-B246/'ANALISI STATICA LINEARE'!$H$43)),IF(B246&lt;'ANALISI STATICA LINEARE'!$H$44,'ANALISI STATICA LINEARE'!$H$38*'ANALISI STATICA LINEARE'!$H$41*'ANALISI STATICA LINEARE'!$H$48*'ANALISI STATICA LINEARE'!$G$27,IF(B246&lt;'ANALISI STATICA LINEARE'!$H$45,'ANALISI STATICA LINEARE'!$H$38*'ANALISI STATICA LINEARE'!$H$41*'ANALISI STATICA LINEARE'!$H$48*'ANALISI STATICA LINEARE'!$G$27*('ANALISI STATICA LINEARE'!$H$44/B246),'ANALISI STATICA LINEARE'!$H$38*'ANALISI STATICA LINEARE'!$H$41*'ANALISI STATICA LINEARE'!$H$48*'ANALISI STATICA LINEARE'!$G$27*(('ANALISI STATICA LINEARE'!$H$44*'ANALISI STATICA LINEARE'!$H$45)/B246^2))))</f>
        <v>4.5338783122793248E-2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2:14">
      <c r="B247" s="19">
        <f t="shared" si="3"/>
        <v>2.3599999999999937</v>
      </c>
      <c r="C247" s="23">
        <f>1/'ANALISI STATICA LINEARE'!$H$37*IF(B247&lt;'ANALISI STATICA LINEARE'!$H$43,'ANALISI STATICA LINEARE'!$H$38*'ANALISI STATICA LINEARE'!$H$41*'ANALISI STATICA LINEARE'!$H$47*'ANALISI STATICA LINEARE'!$G$27*(B247/'ANALISI STATICA LINEARE'!$H$43+1/('ANALISI STATICA LINEARE'!$H$47*'ANALISI STATICA LINEARE'!$G$27)*(1-B247/'ANALISI STATICA LINEARE'!$H$43)),IF(B247&lt;'ANALISI STATICA LINEARE'!$H$44,'ANALISI STATICA LINEARE'!$H$38*'ANALISI STATICA LINEARE'!$H$41*'ANALISI STATICA LINEARE'!$H$47*'ANALISI STATICA LINEARE'!$G$27,IF(B247&lt;'ANALISI STATICA LINEARE'!$H$45,'ANALISI STATICA LINEARE'!$H$38*'ANALISI STATICA LINEARE'!$H$41*'ANALISI STATICA LINEARE'!$H$47*'ANALISI STATICA LINEARE'!$G$27*('ANALISI STATICA LINEARE'!$H$44/B247),'ANALISI STATICA LINEARE'!$H$38*'ANALISI STATICA LINEARE'!$H$41*'ANALISI STATICA LINEARE'!$H$47*'ANALISI STATICA LINEARE'!$G$27*(('ANALISI STATICA LINEARE'!$H$44*'ANALISI STATICA LINEARE'!$H$45)/B247^2))))</f>
        <v>0.14221200935020215</v>
      </c>
      <c r="D247" s="23">
        <f>1/'ANALISI STATICA LINEARE'!$H$37*IF(B247&lt;'ANALISI STATICA LINEARE'!$H$43,'ANALISI STATICA LINEARE'!$H$38*'ANALISI STATICA LINEARE'!$H$41*'ANALISI STATICA LINEARE'!$H$48*'ANALISI STATICA LINEARE'!$G$27*(B247/'ANALISI STATICA LINEARE'!$H$43+1/('ANALISI STATICA LINEARE'!$H$48*'ANALISI STATICA LINEARE'!$G$27)*(1-B247/'ANALISI STATICA LINEARE'!$H$43)),IF(B247&lt;'ANALISI STATICA LINEARE'!$H$44,'ANALISI STATICA LINEARE'!$H$38*'ANALISI STATICA LINEARE'!$H$41*'ANALISI STATICA LINEARE'!$H$48*'ANALISI STATICA LINEARE'!$G$27,IF(B247&lt;'ANALISI STATICA LINEARE'!$H$45,'ANALISI STATICA LINEARE'!$H$38*'ANALISI STATICA LINEARE'!$H$41*'ANALISI STATICA LINEARE'!$H$48*'ANALISI STATICA LINEARE'!$G$27*('ANALISI STATICA LINEARE'!$H$44/B247),'ANALISI STATICA LINEARE'!$H$38*'ANALISI STATICA LINEARE'!$H$41*'ANALISI STATICA LINEARE'!$H$48*'ANALISI STATICA LINEARE'!$G$27*(('ANALISI STATICA LINEARE'!$H$44*'ANALISI STATICA LINEARE'!$H$45)/B247^2))))</f>
        <v>4.5146669634984808E-2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2:14">
      <c r="B248" s="19">
        <f t="shared" si="3"/>
        <v>2.3699999999999934</v>
      </c>
      <c r="C248" s="23">
        <f>1/'ANALISI STATICA LINEARE'!$H$37*IF(B248&lt;'ANALISI STATICA LINEARE'!$H$43,'ANALISI STATICA LINEARE'!$H$38*'ANALISI STATICA LINEARE'!$H$41*'ANALISI STATICA LINEARE'!$H$47*'ANALISI STATICA LINEARE'!$G$27*(B248/'ANALISI STATICA LINEARE'!$H$43+1/('ANALISI STATICA LINEARE'!$H$47*'ANALISI STATICA LINEARE'!$G$27)*(1-B248/'ANALISI STATICA LINEARE'!$H$43)),IF(B248&lt;'ANALISI STATICA LINEARE'!$H$44,'ANALISI STATICA LINEARE'!$H$38*'ANALISI STATICA LINEARE'!$H$41*'ANALISI STATICA LINEARE'!$H$47*'ANALISI STATICA LINEARE'!$G$27,IF(B248&lt;'ANALISI STATICA LINEARE'!$H$45,'ANALISI STATICA LINEARE'!$H$38*'ANALISI STATICA LINEARE'!$H$41*'ANALISI STATICA LINEARE'!$H$47*'ANALISI STATICA LINEARE'!$G$27*('ANALISI STATICA LINEARE'!$H$44/B248),'ANALISI STATICA LINEARE'!$H$38*'ANALISI STATICA LINEARE'!$H$41*'ANALISI STATICA LINEARE'!$H$47*'ANALISI STATICA LINEARE'!$G$27*(('ANALISI STATICA LINEARE'!$H$44*'ANALISI STATICA LINEARE'!$H$45)/B248^2))))</f>
        <v>0.14161195867783843</v>
      </c>
      <c r="D248" s="23">
        <f>1/'ANALISI STATICA LINEARE'!$H$37*IF(B248&lt;'ANALISI STATICA LINEARE'!$H$43,'ANALISI STATICA LINEARE'!$H$38*'ANALISI STATICA LINEARE'!$H$41*'ANALISI STATICA LINEARE'!$H$48*'ANALISI STATICA LINEARE'!$G$27*(B248/'ANALISI STATICA LINEARE'!$H$43+1/('ANALISI STATICA LINEARE'!$H$48*'ANALISI STATICA LINEARE'!$G$27)*(1-B248/'ANALISI STATICA LINEARE'!$H$43)),IF(B248&lt;'ANALISI STATICA LINEARE'!$H$44,'ANALISI STATICA LINEARE'!$H$38*'ANALISI STATICA LINEARE'!$H$41*'ANALISI STATICA LINEARE'!$H$48*'ANALISI STATICA LINEARE'!$G$27,IF(B248&lt;'ANALISI STATICA LINEARE'!$H$45,'ANALISI STATICA LINEARE'!$H$38*'ANALISI STATICA LINEARE'!$H$41*'ANALISI STATICA LINEARE'!$H$48*'ANALISI STATICA LINEARE'!$G$27*('ANALISI STATICA LINEARE'!$H$44/B248),'ANALISI STATICA LINEARE'!$H$38*'ANALISI STATICA LINEARE'!$H$41*'ANALISI STATICA LINEARE'!$H$48*'ANALISI STATICA LINEARE'!$G$27*(('ANALISI STATICA LINEARE'!$H$44*'ANALISI STATICA LINEARE'!$H$45)/B248^2))))</f>
        <v>4.4956177358043942E-2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2:14">
      <c r="B249" s="19">
        <f t="shared" si="3"/>
        <v>2.3799999999999932</v>
      </c>
      <c r="C249" s="23">
        <f>1/'ANALISI STATICA LINEARE'!$H$37*IF(B249&lt;'ANALISI STATICA LINEARE'!$H$43,'ANALISI STATICA LINEARE'!$H$38*'ANALISI STATICA LINEARE'!$H$41*'ANALISI STATICA LINEARE'!$H$47*'ANALISI STATICA LINEARE'!$G$27*(B249/'ANALISI STATICA LINEARE'!$H$43+1/('ANALISI STATICA LINEARE'!$H$47*'ANALISI STATICA LINEARE'!$G$27)*(1-B249/'ANALISI STATICA LINEARE'!$H$43)),IF(B249&lt;'ANALISI STATICA LINEARE'!$H$44,'ANALISI STATICA LINEARE'!$H$38*'ANALISI STATICA LINEARE'!$H$41*'ANALISI STATICA LINEARE'!$H$47*'ANALISI STATICA LINEARE'!$G$27,IF(B249&lt;'ANALISI STATICA LINEARE'!$H$45,'ANALISI STATICA LINEARE'!$H$38*'ANALISI STATICA LINEARE'!$H$41*'ANALISI STATICA LINEARE'!$H$47*'ANALISI STATICA LINEARE'!$G$27*('ANALISI STATICA LINEARE'!$H$44/B249),'ANALISI STATICA LINEARE'!$H$38*'ANALISI STATICA LINEARE'!$H$41*'ANALISI STATICA LINEARE'!$H$47*'ANALISI STATICA LINEARE'!$G$27*(('ANALISI STATICA LINEARE'!$H$44*'ANALISI STATICA LINEARE'!$H$45)/B249^2))))</f>
        <v>0.14101695044809961</v>
      </c>
      <c r="D249" s="23">
        <f>1/'ANALISI STATICA LINEARE'!$H$37*IF(B249&lt;'ANALISI STATICA LINEARE'!$H$43,'ANALISI STATICA LINEARE'!$H$38*'ANALISI STATICA LINEARE'!$H$41*'ANALISI STATICA LINEARE'!$H$48*'ANALISI STATICA LINEARE'!$G$27*(B249/'ANALISI STATICA LINEARE'!$H$43+1/('ANALISI STATICA LINEARE'!$H$48*'ANALISI STATICA LINEARE'!$G$27)*(1-B249/'ANALISI STATICA LINEARE'!$H$43)),IF(B249&lt;'ANALISI STATICA LINEARE'!$H$44,'ANALISI STATICA LINEARE'!$H$38*'ANALISI STATICA LINEARE'!$H$41*'ANALISI STATICA LINEARE'!$H$48*'ANALISI STATICA LINEARE'!$G$27,IF(B249&lt;'ANALISI STATICA LINEARE'!$H$45,'ANALISI STATICA LINEARE'!$H$38*'ANALISI STATICA LINEARE'!$H$41*'ANALISI STATICA LINEARE'!$H$48*'ANALISI STATICA LINEARE'!$G$27*('ANALISI STATICA LINEARE'!$H$44/B249),'ANALISI STATICA LINEARE'!$H$38*'ANALISI STATICA LINEARE'!$H$41*'ANALISI STATICA LINEARE'!$H$48*'ANALISI STATICA LINEARE'!$G$27*(('ANALISI STATICA LINEARE'!$H$44*'ANALISI STATICA LINEARE'!$H$45)/B249^2))))</f>
        <v>4.4767285856539558E-2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2:14">
      <c r="B250" s="19">
        <f t="shared" si="3"/>
        <v>2.389999999999993</v>
      </c>
      <c r="C250" s="23">
        <f>1/'ANALISI STATICA LINEARE'!$H$37*IF(B250&lt;'ANALISI STATICA LINEARE'!$H$43,'ANALISI STATICA LINEARE'!$H$38*'ANALISI STATICA LINEARE'!$H$41*'ANALISI STATICA LINEARE'!$H$47*'ANALISI STATICA LINEARE'!$G$27*(B250/'ANALISI STATICA LINEARE'!$H$43+1/('ANALISI STATICA LINEARE'!$H$47*'ANALISI STATICA LINEARE'!$G$27)*(1-B250/'ANALISI STATICA LINEARE'!$H$43)),IF(B250&lt;'ANALISI STATICA LINEARE'!$H$44,'ANALISI STATICA LINEARE'!$H$38*'ANALISI STATICA LINEARE'!$H$41*'ANALISI STATICA LINEARE'!$H$47*'ANALISI STATICA LINEARE'!$G$27,IF(B250&lt;'ANALISI STATICA LINEARE'!$H$45,'ANALISI STATICA LINEARE'!$H$38*'ANALISI STATICA LINEARE'!$H$41*'ANALISI STATICA LINEARE'!$H$47*'ANALISI STATICA LINEARE'!$G$27*('ANALISI STATICA LINEARE'!$H$44/B250),'ANALISI STATICA LINEARE'!$H$38*'ANALISI STATICA LINEARE'!$H$41*'ANALISI STATICA LINEARE'!$H$47*'ANALISI STATICA LINEARE'!$G$27*(('ANALISI STATICA LINEARE'!$H$44*'ANALISI STATICA LINEARE'!$H$45)/B250^2))))</f>
        <v>0.14042692136672683</v>
      </c>
      <c r="D250" s="23">
        <f>1/'ANALISI STATICA LINEARE'!$H$37*IF(B250&lt;'ANALISI STATICA LINEARE'!$H$43,'ANALISI STATICA LINEARE'!$H$38*'ANALISI STATICA LINEARE'!$H$41*'ANALISI STATICA LINEARE'!$H$48*'ANALISI STATICA LINEARE'!$G$27*(B250/'ANALISI STATICA LINEARE'!$H$43+1/('ANALISI STATICA LINEARE'!$H$48*'ANALISI STATICA LINEARE'!$G$27)*(1-B250/'ANALISI STATICA LINEARE'!$H$43)),IF(B250&lt;'ANALISI STATICA LINEARE'!$H$44,'ANALISI STATICA LINEARE'!$H$38*'ANALISI STATICA LINEARE'!$H$41*'ANALISI STATICA LINEARE'!$H$48*'ANALISI STATICA LINEARE'!$G$27,IF(B250&lt;'ANALISI STATICA LINEARE'!$H$45,'ANALISI STATICA LINEARE'!$H$38*'ANALISI STATICA LINEARE'!$H$41*'ANALISI STATICA LINEARE'!$H$48*'ANALISI STATICA LINEARE'!$G$27*('ANALISI STATICA LINEARE'!$H$44/B250),'ANALISI STATICA LINEARE'!$H$38*'ANALISI STATICA LINEARE'!$H$41*'ANALISI STATICA LINEARE'!$H$48*'ANALISI STATICA LINEARE'!$G$27*(('ANALISI STATICA LINEARE'!$H$44*'ANALISI STATICA LINEARE'!$H$45)/B250^2))))</f>
        <v>4.4579975037056137E-2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2:14">
      <c r="B251" s="19">
        <f t="shared" si="3"/>
        <v>2.3999999999999928</v>
      </c>
      <c r="C251" s="23">
        <f>1/'ANALISI STATICA LINEARE'!$H$37*IF(B251&lt;'ANALISI STATICA LINEARE'!$H$43,'ANALISI STATICA LINEARE'!$H$38*'ANALISI STATICA LINEARE'!$H$41*'ANALISI STATICA LINEARE'!$H$47*'ANALISI STATICA LINEARE'!$G$27*(B251/'ANALISI STATICA LINEARE'!$H$43+1/('ANALISI STATICA LINEARE'!$H$47*'ANALISI STATICA LINEARE'!$G$27)*(1-B251/'ANALISI STATICA LINEARE'!$H$43)),IF(B251&lt;'ANALISI STATICA LINEARE'!$H$44,'ANALISI STATICA LINEARE'!$H$38*'ANALISI STATICA LINEARE'!$H$41*'ANALISI STATICA LINEARE'!$H$47*'ANALISI STATICA LINEARE'!$G$27,IF(B251&lt;'ANALISI STATICA LINEARE'!$H$45,'ANALISI STATICA LINEARE'!$H$38*'ANALISI STATICA LINEARE'!$H$41*'ANALISI STATICA LINEARE'!$H$47*'ANALISI STATICA LINEARE'!$G$27*('ANALISI STATICA LINEARE'!$H$44/B251),'ANALISI STATICA LINEARE'!$H$38*'ANALISI STATICA LINEARE'!$H$41*'ANALISI STATICA LINEARE'!$H$47*'ANALISI STATICA LINEARE'!$G$27*(('ANALISI STATICA LINEARE'!$H$44*'ANALISI STATICA LINEARE'!$H$45)/B251^2))))</f>
        <v>0.13984180919436548</v>
      </c>
      <c r="D251" s="23">
        <f>1/'ANALISI STATICA LINEARE'!$H$37*IF(B251&lt;'ANALISI STATICA LINEARE'!$H$43,'ANALISI STATICA LINEARE'!$H$38*'ANALISI STATICA LINEARE'!$H$41*'ANALISI STATICA LINEARE'!$H$48*'ANALISI STATICA LINEARE'!$G$27*(B251/'ANALISI STATICA LINEARE'!$H$43+1/('ANALISI STATICA LINEARE'!$H$48*'ANALISI STATICA LINEARE'!$G$27)*(1-B251/'ANALISI STATICA LINEARE'!$H$43)),IF(B251&lt;'ANALISI STATICA LINEARE'!$H$44,'ANALISI STATICA LINEARE'!$H$38*'ANALISI STATICA LINEARE'!$H$41*'ANALISI STATICA LINEARE'!$H$48*'ANALISI STATICA LINEARE'!$G$27,IF(B251&lt;'ANALISI STATICA LINEARE'!$H$45,'ANALISI STATICA LINEARE'!$H$38*'ANALISI STATICA LINEARE'!$H$41*'ANALISI STATICA LINEARE'!$H$48*'ANALISI STATICA LINEARE'!$G$27*('ANALISI STATICA LINEARE'!$H$44/B251),'ANALISI STATICA LINEARE'!$H$38*'ANALISI STATICA LINEARE'!$H$41*'ANALISI STATICA LINEARE'!$H$48*'ANALISI STATICA LINEARE'!$G$27*(('ANALISI STATICA LINEARE'!$H$44*'ANALISI STATICA LINEARE'!$H$45)/B251^2))))</f>
        <v>4.4394225141068402E-2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2:14">
      <c r="B252" s="19">
        <f t="shared" si="3"/>
        <v>2.4099999999999926</v>
      </c>
      <c r="C252" s="23">
        <f>1/'ANALISI STATICA LINEARE'!$H$37*IF(B252&lt;'ANALISI STATICA LINEARE'!$H$43,'ANALISI STATICA LINEARE'!$H$38*'ANALISI STATICA LINEARE'!$H$41*'ANALISI STATICA LINEARE'!$H$47*'ANALISI STATICA LINEARE'!$G$27*(B252/'ANALISI STATICA LINEARE'!$H$43+1/('ANALISI STATICA LINEARE'!$H$47*'ANALISI STATICA LINEARE'!$G$27)*(1-B252/'ANALISI STATICA LINEARE'!$H$43)),IF(B252&lt;'ANALISI STATICA LINEARE'!$H$44,'ANALISI STATICA LINEARE'!$H$38*'ANALISI STATICA LINEARE'!$H$41*'ANALISI STATICA LINEARE'!$H$47*'ANALISI STATICA LINEARE'!$G$27,IF(B252&lt;'ANALISI STATICA LINEARE'!$H$45,'ANALISI STATICA LINEARE'!$H$38*'ANALISI STATICA LINEARE'!$H$41*'ANALISI STATICA LINEARE'!$H$47*'ANALISI STATICA LINEARE'!$G$27*('ANALISI STATICA LINEARE'!$H$44/B252),'ANALISI STATICA LINEARE'!$H$38*'ANALISI STATICA LINEARE'!$H$41*'ANALISI STATICA LINEARE'!$H$47*'ANALISI STATICA LINEARE'!$G$27*(('ANALISI STATICA LINEARE'!$H$44*'ANALISI STATICA LINEARE'!$H$45)/B252^2))))</f>
        <v>0.13926155272467933</v>
      </c>
      <c r="D252" s="23">
        <f>1/'ANALISI STATICA LINEARE'!$H$37*IF(B252&lt;'ANALISI STATICA LINEARE'!$H$43,'ANALISI STATICA LINEARE'!$H$38*'ANALISI STATICA LINEARE'!$H$41*'ANALISI STATICA LINEARE'!$H$48*'ANALISI STATICA LINEARE'!$G$27*(B252/'ANALISI STATICA LINEARE'!$H$43+1/('ANALISI STATICA LINEARE'!$H$48*'ANALISI STATICA LINEARE'!$G$27)*(1-B252/'ANALISI STATICA LINEARE'!$H$43)),IF(B252&lt;'ANALISI STATICA LINEARE'!$H$44,'ANALISI STATICA LINEARE'!$H$38*'ANALISI STATICA LINEARE'!$H$41*'ANALISI STATICA LINEARE'!$H$48*'ANALISI STATICA LINEARE'!$G$27,IF(B252&lt;'ANALISI STATICA LINEARE'!$H$45,'ANALISI STATICA LINEARE'!$H$38*'ANALISI STATICA LINEARE'!$H$41*'ANALISI STATICA LINEARE'!$H$48*'ANALISI STATICA LINEARE'!$G$27*('ANALISI STATICA LINEARE'!$H$44/B252),'ANALISI STATICA LINEARE'!$H$38*'ANALISI STATICA LINEARE'!$H$41*'ANALISI STATICA LINEARE'!$H$48*'ANALISI STATICA LINEARE'!$G$27*(('ANALISI STATICA LINEARE'!$H$44*'ANALISI STATICA LINEARE'!$H$45)/B252^2))))</f>
        <v>4.4210016737993435E-2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2:14">
      <c r="B253" s="19">
        <f t="shared" si="3"/>
        <v>2.4199999999999924</v>
      </c>
      <c r="C253" s="23">
        <f>1/'ANALISI STATICA LINEARE'!$H$37*IF(B253&lt;'ANALISI STATICA LINEARE'!$H$43,'ANALISI STATICA LINEARE'!$H$38*'ANALISI STATICA LINEARE'!$H$41*'ANALISI STATICA LINEARE'!$H$47*'ANALISI STATICA LINEARE'!$G$27*(B253/'ANALISI STATICA LINEARE'!$H$43+1/('ANALISI STATICA LINEARE'!$H$47*'ANALISI STATICA LINEARE'!$G$27)*(1-B253/'ANALISI STATICA LINEARE'!$H$43)),IF(B253&lt;'ANALISI STATICA LINEARE'!$H$44,'ANALISI STATICA LINEARE'!$H$38*'ANALISI STATICA LINEARE'!$H$41*'ANALISI STATICA LINEARE'!$H$47*'ANALISI STATICA LINEARE'!$G$27,IF(B253&lt;'ANALISI STATICA LINEARE'!$H$45,'ANALISI STATICA LINEARE'!$H$38*'ANALISI STATICA LINEARE'!$H$41*'ANALISI STATICA LINEARE'!$H$47*'ANALISI STATICA LINEARE'!$G$27*('ANALISI STATICA LINEARE'!$H$44/B253),'ANALISI STATICA LINEARE'!$H$38*'ANALISI STATICA LINEARE'!$H$41*'ANALISI STATICA LINEARE'!$H$47*'ANALISI STATICA LINEARE'!$G$27*(('ANALISI STATICA LINEARE'!$H$44*'ANALISI STATICA LINEARE'!$H$45)/B253^2))))</f>
        <v>0.13868609176300711</v>
      </c>
      <c r="D253" s="23">
        <f>1/'ANALISI STATICA LINEARE'!$H$37*IF(B253&lt;'ANALISI STATICA LINEARE'!$H$43,'ANALISI STATICA LINEARE'!$H$38*'ANALISI STATICA LINEARE'!$H$41*'ANALISI STATICA LINEARE'!$H$48*'ANALISI STATICA LINEARE'!$G$27*(B253/'ANALISI STATICA LINEARE'!$H$43+1/('ANALISI STATICA LINEARE'!$H$48*'ANALISI STATICA LINEARE'!$G$27)*(1-B253/'ANALISI STATICA LINEARE'!$H$43)),IF(B253&lt;'ANALISI STATICA LINEARE'!$H$44,'ANALISI STATICA LINEARE'!$H$38*'ANALISI STATICA LINEARE'!$H$41*'ANALISI STATICA LINEARE'!$H$48*'ANALISI STATICA LINEARE'!$G$27,IF(B253&lt;'ANALISI STATICA LINEARE'!$H$45,'ANALISI STATICA LINEARE'!$H$38*'ANALISI STATICA LINEARE'!$H$41*'ANALISI STATICA LINEARE'!$H$48*'ANALISI STATICA LINEARE'!$G$27*('ANALISI STATICA LINEARE'!$H$44/B253),'ANALISI STATICA LINEARE'!$H$38*'ANALISI STATICA LINEARE'!$H$41*'ANALISI STATICA LINEARE'!$H$48*'ANALISI STATICA LINEARE'!$G$27*(('ANALISI STATICA LINEARE'!$H$44*'ANALISI STATICA LINEARE'!$H$45)/B253^2))))</f>
        <v>4.4027330718414956E-2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2:14">
      <c r="B254" s="19">
        <f t="shared" si="3"/>
        <v>2.4299999999999922</v>
      </c>
      <c r="C254" s="23">
        <f>1/'ANALISI STATICA LINEARE'!$H$37*IF(B254&lt;'ANALISI STATICA LINEARE'!$H$43,'ANALISI STATICA LINEARE'!$H$38*'ANALISI STATICA LINEARE'!$H$41*'ANALISI STATICA LINEARE'!$H$47*'ANALISI STATICA LINEARE'!$G$27*(B254/'ANALISI STATICA LINEARE'!$H$43+1/('ANALISI STATICA LINEARE'!$H$47*'ANALISI STATICA LINEARE'!$G$27)*(1-B254/'ANALISI STATICA LINEARE'!$H$43)),IF(B254&lt;'ANALISI STATICA LINEARE'!$H$44,'ANALISI STATICA LINEARE'!$H$38*'ANALISI STATICA LINEARE'!$H$41*'ANALISI STATICA LINEARE'!$H$47*'ANALISI STATICA LINEARE'!$G$27,IF(B254&lt;'ANALISI STATICA LINEARE'!$H$45,'ANALISI STATICA LINEARE'!$H$38*'ANALISI STATICA LINEARE'!$H$41*'ANALISI STATICA LINEARE'!$H$47*'ANALISI STATICA LINEARE'!$G$27*('ANALISI STATICA LINEARE'!$H$44/B254),'ANALISI STATICA LINEARE'!$H$38*'ANALISI STATICA LINEARE'!$H$41*'ANALISI STATICA LINEARE'!$H$47*'ANALISI STATICA LINEARE'!$G$27*(('ANALISI STATICA LINEARE'!$H$44*'ANALISI STATICA LINEARE'!$H$45)/B254^2))))</f>
        <v>0.1381153671055462</v>
      </c>
      <c r="D254" s="23">
        <f>1/'ANALISI STATICA LINEARE'!$H$37*IF(B254&lt;'ANALISI STATICA LINEARE'!$H$43,'ANALISI STATICA LINEARE'!$H$38*'ANALISI STATICA LINEARE'!$H$41*'ANALISI STATICA LINEARE'!$H$48*'ANALISI STATICA LINEARE'!$G$27*(B254/'ANALISI STATICA LINEARE'!$H$43+1/('ANALISI STATICA LINEARE'!$H$48*'ANALISI STATICA LINEARE'!$G$27)*(1-B254/'ANALISI STATICA LINEARE'!$H$43)),IF(B254&lt;'ANALISI STATICA LINEARE'!$H$44,'ANALISI STATICA LINEARE'!$H$38*'ANALISI STATICA LINEARE'!$H$41*'ANALISI STATICA LINEARE'!$H$48*'ANALISI STATICA LINEARE'!$G$27,IF(B254&lt;'ANALISI STATICA LINEARE'!$H$45,'ANALISI STATICA LINEARE'!$H$38*'ANALISI STATICA LINEARE'!$H$41*'ANALISI STATICA LINEARE'!$H$48*'ANALISI STATICA LINEARE'!$G$27*('ANALISI STATICA LINEARE'!$H$44/B254),'ANALISI STATICA LINEARE'!$H$38*'ANALISI STATICA LINEARE'!$H$41*'ANALISI STATICA LINEARE'!$H$48*'ANALISI STATICA LINEARE'!$G$27*(('ANALISI STATICA LINEARE'!$H$44*'ANALISI STATICA LINEARE'!$H$45)/B254^2))))</f>
        <v>4.3846148287474976E-2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2:14">
      <c r="B255" s="19">
        <f t="shared" si="3"/>
        <v>2.439999999999992</v>
      </c>
      <c r="C255" s="23">
        <f>1/'ANALISI STATICA LINEARE'!$H$37*IF(B255&lt;'ANALISI STATICA LINEARE'!$H$43,'ANALISI STATICA LINEARE'!$H$38*'ANALISI STATICA LINEARE'!$H$41*'ANALISI STATICA LINEARE'!$H$47*'ANALISI STATICA LINEARE'!$G$27*(B255/'ANALISI STATICA LINEARE'!$H$43+1/('ANALISI STATICA LINEARE'!$H$47*'ANALISI STATICA LINEARE'!$G$27)*(1-B255/'ANALISI STATICA LINEARE'!$H$43)),IF(B255&lt;'ANALISI STATICA LINEARE'!$H$44,'ANALISI STATICA LINEARE'!$H$38*'ANALISI STATICA LINEARE'!$H$41*'ANALISI STATICA LINEARE'!$H$47*'ANALISI STATICA LINEARE'!$G$27,IF(B255&lt;'ANALISI STATICA LINEARE'!$H$45,'ANALISI STATICA LINEARE'!$H$38*'ANALISI STATICA LINEARE'!$H$41*'ANALISI STATICA LINEARE'!$H$47*'ANALISI STATICA LINEARE'!$G$27*('ANALISI STATICA LINEARE'!$H$44/B255),'ANALISI STATICA LINEARE'!$H$38*'ANALISI STATICA LINEARE'!$H$41*'ANALISI STATICA LINEARE'!$H$47*'ANALISI STATICA LINEARE'!$G$27*(('ANALISI STATICA LINEARE'!$H$44*'ANALISI STATICA LINEARE'!$H$45)/B255^2))))</f>
        <v>0.13754932051904806</v>
      </c>
      <c r="D255" s="23">
        <f>1/'ANALISI STATICA LINEARE'!$H$37*IF(B255&lt;'ANALISI STATICA LINEARE'!$H$43,'ANALISI STATICA LINEARE'!$H$38*'ANALISI STATICA LINEARE'!$H$41*'ANALISI STATICA LINEARE'!$H$48*'ANALISI STATICA LINEARE'!$G$27*(B255/'ANALISI STATICA LINEARE'!$H$43+1/('ANALISI STATICA LINEARE'!$H$48*'ANALISI STATICA LINEARE'!$G$27)*(1-B255/'ANALISI STATICA LINEARE'!$H$43)),IF(B255&lt;'ANALISI STATICA LINEARE'!$H$44,'ANALISI STATICA LINEARE'!$H$38*'ANALISI STATICA LINEARE'!$H$41*'ANALISI STATICA LINEARE'!$H$48*'ANALISI STATICA LINEARE'!$G$27,IF(B255&lt;'ANALISI STATICA LINEARE'!$H$45,'ANALISI STATICA LINEARE'!$H$38*'ANALISI STATICA LINEARE'!$H$41*'ANALISI STATICA LINEARE'!$H$48*'ANALISI STATICA LINEARE'!$G$27*('ANALISI STATICA LINEARE'!$H$44/B255),'ANALISI STATICA LINEARE'!$H$38*'ANALISI STATICA LINEARE'!$H$41*'ANALISI STATICA LINEARE'!$H$48*'ANALISI STATICA LINEARE'!$G$27*(('ANALISI STATICA LINEARE'!$H$44*'ANALISI STATICA LINEARE'!$H$45)/B255^2))))</f>
        <v>4.3666450958427958E-2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2:14">
      <c r="B256" s="19">
        <f t="shared" si="3"/>
        <v>2.4499999999999917</v>
      </c>
      <c r="C256" s="23">
        <f>1/'ANALISI STATICA LINEARE'!$H$37*IF(B256&lt;'ANALISI STATICA LINEARE'!$H$43,'ANALISI STATICA LINEARE'!$H$38*'ANALISI STATICA LINEARE'!$H$41*'ANALISI STATICA LINEARE'!$H$47*'ANALISI STATICA LINEARE'!$G$27*(B256/'ANALISI STATICA LINEARE'!$H$43+1/('ANALISI STATICA LINEARE'!$H$47*'ANALISI STATICA LINEARE'!$G$27)*(1-B256/'ANALISI STATICA LINEARE'!$H$43)),IF(B256&lt;'ANALISI STATICA LINEARE'!$H$44,'ANALISI STATICA LINEARE'!$H$38*'ANALISI STATICA LINEARE'!$H$41*'ANALISI STATICA LINEARE'!$H$47*'ANALISI STATICA LINEARE'!$G$27,IF(B256&lt;'ANALISI STATICA LINEARE'!$H$45,'ANALISI STATICA LINEARE'!$H$38*'ANALISI STATICA LINEARE'!$H$41*'ANALISI STATICA LINEARE'!$H$47*'ANALISI STATICA LINEARE'!$G$27*('ANALISI STATICA LINEARE'!$H$44/B256),'ANALISI STATICA LINEARE'!$H$38*'ANALISI STATICA LINEARE'!$H$41*'ANALISI STATICA LINEARE'!$H$47*'ANALISI STATICA LINEARE'!$G$27*(('ANALISI STATICA LINEARE'!$H$44*'ANALISI STATICA LINEARE'!$H$45)/B256^2))))</f>
        <v>0.13698789472101114</v>
      </c>
      <c r="D256" s="23">
        <f>1/'ANALISI STATICA LINEARE'!$H$37*IF(B256&lt;'ANALISI STATICA LINEARE'!$H$43,'ANALISI STATICA LINEARE'!$H$38*'ANALISI STATICA LINEARE'!$H$41*'ANALISI STATICA LINEARE'!$H$48*'ANALISI STATICA LINEARE'!$G$27*(B256/'ANALISI STATICA LINEARE'!$H$43+1/('ANALISI STATICA LINEARE'!$H$48*'ANALISI STATICA LINEARE'!$G$27)*(1-B256/'ANALISI STATICA LINEARE'!$H$43)),IF(B256&lt;'ANALISI STATICA LINEARE'!$H$44,'ANALISI STATICA LINEARE'!$H$38*'ANALISI STATICA LINEARE'!$H$41*'ANALISI STATICA LINEARE'!$H$48*'ANALISI STATICA LINEARE'!$G$27,IF(B256&lt;'ANALISI STATICA LINEARE'!$H$45,'ANALISI STATICA LINEARE'!$H$38*'ANALISI STATICA LINEARE'!$H$41*'ANALISI STATICA LINEARE'!$H$48*'ANALISI STATICA LINEARE'!$G$27*('ANALISI STATICA LINEARE'!$H$44/B256),'ANALISI STATICA LINEARE'!$H$38*'ANALISI STATICA LINEARE'!$H$41*'ANALISI STATICA LINEARE'!$H$48*'ANALISI STATICA LINEARE'!$G$27*(('ANALISI STATICA LINEARE'!$H$44*'ANALISI STATICA LINEARE'!$H$45)/B256^2))))</f>
        <v>4.3488220546352742E-2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2:14">
      <c r="B257" s="19">
        <f t="shared" si="3"/>
        <v>2.4599999999999915</v>
      </c>
      <c r="C257" s="23">
        <f>1/'ANALISI STATICA LINEARE'!$H$37*IF(B257&lt;'ANALISI STATICA LINEARE'!$H$43,'ANALISI STATICA LINEARE'!$H$38*'ANALISI STATICA LINEARE'!$H$41*'ANALISI STATICA LINEARE'!$H$47*'ANALISI STATICA LINEARE'!$G$27*(B257/'ANALISI STATICA LINEARE'!$H$43+1/('ANALISI STATICA LINEARE'!$H$47*'ANALISI STATICA LINEARE'!$G$27)*(1-B257/'ANALISI STATICA LINEARE'!$H$43)),IF(B257&lt;'ANALISI STATICA LINEARE'!$H$44,'ANALISI STATICA LINEARE'!$H$38*'ANALISI STATICA LINEARE'!$H$41*'ANALISI STATICA LINEARE'!$H$47*'ANALISI STATICA LINEARE'!$G$27,IF(B257&lt;'ANALISI STATICA LINEARE'!$H$45,'ANALISI STATICA LINEARE'!$H$38*'ANALISI STATICA LINEARE'!$H$41*'ANALISI STATICA LINEARE'!$H$47*'ANALISI STATICA LINEARE'!$G$27*('ANALISI STATICA LINEARE'!$H$44/B257),'ANALISI STATICA LINEARE'!$H$38*'ANALISI STATICA LINEARE'!$H$41*'ANALISI STATICA LINEARE'!$H$47*'ANALISI STATICA LINEARE'!$G$27*(('ANALISI STATICA LINEARE'!$H$44*'ANALISI STATICA LINEARE'!$H$45)/B257^2))))</f>
        <v>0.13643103336035664</v>
      </c>
      <c r="D257" s="23">
        <f>1/'ANALISI STATICA LINEARE'!$H$37*IF(B257&lt;'ANALISI STATICA LINEARE'!$H$43,'ANALISI STATICA LINEARE'!$H$38*'ANALISI STATICA LINEARE'!$H$41*'ANALISI STATICA LINEARE'!$H$48*'ANALISI STATICA LINEARE'!$G$27*(B257/'ANALISI STATICA LINEARE'!$H$43+1/('ANALISI STATICA LINEARE'!$H$48*'ANALISI STATICA LINEARE'!$G$27)*(1-B257/'ANALISI STATICA LINEARE'!$H$43)),IF(B257&lt;'ANALISI STATICA LINEARE'!$H$44,'ANALISI STATICA LINEARE'!$H$38*'ANALISI STATICA LINEARE'!$H$41*'ANALISI STATICA LINEARE'!$H$48*'ANALISI STATICA LINEARE'!$G$27,IF(B257&lt;'ANALISI STATICA LINEARE'!$H$45,'ANALISI STATICA LINEARE'!$H$38*'ANALISI STATICA LINEARE'!$H$41*'ANALISI STATICA LINEARE'!$H$48*'ANALISI STATICA LINEARE'!$G$27*('ANALISI STATICA LINEARE'!$H$44/B257),'ANALISI STATICA LINEARE'!$H$38*'ANALISI STATICA LINEARE'!$H$41*'ANALISI STATICA LINEARE'!$H$48*'ANALISI STATICA LINEARE'!$G$27*(('ANALISI STATICA LINEARE'!$H$44*'ANALISI STATICA LINEARE'!$H$45)/B257^2))))</f>
        <v>4.3311439162017976E-2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2:14">
      <c r="B258" s="19">
        <f t="shared" si="3"/>
        <v>2.4699999999999913</v>
      </c>
      <c r="C258" s="23">
        <f>1/'ANALISI STATICA LINEARE'!$H$37*IF(B258&lt;'ANALISI STATICA LINEARE'!$H$43,'ANALISI STATICA LINEARE'!$H$38*'ANALISI STATICA LINEARE'!$H$41*'ANALISI STATICA LINEARE'!$H$47*'ANALISI STATICA LINEARE'!$G$27*(B258/'ANALISI STATICA LINEARE'!$H$43+1/('ANALISI STATICA LINEARE'!$H$47*'ANALISI STATICA LINEARE'!$G$27)*(1-B258/'ANALISI STATICA LINEARE'!$H$43)),IF(B258&lt;'ANALISI STATICA LINEARE'!$H$44,'ANALISI STATICA LINEARE'!$H$38*'ANALISI STATICA LINEARE'!$H$41*'ANALISI STATICA LINEARE'!$H$47*'ANALISI STATICA LINEARE'!$G$27,IF(B258&lt;'ANALISI STATICA LINEARE'!$H$45,'ANALISI STATICA LINEARE'!$H$38*'ANALISI STATICA LINEARE'!$H$41*'ANALISI STATICA LINEARE'!$H$47*'ANALISI STATICA LINEARE'!$G$27*('ANALISI STATICA LINEARE'!$H$44/B258),'ANALISI STATICA LINEARE'!$H$38*'ANALISI STATICA LINEARE'!$H$41*'ANALISI STATICA LINEARE'!$H$47*'ANALISI STATICA LINEARE'!$G$27*(('ANALISI STATICA LINEARE'!$H$44*'ANALISI STATICA LINEARE'!$H$45)/B258^2))))</f>
        <v>0.13587868099857381</v>
      </c>
      <c r="D258" s="23">
        <f>1/'ANALISI STATICA LINEARE'!$H$37*IF(B258&lt;'ANALISI STATICA LINEARE'!$H$43,'ANALISI STATICA LINEARE'!$H$38*'ANALISI STATICA LINEARE'!$H$41*'ANALISI STATICA LINEARE'!$H$48*'ANALISI STATICA LINEARE'!$G$27*(B258/'ANALISI STATICA LINEARE'!$H$43+1/('ANALISI STATICA LINEARE'!$H$48*'ANALISI STATICA LINEARE'!$G$27)*(1-B258/'ANALISI STATICA LINEARE'!$H$43)),IF(B258&lt;'ANALISI STATICA LINEARE'!$H$44,'ANALISI STATICA LINEARE'!$H$38*'ANALISI STATICA LINEARE'!$H$41*'ANALISI STATICA LINEARE'!$H$48*'ANALISI STATICA LINEARE'!$G$27,IF(B258&lt;'ANALISI STATICA LINEARE'!$H$45,'ANALISI STATICA LINEARE'!$H$38*'ANALISI STATICA LINEARE'!$H$41*'ANALISI STATICA LINEARE'!$H$48*'ANALISI STATICA LINEARE'!$G$27*('ANALISI STATICA LINEARE'!$H$44/B258),'ANALISI STATICA LINEARE'!$H$38*'ANALISI STATICA LINEARE'!$H$41*'ANALISI STATICA LINEARE'!$H$48*'ANALISI STATICA LINEARE'!$G$27*(('ANALISI STATICA LINEARE'!$H$44*'ANALISI STATICA LINEARE'!$H$45)/B258^2))))</f>
        <v>4.3136089205896448E-2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2:14">
      <c r="B259" s="19">
        <f t="shared" si="3"/>
        <v>2.4799999999999911</v>
      </c>
      <c r="C259" s="23">
        <f>1/'ANALISI STATICA LINEARE'!$H$37*IF(B259&lt;'ANALISI STATICA LINEARE'!$H$43,'ANALISI STATICA LINEARE'!$H$38*'ANALISI STATICA LINEARE'!$H$41*'ANALISI STATICA LINEARE'!$H$47*'ANALISI STATICA LINEARE'!$G$27*(B259/'ANALISI STATICA LINEARE'!$H$43+1/('ANALISI STATICA LINEARE'!$H$47*'ANALISI STATICA LINEARE'!$G$27)*(1-B259/'ANALISI STATICA LINEARE'!$H$43)),IF(B259&lt;'ANALISI STATICA LINEARE'!$H$44,'ANALISI STATICA LINEARE'!$H$38*'ANALISI STATICA LINEARE'!$H$41*'ANALISI STATICA LINEARE'!$H$47*'ANALISI STATICA LINEARE'!$G$27,IF(B259&lt;'ANALISI STATICA LINEARE'!$H$45,'ANALISI STATICA LINEARE'!$H$38*'ANALISI STATICA LINEARE'!$H$41*'ANALISI STATICA LINEARE'!$H$47*'ANALISI STATICA LINEARE'!$G$27*('ANALISI STATICA LINEARE'!$H$44/B259),'ANALISI STATICA LINEARE'!$H$38*'ANALISI STATICA LINEARE'!$H$41*'ANALISI STATICA LINEARE'!$H$47*'ANALISI STATICA LINEARE'!$G$27*(('ANALISI STATICA LINEARE'!$H$44*'ANALISI STATICA LINEARE'!$H$45)/B259^2))))</f>
        <v>0.13533078309132152</v>
      </c>
      <c r="D259" s="23">
        <f>1/'ANALISI STATICA LINEARE'!$H$37*IF(B259&lt;'ANALISI STATICA LINEARE'!$H$43,'ANALISI STATICA LINEARE'!$H$38*'ANALISI STATICA LINEARE'!$H$41*'ANALISI STATICA LINEARE'!$H$48*'ANALISI STATICA LINEARE'!$G$27*(B259/'ANALISI STATICA LINEARE'!$H$43+1/('ANALISI STATICA LINEARE'!$H$48*'ANALISI STATICA LINEARE'!$G$27)*(1-B259/'ANALISI STATICA LINEARE'!$H$43)),IF(B259&lt;'ANALISI STATICA LINEARE'!$H$44,'ANALISI STATICA LINEARE'!$H$38*'ANALISI STATICA LINEARE'!$H$41*'ANALISI STATICA LINEARE'!$H$48*'ANALISI STATICA LINEARE'!$G$27,IF(B259&lt;'ANALISI STATICA LINEARE'!$H$45,'ANALISI STATICA LINEARE'!$H$38*'ANALISI STATICA LINEARE'!$H$41*'ANALISI STATICA LINEARE'!$H$48*'ANALISI STATICA LINEARE'!$G$27*('ANALISI STATICA LINEARE'!$H$44/B259),'ANALISI STATICA LINEARE'!$H$38*'ANALISI STATICA LINEARE'!$H$41*'ANALISI STATICA LINEARE'!$H$48*'ANALISI STATICA LINEARE'!$G$27*(('ANALISI STATICA LINEARE'!$H$44*'ANALISI STATICA LINEARE'!$H$45)/B259^2))))</f>
        <v>4.2962153362324285E-2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2:14">
      <c r="B260" s="19">
        <f t="shared" si="3"/>
        <v>2.4899999999999909</v>
      </c>
      <c r="C260" s="23">
        <f>1/'ANALISI STATICA LINEARE'!$H$37*IF(B260&lt;'ANALISI STATICA LINEARE'!$H$43,'ANALISI STATICA LINEARE'!$H$38*'ANALISI STATICA LINEARE'!$H$41*'ANALISI STATICA LINEARE'!$H$47*'ANALISI STATICA LINEARE'!$G$27*(B260/'ANALISI STATICA LINEARE'!$H$43+1/('ANALISI STATICA LINEARE'!$H$47*'ANALISI STATICA LINEARE'!$G$27)*(1-B260/'ANALISI STATICA LINEARE'!$H$43)),IF(B260&lt;'ANALISI STATICA LINEARE'!$H$44,'ANALISI STATICA LINEARE'!$H$38*'ANALISI STATICA LINEARE'!$H$41*'ANALISI STATICA LINEARE'!$H$47*'ANALISI STATICA LINEARE'!$G$27,IF(B260&lt;'ANALISI STATICA LINEARE'!$H$45,'ANALISI STATICA LINEARE'!$H$38*'ANALISI STATICA LINEARE'!$H$41*'ANALISI STATICA LINEARE'!$H$47*'ANALISI STATICA LINEARE'!$G$27*('ANALISI STATICA LINEARE'!$H$44/B260),'ANALISI STATICA LINEARE'!$H$38*'ANALISI STATICA LINEARE'!$H$41*'ANALISI STATICA LINEARE'!$H$47*'ANALISI STATICA LINEARE'!$G$27*(('ANALISI STATICA LINEARE'!$H$44*'ANALISI STATICA LINEARE'!$H$45)/B260^2))))</f>
        <v>0.13478728597047285</v>
      </c>
      <c r="D260" s="23">
        <f>1/'ANALISI STATICA LINEARE'!$H$37*IF(B260&lt;'ANALISI STATICA LINEARE'!$H$43,'ANALISI STATICA LINEARE'!$H$38*'ANALISI STATICA LINEARE'!$H$41*'ANALISI STATICA LINEARE'!$H$48*'ANALISI STATICA LINEARE'!$G$27*(B260/'ANALISI STATICA LINEARE'!$H$43+1/('ANALISI STATICA LINEARE'!$H$48*'ANALISI STATICA LINEARE'!$G$27)*(1-B260/'ANALISI STATICA LINEARE'!$H$43)),IF(B260&lt;'ANALISI STATICA LINEARE'!$H$44,'ANALISI STATICA LINEARE'!$H$38*'ANALISI STATICA LINEARE'!$H$41*'ANALISI STATICA LINEARE'!$H$48*'ANALISI STATICA LINEARE'!$G$27,IF(B260&lt;'ANALISI STATICA LINEARE'!$H$45,'ANALISI STATICA LINEARE'!$H$38*'ANALISI STATICA LINEARE'!$H$41*'ANALISI STATICA LINEARE'!$H$48*'ANALISI STATICA LINEARE'!$G$27*('ANALISI STATICA LINEARE'!$H$44/B260),'ANALISI STATICA LINEARE'!$H$38*'ANALISI STATICA LINEARE'!$H$41*'ANALISI STATICA LINEARE'!$H$48*'ANALISI STATICA LINEARE'!$G$27*(('ANALISI STATICA LINEARE'!$H$44*'ANALISI STATICA LINEARE'!$H$45)/B260^2))))</f>
        <v>4.2789614593800901E-2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2:14">
      <c r="B261" s="19">
        <f t="shared" si="3"/>
        <v>2.4999999999999907</v>
      </c>
      <c r="C261" s="23">
        <f>1/'ANALISI STATICA LINEARE'!$H$37*IF(B261&lt;'ANALISI STATICA LINEARE'!$H$43,'ANALISI STATICA LINEARE'!$H$38*'ANALISI STATICA LINEARE'!$H$41*'ANALISI STATICA LINEARE'!$H$47*'ANALISI STATICA LINEARE'!$G$27*(B261/'ANALISI STATICA LINEARE'!$H$43+1/('ANALISI STATICA LINEARE'!$H$47*'ANALISI STATICA LINEARE'!$G$27)*(1-B261/'ANALISI STATICA LINEARE'!$H$43)),IF(B261&lt;'ANALISI STATICA LINEARE'!$H$44,'ANALISI STATICA LINEARE'!$H$38*'ANALISI STATICA LINEARE'!$H$41*'ANALISI STATICA LINEARE'!$H$47*'ANALISI STATICA LINEARE'!$G$27,IF(B261&lt;'ANALISI STATICA LINEARE'!$H$45,'ANALISI STATICA LINEARE'!$H$38*'ANALISI STATICA LINEARE'!$H$41*'ANALISI STATICA LINEARE'!$H$47*'ANALISI STATICA LINEARE'!$G$27*('ANALISI STATICA LINEARE'!$H$44/B261),'ANALISI STATICA LINEARE'!$H$38*'ANALISI STATICA LINEARE'!$H$41*'ANALISI STATICA LINEARE'!$H$47*'ANALISI STATICA LINEARE'!$G$27*(('ANALISI STATICA LINEARE'!$H$44*'ANALISI STATICA LINEARE'!$H$45)/B261^2))))</f>
        <v>0.13424813682659098</v>
      </c>
      <c r="D261" s="23">
        <f>1/'ANALISI STATICA LINEARE'!$H$37*IF(B261&lt;'ANALISI STATICA LINEARE'!$H$43,'ANALISI STATICA LINEARE'!$H$38*'ANALISI STATICA LINEARE'!$H$41*'ANALISI STATICA LINEARE'!$H$48*'ANALISI STATICA LINEARE'!$G$27*(B261/'ANALISI STATICA LINEARE'!$H$43+1/('ANALISI STATICA LINEARE'!$H$48*'ANALISI STATICA LINEARE'!$G$27)*(1-B261/'ANALISI STATICA LINEARE'!$H$43)),IF(B261&lt;'ANALISI STATICA LINEARE'!$H$44,'ANALISI STATICA LINEARE'!$H$38*'ANALISI STATICA LINEARE'!$H$41*'ANALISI STATICA LINEARE'!$H$48*'ANALISI STATICA LINEARE'!$G$27,IF(B261&lt;'ANALISI STATICA LINEARE'!$H$45,'ANALISI STATICA LINEARE'!$H$38*'ANALISI STATICA LINEARE'!$H$41*'ANALISI STATICA LINEARE'!$H$48*'ANALISI STATICA LINEARE'!$G$27*('ANALISI STATICA LINEARE'!$H$44/B261),'ANALISI STATICA LINEARE'!$H$38*'ANALISI STATICA LINEARE'!$H$41*'ANALISI STATICA LINEARE'!$H$48*'ANALISI STATICA LINEARE'!$G$27*(('ANALISI STATICA LINEARE'!$H$44*'ANALISI STATICA LINEARE'!$H$45)/B261^2))))</f>
        <v>4.2618456135425697E-2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2:14">
      <c r="B262" s="19">
        <f t="shared" si="3"/>
        <v>2.5099999999999905</v>
      </c>
      <c r="C262" s="23">
        <f>1/'ANALISI STATICA LINEARE'!$H$37*IF(B262&lt;'ANALISI STATICA LINEARE'!$H$43,'ANALISI STATICA LINEARE'!$H$38*'ANALISI STATICA LINEARE'!$H$41*'ANALISI STATICA LINEARE'!$H$47*'ANALISI STATICA LINEARE'!$G$27*(B262/'ANALISI STATICA LINEARE'!$H$43+1/('ANALISI STATICA LINEARE'!$H$47*'ANALISI STATICA LINEARE'!$G$27)*(1-B262/'ANALISI STATICA LINEARE'!$H$43)),IF(B262&lt;'ANALISI STATICA LINEARE'!$H$44,'ANALISI STATICA LINEARE'!$H$38*'ANALISI STATICA LINEARE'!$H$41*'ANALISI STATICA LINEARE'!$H$47*'ANALISI STATICA LINEARE'!$G$27,IF(B262&lt;'ANALISI STATICA LINEARE'!$H$45,'ANALISI STATICA LINEARE'!$H$38*'ANALISI STATICA LINEARE'!$H$41*'ANALISI STATICA LINEARE'!$H$47*'ANALISI STATICA LINEARE'!$G$27*('ANALISI STATICA LINEARE'!$H$44/B262),'ANALISI STATICA LINEARE'!$H$38*'ANALISI STATICA LINEARE'!$H$41*'ANALISI STATICA LINEARE'!$H$47*'ANALISI STATICA LINEARE'!$G$27*(('ANALISI STATICA LINEARE'!$H$44*'ANALISI STATICA LINEARE'!$H$45)/B262^2))))</f>
        <v>0.13371328369182367</v>
      </c>
      <c r="D262" s="23">
        <f>1/'ANALISI STATICA LINEARE'!$H$37*IF(B262&lt;'ANALISI STATICA LINEARE'!$H$43,'ANALISI STATICA LINEARE'!$H$38*'ANALISI STATICA LINEARE'!$H$41*'ANALISI STATICA LINEARE'!$H$48*'ANALISI STATICA LINEARE'!$G$27*(B262/'ANALISI STATICA LINEARE'!$H$43+1/('ANALISI STATICA LINEARE'!$H$48*'ANALISI STATICA LINEARE'!$G$27)*(1-B262/'ANALISI STATICA LINEARE'!$H$43)),IF(B262&lt;'ANALISI STATICA LINEARE'!$H$44,'ANALISI STATICA LINEARE'!$H$38*'ANALISI STATICA LINEARE'!$H$41*'ANALISI STATICA LINEARE'!$H$48*'ANALISI STATICA LINEARE'!$G$27,IF(B262&lt;'ANALISI STATICA LINEARE'!$H$45,'ANALISI STATICA LINEARE'!$H$38*'ANALISI STATICA LINEARE'!$H$41*'ANALISI STATICA LINEARE'!$H$48*'ANALISI STATICA LINEARE'!$G$27*('ANALISI STATICA LINEARE'!$H$44/B262),'ANALISI STATICA LINEARE'!$H$38*'ANALISI STATICA LINEARE'!$H$41*'ANALISI STATICA LINEARE'!$H$48*'ANALISI STATICA LINEARE'!$G$27*(('ANALISI STATICA LINEARE'!$H$44*'ANALISI STATICA LINEARE'!$H$45)/B262^2))))</f>
        <v>4.2448661489467826E-2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2:14">
      <c r="B263" s="19">
        <f t="shared" si="3"/>
        <v>2.5199999999999902</v>
      </c>
      <c r="C263" s="23">
        <f>1/'ANALISI STATICA LINEARE'!$H$37*IF(B263&lt;'ANALISI STATICA LINEARE'!$H$43,'ANALISI STATICA LINEARE'!$H$38*'ANALISI STATICA LINEARE'!$H$41*'ANALISI STATICA LINEARE'!$H$47*'ANALISI STATICA LINEARE'!$G$27*(B263/'ANALISI STATICA LINEARE'!$H$43+1/('ANALISI STATICA LINEARE'!$H$47*'ANALISI STATICA LINEARE'!$G$27)*(1-B263/'ANALISI STATICA LINEARE'!$H$43)),IF(B263&lt;'ANALISI STATICA LINEARE'!$H$44,'ANALISI STATICA LINEARE'!$H$38*'ANALISI STATICA LINEARE'!$H$41*'ANALISI STATICA LINEARE'!$H$47*'ANALISI STATICA LINEARE'!$G$27,IF(B263&lt;'ANALISI STATICA LINEARE'!$H$45,'ANALISI STATICA LINEARE'!$H$38*'ANALISI STATICA LINEARE'!$H$41*'ANALISI STATICA LINEARE'!$H$47*'ANALISI STATICA LINEARE'!$G$27*('ANALISI STATICA LINEARE'!$H$44/B263),'ANALISI STATICA LINEARE'!$H$38*'ANALISI STATICA LINEARE'!$H$41*'ANALISI STATICA LINEARE'!$H$47*'ANALISI STATICA LINEARE'!$G$27*(('ANALISI STATICA LINEARE'!$H$44*'ANALISI STATICA LINEARE'!$H$45)/B263^2))))</f>
        <v>0.13318267542320536</v>
      </c>
      <c r="D263" s="23">
        <f>1/'ANALISI STATICA LINEARE'!$H$37*IF(B263&lt;'ANALISI STATICA LINEARE'!$H$43,'ANALISI STATICA LINEARE'!$H$38*'ANALISI STATICA LINEARE'!$H$41*'ANALISI STATICA LINEARE'!$H$48*'ANALISI STATICA LINEARE'!$G$27*(B263/'ANALISI STATICA LINEARE'!$H$43+1/('ANALISI STATICA LINEARE'!$H$48*'ANALISI STATICA LINEARE'!$G$27)*(1-B263/'ANALISI STATICA LINEARE'!$H$43)),IF(B263&lt;'ANALISI STATICA LINEARE'!$H$44,'ANALISI STATICA LINEARE'!$H$38*'ANALISI STATICA LINEARE'!$H$41*'ANALISI STATICA LINEARE'!$H$48*'ANALISI STATICA LINEARE'!$G$27,IF(B263&lt;'ANALISI STATICA LINEARE'!$H$45,'ANALISI STATICA LINEARE'!$H$38*'ANALISI STATICA LINEARE'!$H$41*'ANALISI STATICA LINEARE'!$H$48*'ANALISI STATICA LINEARE'!$G$27*('ANALISI STATICA LINEARE'!$H$44/B263),'ANALISI STATICA LINEARE'!$H$38*'ANALISI STATICA LINEARE'!$H$41*'ANALISI STATICA LINEARE'!$H$48*'ANALISI STATICA LINEARE'!$G$27*(('ANALISI STATICA LINEARE'!$H$44*'ANALISI STATICA LINEARE'!$H$45)/B263^2))))</f>
        <v>4.2280214420065187E-2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2:14">
      <c r="B264" s="19">
        <f t="shared" si="3"/>
        <v>2.52999999999999</v>
      </c>
      <c r="C264" s="23">
        <f>1/'ANALISI STATICA LINEARE'!$H$37*IF(B264&lt;'ANALISI STATICA LINEARE'!$H$43,'ANALISI STATICA LINEARE'!$H$38*'ANALISI STATICA LINEARE'!$H$41*'ANALISI STATICA LINEARE'!$H$47*'ANALISI STATICA LINEARE'!$G$27*(B264/'ANALISI STATICA LINEARE'!$H$43+1/('ANALISI STATICA LINEARE'!$H$47*'ANALISI STATICA LINEARE'!$G$27)*(1-B264/'ANALISI STATICA LINEARE'!$H$43)),IF(B264&lt;'ANALISI STATICA LINEARE'!$H$44,'ANALISI STATICA LINEARE'!$H$38*'ANALISI STATICA LINEARE'!$H$41*'ANALISI STATICA LINEARE'!$H$47*'ANALISI STATICA LINEARE'!$G$27,IF(B264&lt;'ANALISI STATICA LINEARE'!$H$45,'ANALISI STATICA LINEARE'!$H$38*'ANALISI STATICA LINEARE'!$H$41*'ANALISI STATICA LINEARE'!$H$47*'ANALISI STATICA LINEARE'!$G$27*('ANALISI STATICA LINEARE'!$H$44/B264),'ANALISI STATICA LINEARE'!$H$38*'ANALISI STATICA LINEARE'!$H$41*'ANALISI STATICA LINEARE'!$H$47*'ANALISI STATICA LINEARE'!$G$27*(('ANALISI STATICA LINEARE'!$H$44*'ANALISI STATICA LINEARE'!$H$45)/B264^2))))</f>
        <v>0.13265626168635472</v>
      </c>
      <c r="D264" s="23">
        <f>1/'ANALISI STATICA LINEARE'!$H$37*IF(B264&lt;'ANALISI STATICA LINEARE'!$H$43,'ANALISI STATICA LINEARE'!$H$38*'ANALISI STATICA LINEARE'!$H$41*'ANALISI STATICA LINEARE'!$H$48*'ANALISI STATICA LINEARE'!$G$27*(B264/'ANALISI STATICA LINEARE'!$H$43+1/('ANALISI STATICA LINEARE'!$H$48*'ANALISI STATICA LINEARE'!$G$27)*(1-B264/'ANALISI STATICA LINEARE'!$H$43)),IF(B264&lt;'ANALISI STATICA LINEARE'!$H$44,'ANALISI STATICA LINEARE'!$H$38*'ANALISI STATICA LINEARE'!$H$41*'ANALISI STATICA LINEARE'!$H$48*'ANALISI STATICA LINEARE'!$G$27,IF(B264&lt;'ANALISI STATICA LINEARE'!$H$45,'ANALISI STATICA LINEARE'!$H$38*'ANALISI STATICA LINEARE'!$H$41*'ANALISI STATICA LINEARE'!$H$48*'ANALISI STATICA LINEARE'!$G$27*('ANALISI STATICA LINEARE'!$H$44/B264),'ANALISI STATICA LINEARE'!$H$38*'ANALISI STATICA LINEARE'!$H$41*'ANALISI STATICA LINEARE'!$H$48*'ANALISI STATICA LINEARE'!$G$27*(('ANALISI STATICA LINEARE'!$H$44*'ANALISI STATICA LINEARE'!$H$45)/B264^2))))</f>
        <v>4.2113098948049113E-2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2:14">
      <c r="B265" s="19">
        <f t="shared" si="3"/>
        <v>2.5399999999999898</v>
      </c>
      <c r="C265" s="23">
        <f>1/'ANALISI STATICA LINEARE'!$H$37*IF(B265&lt;'ANALISI STATICA LINEARE'!$H$43,'ANALISI STATICA LINEARE'!$H$38*'ANALISI STATICA LINEARE'!$H$41*'ANALISI STATICA LINEARE'!$H$47*'ANALISI STATICA LINEARE'!$G$27*(B265/'ANALISI STATICA LINEARE'!$H$43+1/('ANALISI STATICA LINEARE'!$H$47*'ANALISI STATICA LINEARE'!$G$27)*(1-B265/'ANALISI STATICA LINEARE'!$H$43)),IF(B265&lt;'ANALISI STATICA LINEARE'!$H$44,'ANALISI STATICA LINEARE'!$H$38*'ANALISI STATICA LINEARE'!$H$41*'ANALISI STATICA LINEARE'!$H$47*'ANALISI STATICA LINEARE'!$G$27,IF(B265&lt;'ANALISI STATICA LINEARE'!$H$45,'ANALISI STATICA LINEARE'!$H$38*'ANALISI STATICA LINEARE'!$H$41*'ANALISI STATICA LINEARE'!$H$47*'ANALISI STATICA LINEARE'!$G$27*('ANALISI STATICA LINEARE'!$H$44/B265),'ANALISI STATICA LINEARE'!$H$38*'ANALISI STATICA LINEARE'!$H$41*'ANALISI STATICA LINEARE'!$H$47*'ANALISI STATICA LINEARE'!$G$27*(('ANALISI STATICA LINEARE'!$H$44*'ANALISI STATICA LINEARE'!$H$45)/B265^2))))</f>
        <v>0.13213399293955805</v>
      </c>
      <c r="D265" s="23">
        <f>1/'ANALISI STATICA LINEARE'!$H$37*IF(B265&lt;'ANALISI STATICA LINEARE'!$H$43,'ANALISI STATICA LINEARE'!$H$38*'ANALISI STATICA LINEARE'!$H$41*'ANALISI STATICA LINEARE'!$H$48*'ANALISI STATICA LINEARE'!$G$27*(B265/'ANALISI STATICA LINEARE'!$H$43+1/('ANALISI STATICA LINEARE'!$H$48*'ANALISI STATICA LINEARE'!$G$27)*(1-B265/'ANALISI STATICA LINEARE'!$H$43)),IF(B265&lt;'ANALISI STATICA LINEARE'!$H$44,'ANALISI STATICA LINEARE'!$H$38*'ANALISI STATICA LINEARE'!$H$41*'ANALISI STATICA LINEARE'!$H$48*'ANALISI STATICA LINEARE'!$G$27,IF(B265&lt;'ANALISI STATICA LINEARE'!$H$45,'ANALISI STATICA LINEARE'!$H$38*'ANALISI STATICA LINEARE'!$H$41*'ANALISI STATICA LINEARE'!$H$48*'ANALISI STATICA LINEARE'!$G$27*('ANALISI STATICA LINEARE'!$H$44/B265),'ANALISI STATICA LINEARE'!$H$38*'ANALISI STATICA LINEARE'!$H$41*'ANALISI STATICA LINEARE'!$H$48*'ANALISI STATICA LINEARE'!$G$27*(('ANALISI STATICA LINEARE'!$H$44*'ANALISI STATICA LINEARE'!$H$45)/B265^2))))</f>
        <v>4.1947299345891448E-2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2:14">
      <c r="B266" s="19">
        <f t="shared" si="3"/>
        <v>2.5499999999999896</v>
      </c>
      <c r="C266" s="23">
        <f>1/'ANALISI STATICA LINEARE'!$H$37*IF(B266&lt;'ANALISI STATICA LINEARE'!$H$43,'ANALISI STATICA LINEARE'!$H$38*'ANALISI STATICA LINEARE'!$H$41*'ANALISI STATICA LINEARE'!$H$47*'ANALISI STATICA LINEARE'!$G$27*(B266/'ANALISI STATICA LINEARE'!$H$43+1/('ANALISI STATICA LINEARE'!$H$47*'ANALISI STATICA LINEARE'!$G$27)*(1-B266/'ANALISI STATICA LINEARE'!$H$43)),IF(B266&lt;'ANALISI STATICA LINEARE'!$H$44,'ANALISI STATICA LINEARE'!$H$38*'ANALISI STATICA LINEARE'!$H$41*'ANALISI STATICA LINEARE'!$H$47*'ANALISI STATICA LINEARE'!$G$27,IF(B266&lt;'ANALISI STATICA LINEARE'!$H$45,'ANALISI STATICA LINEARE'!$H$38*'ANALISI STATICA LINEARE'!$H$41*'ANALISI STATICA LINEARE'!$H$47*'ANALISI STATICA LINEARE'!$G$27*('ANALISI STATICA LINEARE'!$H$44/B266),'ANALISI STATICA LINEARE'!$H$38*'ANALISI STATICA LINEARE'!$H$41*'ANALISI STATICA LINEARE'!$H$47*'ANALISI STATICA LINEARE'!$G$27*(('ANALISI STATICA LINEARE'!$H$44*'ANALISI STATICA LINEARE'!$H$45)/B266^2))))</f>
        <v>0.13161582041822648</v>
      </c>
      <c r="D266" s="23">
        <f>1/'ANALISI STATICA LINEARE'!$H$37*IF(B266&lt;'ANALISI STATICA LINEARE'!$H$43,'ANALISI STATICA LINEARE'!$H$38*'ANALISI STATICA LINEARE'!$H$41*'ANALISI STATICA LINEARE'!$H$48*'ANALISI STATICA LINEARE'!$G$27*(B266/'ANALISI STATICA LINEARE'!$H$43+1/('ANALISI STATICA LINEARE'!$H$48*'ANALISI STATICA LINEARE'!$G$27)*(1-B266/'ANALISI STATICA LINEARE'!$H$43)),IF(B266&lt;'ANALISI STATICA LINEARE'!$H$44,'ANALISI STATICA LINEARE'!$H$38*'ANALISI STATICA LINEARE'!$H$41*'ANALISI STATICA LINEARE'!$H$48*'ANALISI STATICA LINEARE'!$G$27,IF(B266&lt;'ANALISI STATICA LINEARE'!$H$45,'ANALISI STATICA LINEARE'!$H$38*'ANALISI STATICA LINEARE'!$H$41*'ANALISI STATICA LINEARE'!$H$48*'ANALISI STATICA LINEARE'!$G$27*('ANALISI STATICA LINEARE'!$H$44/B266),'ANALISI STATICA LINEARE'!$H$38*'ANALISI STATICA LINEARE'!$H$41*'ANALISI STATICA LINEARE'!$H$48*'ANALISI STATICA LINEARE'!$G$27*(('ANALISI STATICA LINEARE'!$H$44*'ANALISI STATICA LINEARE'!$H$45)/B266^2))))</f>
        <v>4.1782800132770304E-2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2:14">
      <c r="B267" s="19">
        <f t="shared" si="3"/>
        <v>2.5599999999999894</v>
      </c>
      <c r="C267" s="23">
        <f>1/'ANALISI STATICA LINEARE'!$H$37*IF(B267&lt;'ANALISI STATICA LINEARE'!$H$43,'ANALISI STATICA LINEARE'!$H$38*'ANALISI STATICA LINEARE'!$H$41*'ANALISI STATICA LINEARE'!$H$47*'ANALISI STATICA LINEARE'!$G$27*(B267/'ANALISI STATICA LINEARE'!$H$43+1/('ANALISI STATICA LINEARE'!$H$47*'ANALISI STATICA LINEARE'!$G$27)*(1-B267/'ANALISI STATICA LINEARE'!$H$43)),IF(B267&lt;'ANALISI STATICA LINEARE'!$H$44,'ANALISI STATICA LINEARE'!$H$38*'ANALISI STATICA LINEARE'!$H$41*'ANALISI STATICA LINEARE'!$H$47*'ANALISI STATICA LINEARE'!$G$27,IF(B267&lt;'ANALISI STATICA LINEARE'!$H$45,'ANALISI STATICA LINEARE'!$H$38*'ANALISI STATICA LINEARE'!$H$41*'ANALISI STATICA LINEARE'!$H$47*'ANALISI STATICA LINEARE'!$G$27*('ANALISI STATICA LINEARE'!$H$44/B267),'ANALISI STATICA LINEARE'!$H$38*'ANALISI STATICA LINEARE'!$H$41*'ANALISI STATICA LINEARE'!$H$47*'ANALISI STATICA LINEARE'!$G$27*(('ANALISI STATICA LINEARE'!$H$44*'ANALISI STATICA LINEARE'!$H$45)/B267^2))))</f>
        <v>0.13110169611971778</v>
      </c>
      <c r="D267" s="23">
        <f>1/'ANALISI STATICA LINEARE'!$H$37*IF(B267&lt;'ANALISI STATICA LINEARE'!$H$43,'ANALISI STATICA LINEARE'!$H$38*'ANALISI STATICA LINEARE'!$H$41*'ANALISI STATICA LINEARE'!$H$48*'ANALISI STATICA LINEARE'!$G$27*(B267/'ANALISI STATICA LINEARE'!$H$43+1/('ANALISI STATICA LINEARE'!$H$48*'ANALISI STATICA LINEARE'!$G$27)*(1-B267/'ANALISI STATICA LINEARE'!$H$43)),IF(B267&lt;'ANALISI STATICA LINEARE'!$H$44,'ANALISI STATICA LINEARE'!$H$38*'ANALISI STATICA LINEARE'!$H$41*'ANALISI STATICA LINEARE'!$H$48*'ANALISI STATICA LINEARE'!$G$27,IF(B267&lt;'ANALISI STATICA LINEARE'!$H$45,'ANALISI STATICA LINEARE'!$H$38*'ANALISI STATICA LINEARE'!$H$41*'ANALISI STATICA LINEARE'!$H$48*'ANALISI STATICA LINEARE'!$G$27*('ANALISI STATICA LINEARE'!$H$44/B267),'ANALISI STATICA LINEARE'!$H$38*'ANALISI STATICA LINEARE'!$H$41*'ANALISI STATICA LINEARE'!$H$48*'ANALISI STATICA LINEARE'!$G$27*(('ANALISI STATICA LINEARE'!$H$44*'ANALISI STATICA LINEARE'!$H$45)/B267^2))))</f>
        <v>4.1619586069751677E-2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2:14">
      <c r="B268" s="19">
        <f t="shared" ref="B268:B331" si="4">0.01+B267</f>
        <v>2.5699999999999892</v>
      </c>
      <c r="C268" s="23">
        <f>1/'ANALISI STATICA LINEARE'!$H$37*IF(B268&lt;'ANALISI STATICA LINEARE'!$H$43,'ANALISI STATICA LINEARE'!$H$38*'ANALISI STATICA LINEARE'!$H$41*'ANALISI STATICA LINEARE'!$H$47*'ANALISI STATICA LINEARE'!$G$27*(B268/'ANALISI STATICA LINEARE'!$H$43+1/('ANALISI STATICA LINEARE'!$H$47*'ANALISI STATICA LINEARE'!$G$27)*(1-B268/'ANALISI STATICA LINEARE'!$H$43)),IF(B268&lt;'ANALISI STATICA LINEARE'!$H$44,'ANALISI STATICA LINEARE'!$H$38*'ANALISI STATICA LINEARE'!$H$41*'ANALISI STATICA LINEARE'!$H$47*'ANALISI STATICA LINEARE'!$G$27,IF(B268&lt;'ANALISI STATICA LINEARE'!$H$45,'ANALISI STATICA LINEARE'!$H$38*'ANALISI STATICA LINEARE'!$H$41*'ANALISI STATICA LINEARE'!$H$47*'ANALISI STATICA LINEARE'!$G$27*('ANALISI STATICA LINEARE'!$H$44/B268),'ANALISI STATICA LINEARE'!$H$38*'ANALISI STATICA LINEARE'!$H$41*'ANALISI STATICA LINEARE'!$H$47*'ANALISI STATICA LINEARE'!$G$27*(('ANALISI STATICA LINEARE'!$H$44*'ANALISI STATICA LINEARE'!$H$45)/B268^2))))</f>
        <v>0.13059157278851266</v>
      </c>
      <c r="D268" s="23">
        <f>1/'ANALISI STATICA LINEARE'!$H$37*IF(B268&lt;'ANALISI STATICA LINEARE'!$H$43,'ANALISI STATICA LINEARE'!$H$38*'ANALISI STATICA LINEARE'!$H$41*'ANALISI STATICA LINEARE'!$H$48*'ANALISI STATICA LINEARE'!$G$27*(B268/'ANALISI STATICA LINEARE'!$H$43+1/('ANALISI STATICA LINEARE'!$H$48*'ANALISI STATICA LINEARE'!$G$27)*(1-B268/'ANALISI STATICA LINEARE'!$H$43)),IF(B268&lt;'ANALISI STATICA LINEARE'!$H$44,'ANALISI STATICA LINEARE'!$H$38*'ANALISI STATICA LINEARE'!$H$41*'ANALISI STATICA LINEARE'!$H$48*'ANALISI STATICA LINEARE'!$G$27,IF(B268&lt;'ANALISI STATICA LINEARE'!$H$45,'ANALISI STATICA LINEARE'!$H$38*'ANALISI STATICA LINEARE'!$H$41*'ANALISI STATICA LINEARE'!$H$48*'ANALISI STATICA LINEARE'!$G$27*('ANALISI STATICA LINEARE'!$H$44/B268),'ANALISI STATICA LINEARE'!$H$38*'ANALISI STATICA LINEARE'!$H$41*'ANALISI STATICA LINEARE'!$H$48*'ANALISI STATICA LINEARE'!$G$27*(('ANALISI STATICA LINEARE'!$H$44*'ANALISI STATICA LINEARE'!$H$45)/B268^2))))</f>
        <v>4.1457642155083387E-2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2:14">
      <c r="B269" s="19">
        <f t="shared" si="4"/>
        <v>2.579999999999989</v>
      </c>
      <c r="C269" s="23">
        <f>1/'ANALISI STATICA LINEARE'!$H$37*IF(B269&lt;'ANALISI STATICA LINEARE'!$H$43,'ANALISI STATICA LINEARE'!$H$38*'ANALISI STATICA LINEARE'!$H$41*'ANALISI STATICA LINEARE'!$H$47*'ANALISI STATICA LINEARE'!$G$27*(B269/'ANALISI STATICA LINEARE'!$H$43+1/('ANALISI STATICA LINEARE'!$H$47*'ANALISI STATICA LINEARE'!$G$27)*(1-B269/'ANALISI STATICA LINEARE'!$H$43)),IF(B269&lt;'ANALISI STATICA LINEARE'!$H$44,'ANALISI STATICA LINEARE'!$H$38*'ANALISI STATICA LINEARE'!$H$41*'ANALISI STATICA LINEARE'!$H$47*'ANALISI STATICA LINEARE'!$G$27,IF(B269&lt;'ANALISI STATICA LINEARE'!$H$45,'ANALISI STATICA LINEARE'!$H$38*'ANALISI STATICA LINEARE'!$H$41*'ANALISI STATICA LINEARE'!$H$47*'ANALISI STATICA LINEARE'!$G$27*('ANALISI STATICA LINEARE'!$H$44/B269),'ANALISI STATICA LINEARE'!$H$38*'ANALISI STATICA LINEARE'!$H$41*'ANALISI STATICA LINEARE'!$H$47*'ANALISI STATICA LINEARE'!$G$27*(('ANALISI STATICA LINEARE'!$H$44*'ANALISI STATICA LINEARE'!$H$45)/B269^2))))</f>
        <v>0.13008540390173551</v>
      </c>
      <c r="D269" s="23">
        <f>1/'ANALISI STATICA LINEARE'!$H$37*IF(B269&lt;'ANALISI STATICA LINEARE'!$H$43,'ANALISI STATICA LINEARE'!$H$38*'ANALISI STATICA LINEARE'!$H$41*'ANALISI STATICA LINEARE'!$H$48*'ANALISI STATICA LINEARE'!$G$27*(B269/'ANALISI STATICA LINEARE'!$H$43+1/('ANALISI STATICA LINEARE'!$H$48*'ANALISI STATICA LINEARE'!$G$27)*(1-B269/'ANALISI STATICA LINEARE'!$H$43)),IF(B269&lt;'ANALISI STATICA LINEARE'!$H$44,'ANALISI STATICA LINEARE'!$H$38*'ANALISI STATICA LINEARE'!$H$41*'ANALISI STATICA LINEARE'!$H$48*'ANALISI STATICA LINEARE'!$G$27,IF(B269&lt;'ANALISI STATICA LINEARE'!$H$45,'ANALISI STATICA LINEARE'!$H$38*'ANALISI STATICA LINEARE'!$H$41*'ANALISI STATICA LINEARE'!$H$48*'ANALISI STATICA LINEARE'!$G$27*('ANALISI STATICA LINEARE'!$H$44/B269),'ANALISI STATICA LINEARE'!$H$38*'ANALISI STATICA LINEARE'!$H$41*'ANALISI STATICA LINEARE'!$H$48*'ANALISI STATICA LINEARE'!$G$27*(('ANALISI STATICA LINEARE'!$H$44*'ANALISI STATICA LINEARE'!$H$45)/B269^2))))</f>
        <v>4.1296953619598571E-2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2:14">
      <c r="B270" s="19">
        <f t="shared" si="4"/>
        <v>2.5899999999999888</v>
      </c>
      <c r="C270" s="23">
        <f>1/'ANALISI STATICA LINEARE'!$H$37*IF(B270&lt;'ANALISI STATICA LINEARE'!$H$43,'ANALISI STATICA LINEARE'!$H$38*'ANALISI STATICA LINEARE'!$H$41*'ANALISI STATICA LINEARE'!$H$47*'ANALISI STATICA LINEARE'!$G$27*(B270/'ANALISI STATICA LINEARE'!$H$43+1/('ANALISI STATICA LINEARE'!$H$47*'ANALISI STATICA LINEARE'!$G$27)*(1-B270/'ANALISI STATICA LINEARE'!$H$43)),IF(B270&lt;'ANALISI STATICA LINEARE'!$H$44,'ANALISI STATICA LINEARE'!$H$38*'ANALISI STATICA LINEARE'!$H$41*'ANALISI STATICA LINEARE'!$H$47*'ANALISI STATICA LINEARE'!$G$27,IF(B270&lt;'ANALISI STATICA LINEARE'!$H$45,'ANALISI STATICA LINEARE'!$H$38*'ANALISI STATICA LINEARE'!$H$41*'ANALISI STATICA LINEARE'!$H$47*'ANALISI STATICA LINEARE'!$G$27*('ANALISI STATICA LINEARE'!$H$44/B270),'ANALISI STATICA LINEARE'!$H$38*'ANALISI STATICA LINEARE'!$H$41*'ANALISI STATICA LINEARE'!$H$47*'ANALISI STATICA LINEARE'!$G$27*(('ANALISI STATICA LINEARE'!$H$44*'ANALISI STATICA LINEARE'!$H$45)/B270^2))))</f>
        <v>0.12958314365501067</v>
      </c>
      <c r="D270" s="23">
        <f>1/'ANALISI STATICA LINEARE'!$H$37*IF(B270&lt;'ANALISI STATICA LINEARE'!$H$43,'ANALISI STATICA LINEARE'!$H$38*'ANALISI STATICA LINEARE'!$H$41*'ANALISI STATICA LINEARE'!$H$48*'ANALISI STATICA LINEARE'!$G$27*(B270/'ANALISI STATICA LINEARE'!$H$43+1/('ANALISI STATICA LINEARE'!$H$48*'ANALISI STATICA LINEARE'!$G$27)*(1-B270/'ANALISI STATICA LINEARE'!$H$43)),IF(B270&lt;'ANALISI STATICA LINEARE'!$H$44,'ANALISI STATICA LINEARE'!$H$38*'ANALISI STATICA LINEARE'!$H$41*'ANALISI STATICA LINEARE'!$H$48*'ANALISI STATICA LINEARE'!$G$27,IF(B270&lt;'ANALISI STATICA LINEARE'!$H$45,'ANALISI STATICA LINEARE'!$H$38*'ANALISI STATICA LINEARE'!$H$41*'ANALISI STATICA LINEARE'!$H$48*'ANALISI STATICA LINEARE'!$G$27*('ANALISI STATICA LINEARE'!$H$44/B270),'ANALISI STATICA LINEARE'!$H$38*'ANALISI STATICA LINEARE'!$H$41*'ANALISI STATICA LINEARE'!$H$48*'ANALISI STATICA LINEARE'!$G$27*(('ANALISI STATICA LINEARE'!$H$44*'ANALISI STATICA LINEARE'!$H$45)/B270^2))))</f>
        <v>4.1137505922225606E-2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2:14">
      <c r="B271" s="19">
        <f t="shared" si="4"/>
        <v>2.5999999999999885</v>
      </c>
      <c r="C271" s="23">
        <f>1/'ANALISI STATICA LINEARE'!$H$37*IF(B271&lt;'ANALISI STATICA LINEARE'!$H$43,'ANALISI STATICA LINEARE'!$H$38*'ANALISI STATICA LINEARE'!$H$41*'ANALISI STATICA LINEARE'!$H$47*'ANALISI STATICA LINEARE'!$G$27*(B271/'ANALISI STATICA LINEARE'!$H$43+1/('ANALISI STATICA LINEARE'!$H$47*'ANALISI STATICA LINEARE'!$G$27)*(1-B271/'ANALISI STATICA LINEARE'!$H$43)),IF(B271&lt;'ANALISI STATICA LINEARE'!$H$44,'ANALISI STATICA LINEARE'!$H$38*'ANALISI STATICA LINEARE'!$H$41*'ANALISI STATICA LINEARE'!$H$47*'ANALISI STATICA LINEARE'!$G$27,IF(B271&lt;'ANALISI STATICA LINEARE'!$H$45,'ANALISI STATICA LINEARE'!$H$38*'ANALISI STATICA LINEARE'!$H$41*'ANALISI STATICA LINEARE'!$H$47*'ANALISI STATICA LINEARE'!$G$27*('ANALISI STATICA LINEARE'!$H$44/B271),'ANALISI STATICA LINEARE'!$H$38*'ANALISI STATICA LINEARE'!$H$41*'ANALISI STATICA LINEARE'!$H$47*'ANALISI STATICA LINEARE'!$G$27*(('ANALISI STATICA LINEARE'!$H$44*'ANALISI STATICA LINEARE'!$H$45)/B271^2))))</f>
        <v>0.12908474694864525</v>
      </c>
      <c r="D271" s="23">
        <f>1/'ANALISI STATICA LINEARE'!$H$37*IF(B271&lt;'ANALISI STATICA LINEARE'!$H$43,'ANALISI STATICA LINEARE'!$H$38*'ANALISI STATICA LINEARE'!$H$41*'ANALISI STATICA LINEARE'!$H$48*'ANALISI STATICA LINEARE'!$G$27*(B271/'ANALISI STATICA LINEARE'!$H$43+1/('ANALISI STATICA LINEARE'!$H$48*'ANALISI STATICA LINEARE'!$G$27)*(1-B271/'ANALISI STATICA LINEARE'!$H$43)),IF(B271&lt;'ANALISI STATICA LINEARE'!$H$44,'ANALISI STATICA LINEARE'!$H$38*'ANALISI STATICA LINEARE'!$H$41*'ANALISI STATICA LINEARE'!$H$48*'ANALISI STATICA LINEARE'!$G$27,IF(B271&lt;'ANALISI STATICA LINEARE'!$H$45,'ANALISI STATICA LINEARE'!$H$38*'ANALISI STATICA LINEARE'!$H$41*'ANALISI STATICA LINEARE'!$H$48*'ANALISI STATICA LINEARE'!$G$27*('ANALISI STATICA LINEARE'!$H$44/B271),'ANALISI STATICA LINEARE'!$H$38*'ANALISI STATICA LINEARE'!$H$41*'ANALISI STATICA LINEARE'!$H$48*'ANALISI STATICA LINEARE'!$G$27*(('ANALISI STATICA LINEARE'!$H$44*'ANALISI STATICA LINEARE'!$H$45)/B271^2))))</f>
        <v>4.0979284745601662E-2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2:14">
      <c r="B272" s="19">
        <f t="shared" si="4"/>
        <v>2.6099999999999883</v>
      </c>
      <c r="C272" s="23">
        <f>1/'ANALISI STATICA LINEARE'!$H$37*IF(B272&lt;'ANALISI STATICA LINEARE'!$H$43,'ANALISI STATICA LINEARE'!$H$38*'ANALISI STATICA LINEARE'!$H$41*'ANALISI STATICA LINEARE'!$H$47*'ANALISI STATICA LINEARE'!$G$27*(B272/'ANALISI STATICA LINEARE'!$H$43+1/('ANALISI STATICA LINEARE'!$H$47*'ANALISI STATICA LINEARE'!$G$27)*(1-B272/'ANALISI STATICA LINEARE'!$H$43)),IF(B272&lt;'ANALISI STATICA LINEARE'!$H$44,'ANALISI STATICA LINEARE'!$H$38*'ANALISI STATICA LINEARE'!$H$41*'ANALISI STATICA LINEARE'!$H$47*'ANALISI STATICA LINEARE'!$G$27,IF(B272&lt;'ANALISI STATICA LINEARE'!$H$45,'ANALISI STATICA LINEARE'!$H$38*'ANALISI STATICA LINEARE'!$H$41*'ANALISI STATICA LINEARE'!$H$47*'ANALISI STATICA LINEARE'!$G$27*('ANALISI STATICA LINEARE'!$H$44/B272),'ANALISI STATICA LINEARE'!$H$38*'ANALISI STATICA LINEARE'!$H$41*'ANALISI STATICA LINEARE'!$H$47*'ANALISI STATICA LINEARE'!$G$27*(('ANALISI STATICA LINEARE'!$H$44*'ANALISI STATICA LINEARE'!$H$45)/B272^2))))</f>
        <v>0.12859016937412937</v>
      </c>
      <c r="D272" s="23">
        <f>1/'ANALISI STATICA LINEARE'!$H$37*IF(B272&lt;'ANALISI STATICA LINEARE'!$H$43,'ANALISI STATICA LINEARE'!$H$38*'ANALISI STATICA LINEARE'!$H$41*'ANALISI STATICA LINEARE'!$H$48*'ANALISI STATICA LINEARE'!$G$27*(B272/'ANALISI STATICA LINEARE'!$H$43+1/('ANALISI STATICA LINEARE'!$H$48*'ANALISI STATICA LINEARE'!$G$27)*(1-B272/'ANALISI STATICA LINEARE'!$H$43)),IF(B272&lt;'ANALISI STATICA LINEARE'!$H$44,'ANALISI STATICA LINEARE'!$H$38*'ANALISI STATICA LINEARE'!$H$41*'ANALISI STATICA LINEARE'!$H$48*'ANALISI STATICA LINEARE'!$G$27,IF(B272&lt;'ANALISI STATICA LINEARE'!$H$45,'ANALISI STATICA LINEARE'!$H$38*'ANALISI STATICA LINEARE'!$H$41*'ANALISI STATICA LINEARE'!$H$48*'ANALISI STATICA LINEARE'!$G$27*('ANALISI STATICA LINEARE'!$H$44/B272),'ANALISI STATICA LINEARE'!$H$38*'ANALISI STATICA LINEARE'!$H$41*'ANALISI STATICA LINEARE'!$H$48*'ANALISI STATICA LINEARE'!$G$27*(('ANALISI STATICA LINEARE'!$H$44*'ANALISI STATICA LINEARE'!$H$45)/B272^2))))</f>
        <v>4.0822275991787102E-2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2:14">
      <c r="B273" s="19">
        <f t="shared" si="4"/>
        <v>2.6199999999999881</v>
      </c>
      <c r="C273" s="23">
        <f>1/'ANALISI STATICA LINEARE'!$H$37*IF(B273&lt;'ANALISI STATICA LINEARE'!$H$43,'ANALISI STATICA LINEARE'!$H$38*'ANALISI STATICA LINEARE'!$H$41*'ANALISI STATICA LINEARE'!$H$47*'ANALISI STATICA LINEARE'!$G$27*(B273/'ANALISI STATICA LINEARE'!$H$43+1/('ANALISI STATICA LINEARE'!$H$47*'ANALISI STATICA LINEARE'!$G$27)*(1-B273/'ANALISI STATICA LINEARE'!$H$43)),IF(B273&lt;'ANALISI STATICA LINEARE'!$H$44,'ANALISI STATICA LINEARE'!$H$38*'ANALISI STATICA LINEARE'!$H$41*'ANALISI STATICA LINEARE'!$H$47*'ANALISI STATICA LINEARE'!$G$27,IF(B273&lt;'ANALISI STATICA LINEARE'!$H$45,'ANALISI STATICA LINEARE'!$H$38*'ANALISI STATICA LINEARE'!$H$41*'ANALISI STATICA LINEARE'!$H$47*'ANALISI STATICA LINEARE'!$G$27*('ANALISI STATICA LINEARE'!$H$44/B273),'ANALISI STATICA LINEARE'!$H$38*'ANALISI STATICA LINEARE'!$H$41*'ANALISI STATICA LINEARE'!$H$47*'ANALISI STATICA LINEARE'!$G$27*(('ANALISI STATICA LINEARE'!$H$44*'ANALISI STATICA LINEARE'!$H$45)/B273^2))))</f>
        <v>0.1280993672009457</v>
      </c>
      <c r="D273" s="23">
        <f>1/'ANALISI STATICA LINEARE'!$H$37*IF(B273&lt;'ANALISI STATICA LINEARE'!$H$43,'ANALISI STATICA LINEARE'!$H$38*'ANALISI STATICA LINEARE'!$H$41*'ANALISI STATICA LINEARE'!$H$48*'ANALISI STATICA LINEARE'!$G$27*(B273/'ANALISI STATICA LINEARE'!$H$43+1/('ANALISI STATICA LINEARE'!$H$48*'ANALISI STATICA LINEARE'!$G$27)*(1-B273/'ANALISI STATICA LINEARE'!$H$43)),IF(B273&lt;'ANALISI STATICA LINEARE'!$H$44,'ANALISI STATICA LINEARE'!$H$38*'ANALISI STATICA LINEARE'!$H$41*'ANALISI STATICA LINEARE'!$H$48*'ANALISI STATICA LINEARE'!$G$27,IF(B273&lt;'ANALISI STATICA LINEARE'!$H$45,'ANALISI STATICA LINEARE'!$H$38*'ANALISI STATICA LINEARE'!$H$41*'ANALISI STATICA LINEARE'!$H$48*'ANALISI STATICA LINEARE'!$G$27*('ANALISI STATICA LINEARE'!$H$44/B273),'ANALISI STATICA LINEARE'!$H$38*'ANALISI STATICA LINEARE'!$H$41*'ANALISI STATICA LINEARE'!$H$48*'ANALISI STATICA LINEARE'!$G$27*(('ANALISI STATICA LINEARE'!$H$44*'ANALISI STATICA LINEARE'!$H$45)/B273^2))))</f>
        <v>4.066646577807799E-2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2:14">
      <c r="B274" s="19">
        <f t="shared" si="4"/>
        <v>2.6299999999999879</v>
      </c>
      <c r="C274" s="23">
        <f>1/'ANALISI STATICA LINEARE'!$H$37*IF(B274&lt;'ANALISI STATICA LINEARE'!$H$43,'ANALISI STATICA LINEARE'!$H$38*'ANALISI STATICA LINEARE'!$H$41*'ANALISI STATICA LINEARE'!$H$47*'ANALISI STATICA LINEARE'!$G$27*(B274/'ANALISI STATICA LINEARE'!$H$43+1/('ANALISI STATICA LINEARE'!$H$47*'ANALISI STATICA LINEARE'!$G$27)*(1-B274/'ANALISI STATICA LINEARE'!$H$43)),IF(B274&lt;'ANALISI STATICA LINEARE'!$H$44,'ANALISI STATICA LINEARE'!$H$38*'ANALISI STATICA LINEARE'!$H$41*'ANALISI STATICA LINEARE'!$H$47*'ANALISI STATICA LINEARE'!$G$27,IF(B274&lt;'ANALISI STATICA LINEARE'!$H$45,'ANALISI STATICA LINEARE'!$H$38*'ANALISI STATICA LINEARE'!$H$41*'ANALISI STATICA LINEARE'!$H$47*'ANALISI STATICA LINEARE'!$G$27*('ANALISI STATICA LINEARE'!$H$44/B274),'ANALISI STATICA LINEARE'!$H$38*'ANALISI STATICA LINEARE'!$H$41*'ANALISI STATICA LINEARE'!$H$47*'ANALISI STATICA LINEARE'!$G$27*(('ANALISI STATICA LINEARE'!$H$44*'ANALISI STATICA LINEARE'!$H$45)/B274^2))))</f>
        <v>0.12761229736367974</v>
      </c>
      <c r="D274" s="23">
        <f>1/'ANALISI STATICA LINEARE'!$H$37*IF(B274&lt;'ANALISI STATICA LINEARE'!$H$43,'ANALISI STATICA LINEARE'!$H$38*'ANALISI STATICA LINEARE'!$H$41*'ANALISI STATICA LINEARE'!$H$48*'ANALISI STATICA LINEARE'!$G$27*(B274/'ANALISI STATICA LINEARE'!$H$43+1/('ANALISI STATICA LINEARE'!$H$48*'ANALISI STATICA LINEARE'!$G$27)*(1-B274/'ANALISI STATICA LINEARE'!$H$43)),IF(B274&lt;'ANALISI STATICA LINEARE'!$H$44,'ANALISI STATICA LINEARE'!$H$38*'ANALISI STATICA LINEARE'!$H$41*'ANALISI STATICA LINEARE'!$H$48*'ANALISI STATICA LINEARE'!$G$27,IF(B274&lt;'ANALISI STATICA LINEARE'!$H$45,'ANALISI STATICA LINEARE'!$H$38*'ANALISI STATICA LINEARE'!$H$41*'ANALISI STATICA LINEARE'!$H$48*'ANALISI STATICA LINEARE'!$G$27*('ANALISI STATICA LINEARE'!$H$44/B274),'ANALISI STATICA LINEARE'!$H$38*'ANALISI STATICA LINEARE'!$H$41*'ANALISI STATICA LINEARE'!$H$48*'ANALISI STATICA LINEARE'!$G$27*(('ANALISI STATICA LINEARE'!$H$44*'ANALISI STATICA LINEARE'!$H$45)/B274^2))))</f>
        <v>4.0511840432914198E-2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2:14">
      <c r="B275" s="19">
        <f t="shared" si="4"/>
        <v>2.6399999999999877</v>
      </c>
      <c r="C275" s="23">
        <f>1/'ANALISI STATICA LINEARE'!$H$37*IF(B275&lt;'ANALISI STATICA LINEARE'!$H$43,'ANALISI STATICA LINEARE'!$H$38*'ANALISI STATICA LINEARE'!$H$41*'ANALISI STATICA LINEARE'!$H$47*'ANALISI STATICA LINEARE'!$G$27*(B275/'ANALISI STATICA LINEARE'!$H$43+1/('ANALISI STATICA LINEARE'!$H$47*'ANALISI STATICA LINEARE'!$G$27)*(1-B275/'ANALISI STATICA LINEARE'!$H$43)),IF(B275&lt;'ANALISI STATICA LINEARE'!$H$44,'ANALISI STATICA LINEARE'!$H$38*'ANALISI STATICA LINEARE'!$H$41*'ANALISI STATICA LINEARE'!$H$47*'ANALISI STATICA LINEARE'!$G$27,IF(B275&lt;'ANALISI STATICA LINEARE'!$H$45,'ANALISI STATICA LINEARE'!$H$38*'ANALISI STATICA LINEARE'!$H$41*'ANALISI STATICA LINEARE'!$H$47*'ANALISI STATICA LINEARE'!$G$27*('ANALISI STATICA LINEARE'!$H$44/B275),'ANALISI STATICA LINEARE'!$H$38*'ANALISI STATICA LINEARE'!$H$41*'ANALISI STATICA LINEARE'!$H$47*'ANALISI STATICA LINEARE'!$G$27*(('ANALISI STATICA LINEARE'!$H$44*'ANALISI STATICA LINEARE'!$H$45)/B275^2))))</f>
        <v>0.12712891744942337</v>
      </c>
      <c r="D275" s="23">
        <f>1/'ANALISI STATICA LINEARE'!$H$37*IF(B275&lt;'ANALISI STATICA LINEARE'!$H$43,'ANALISI STATICA LINEARE'!$H$38*'ANALISI STATICA LINEARE'!$H$41*'ANALISI STATICA LINEARE'!$H$48*'ANALISI STATICA LINEARE'!$G$27*(B275/'ANALISI STATICA LINEARE'!$H$43+1/('ANALISI STATICA LINEARE'!$H$48*'ANALISI STATICA LINEARE'!$G$27)*(1-B275/'ANALISI STATICA LINEARE'!$H$43)),IF(B275&lt;'ANALISI STATICA LINEARE'!$H$44,'ANALISI STATICA LINEARE'!$H$38*'ANALISI STATICA LINEARE'!$H$41*'ANALISI STATICA LINEARE'!$H$48*'ANALISI STATICA LINEARE'!$G$27,IF(B275&lt;'ANALISI STATICA LINEARE'!$H$45,'ANALISI STATICA LINEARE'!$H$38*'ANALISI STATICA LINEARE'!$H$41*'ANALISI STATICA LINEARE'!$H$48*'ANALISI STATICA LINEARE'!$G$27*('ANALISI STATICA LINEARE'!$H$44/B275),'ANALISI STATICA LINEARE'!$H$38*'ANALISI STATICA LINEARE'!$H$41*'ANALISI STATICA LINEARE'!$H$48*'ANALISI STATICA LINEARE'!$G$27*(('ANALISI STATICA LINEARE'!$H$44*'ANALISI STATICA LINEARE'!$H$45)/B275^2))))</f>
        <v>4.0358386491880428E-2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2:14">
      <c r="B276" s="19">
        <f t="shared" si="4"/>
        <v>2.6499999999999875</v>
      </c>
      <c r="C276" s="23">
        <f>1/'ANALISI STATICA LINEARE'!$H$37*IF(B276&lt;'ANALISI STATICA LINEARE'!$H$43,'ANALISI STATICA LINEARE'!$H$38*'ANALISI STATICA LINEARE'!$H$41*'ANALISI STATICA LINEARE'!$H$47*'ANALISI STATICA LINEARE'!$G$27*(B276/'ANALISI STATICA LINEARE'!$H$43+1/('ANALISI STATICA LINEARE'!$H$47*'ANALISI STATICA LINEARE'!$G$27)*(1-B276/'ANALISI STATICA LINEARE'!$H$43)),IF(B276&lt;'ANALISI STATICA LINEARE'!$H$44,'ANALISI STATICA LINEARE'!$H$38*'ANALISI STATICA LINEARE'!$H$41*'ANALISI STATICA LINEARE'!$H$47*'ANALISI STATICA LINEARE'!$G$27,IF(B276&lt;'ANALISI STATICA LINEARE'!$H$45,'ANALISI STATICA LINEARE'!$H$38*'ANALISI STATICA LINEARE'!$H$41*'ANALISI STATICA LINEARE'!$H$47*'ANALISI STATICA LINEARE'!$G$27*('ANALISI STATICA LINEARE'!$H$44/B276),'ANALISI STATICA LINEARE'!$H$38*'ANALISI STATICA LINEARE'!$H$41*'ANALISI STATICA LINEARE'!$H$47*'ANALISI STATICA LINEARE'!$G$27*(('ANALISI STATICA LINEARE'!$H$44*'ANALISI STATICA LINEARE'!$H$45)/B276^2))))</f>
        <v>0.12636243281221382</v>
      </c>
      <c r="D276" s="23">
        <f>1/'ANALISI STATICA LINEARE'!$H$37*IF(B276&lt;'ANALISI STATICA LINEARE'!$H$43,'ANALISI STATICA LINEARE'!$H$38*'ANALISI STATICA LINEARE'!$H$41*'ANALISI STATICA LINEARE'!$H$48*'ANALISI STATICA LINEARE'!$G$27*(B276/'ANALISI STATICA LINEARE'!$H$43+1/('ANALISI STATICA LINEARE'!$H$48*'ANALISI STATICA LINEARE'!$G$27)*(1-B276/'ANALISI STATICA LINEARE'!$H$43)),IF(B276&lt;'ANALISI STATICA LINEARE'!$H$44,'ANALISI STATICA LINEARE'!$H$38*'ANALISI STATICA LINEARE'!$H$41*'ANALISI STATICA LINEARE'!$H$48*'ANALISI STATICA LINEARE'!$G$27,IF(B276&lt;'ANALISI STATICA LINEARE'!$H$45,'ANALISI STATICA LINEARE'!$H$38*'ANALISI STATICA LINEARE'!$H$41*'ANALISI STATICA LINEARE'!$H$48*'ANALISI STATICA LINEARE'!$G$27*('ANALISI STATICA LINEARE'!$H$44/B276),'ANALISI STATICA LINEARE'!$H$38*'ANALISI STATICA LINEARE'!$H$41*'ANALISI STATICA LINEARE'!$H$48*'ANALISI STATICA LINEARE'!$G$27*(('ANALISI STATICA LINEARE'!$H$44*'ANALISI STATICA LINEARE'!$H$45)/B276^2))))</f>
        <v>4.011505803562343E-2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2:14">
      <c r="B277" s="19">
        <f t="shared" si="4"/>
        <v>2.6599999999999873</v>
      </c>
      <c r="C277" s="23">
        <f>1/'ANALISI STATICA LINEARE'!$H$37*IF(B277&lt;'ANALISI STATICA LINEARE'!$H$43,'ANALISI STATICA LINEARE'!$H$38*'ANALISI STATICA LINEARE'!$H$41*'ANALISI STATICA LINEARE'!$H$47*'ANALISI STATICA LINEARE'!$G$27*(B277/'ANALISI STATICA LINEARE'!$H$43+1/('ANALISI STATICA LINEARE'!$H$47*'ANALISI STATICA LINEARE'!$G$27)*(1-B277/'ANALISI STATICA LINEARE'!$H$43)),IF(B277&lt;'ANALISI STATICA LINEARE'!$H$44,'ANALISI STATICA LINEARE'!$H$38*'ANALISI STATICA LINEARE'!$H$41*'ANALISI STATICA LINEARE'!$H$47*'ANALISI STATICA LINEARE'!$G$27,IF(B277&lt;'ANALISI STATICA LINEARE'!$H$45,'ANALISI STATICA LINEARE'!$H$38*'ANALISI STATICA LINEARE'!$H$41*'ANALISI STATICA LINEARE'!$H$47*'ANALISI STATICA LINEARE'!$G$27*('ANALISI STATICA LINEARE'!$H$44/B277),'ANALISI STATICA LINEARE'!$H$38*'ANALISI STATICA LINEARE'!$H$41*'ANALISI STATICA LINEARE'!$H$47*'ANALISI STATICA LINEARE'!$G$27*(('ANALISI STATICA LINEARE'!$H$44*'ANALISI STATICA LINEARE'!$H$45)/B277^2))))</f>
        <v>0.12541412522242235</v>
      </c>
      <c r="D277" s="23">
        <f>1/'ANALISI STATICA LINEARE'!$H$37*IF(B277&lt;'ANALISI STATICA LINEARE'!$H$43,'ANALISI STATICA LINEARE'!$H$38*'ANALISI STATICA LINEARE'!$H$41*'ANALISI STATICA LINEARE'!$H$48*'ANALISI STATICA LINEARE'!$G$27*(B277/'ANALISI STATICA LINEARE'!$H$43+1/('ANALISI STATICA LINEARE'!$H$48*'ANALISI STATICA LINEARE'!$G$27)*(1-B277/'ANALISI STATICA LINEARE'!$H$43)),IF(B277&lt;'ANALISI STATICA LINEARE'!$H$44,'ANALISI STATICA LINEARE'!$H$38*'ANALISI STATICA LINEARE'!$H$41*'ANALISI STATICA LINEARE'!$H$48*'ANALISI STATICA LINEARE'!$G$27,IF(B277&lt;'ANALISI STATICA LINEARE'!$H$45,'ANALISI STATICA LINEARE'!$H$38*'ANALISI STATICA LINEARE'!$H$41*'ANALISI STATICA LINEARE'!$H$48*'ANALISI STATICA LINEARE'!$G$27*('ANALISI STATICA LINEARE'!$H$44/B277),'ANALISI STATICA LINEARE'!$H$38*'ANALISI STATICA LINEARE'!$H$41*'ANALISI STATICA LINEARE'!$H$48*'ANALISI STATICA LINEARE'!$G$27*(('ANALISI STATICA LINEARE'!$H$44*'ANALISI STATICA LINEARE'!$H$45)/B277^2))))</f>
        <v>3.98140080071182E-2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2:14">
      <c r="B278" s="19">
        <f t="shared" si="4"/>
        <v>2.6699999999999871</v>
      </c>
      <c r="C278" s="23">
        <f>1/'ANALISI STATICA LINEARE'!$H$37*IF(B278&lt;'ANALISI STATICA LINEARE'!$H$43,'ANALISI STATICA LINEARE'!$H$38*'ANALISI STATICA LINEARE'!$H$41*'ANALISI STATICA LINEARE'!$H$47*'ANALISI STATICA LINEARE'!$G$27*(B278/'ANALISI STATICA LINEARE'!$H$43+1/('ANALISI STATICA LINEARE'!$H$47*'ANALISI STATICA LINEARE'!$G$27)*(1-B278/'ANALISI STATICA LINEARE'!$H$43)),IF(B278&lt;'ANALISI STATICA LINEARE'!$H$44,'ANALISI STATICA LINEARE'!$H$38*'ANALISI STATICA LINEARE'!$H$41*'ANALISI STATICA LINEARE'!$H$47*'ANALISI STATICA LINEARE'!$G$27,IF(B278&lt;'ANALISI STATICA LINEARE'!$H$45,'ANALISI STATICA LINEARE'!$H$38*'ANALISI STATICA LINEARE'!$H$41*'ANALISI STATICA LINEARE'!$H$47*'ANALISI STATICA LINEARE'!$G$27*('ANALISI STATICA LINEARE'!$H$44/B278),'ANALISI STATICA LINEARE'!$H$38*'ANALISI STATICA LINEARE'!$H$41*'ANALISI STATICA LINEARE'!$H$47*'ANALISI STATICA LINEARE'!$G$27*(('ANALISI STATICA LINEARE'!$H$44*'ANALISI STATICA LINEARE'!$H$45)/B278^2))))</f>
        <v>0.12447645280811508</v>
      </c>
      <c r="D278" s="23">
        <f>1/'ANALISI STATICA LINEARE'!$H$37*IF(B278&lt;'ANALISI STATICA LINEARE'!$H$43,'ANALISI STATICA LINEARE'!$H$38*'ANALISI STATICA LINEARE'!$H$41*'ANALISI STATICA LINEARE'!$H$48*'ANALISI STATICA LINEARE'!$G$27*(B278/'ANALISI STATICA LINEARE'!$H$43+1/('ANALISI STATICA LINEARE'!$H$48*'ANALISI STATICA LINEARE'!$G$27)*(1-B278/'ANALISI STATICA LINEARE'!$H$43)),IF(B278&lt;'ANALISI STATICA LINEARE'!$H$44,'ANALISI STATICA LINEARE'!$H$38*'ANALISI STATICA LINEARE'!$H$41*'ANALISI STATICA LINEARE'!$H$48*'ANALISI STATICA LINEARE'!$G$27,IF(B278&lt;'ANALISI STATICA LINEARE'!$H$45,'ANALISI STATICA LINEARE'!$H$38*'ANALISI STATICA LINEARE'!$H$41*'ANALISI STATICA LINEARE'!$H$48*'ANALISI STATICA LINEARE'!$G$27*('ANALISI STATICA LINEARE'!$H$44/B278),'ANALISI STATICA LINEARE'!$H$38*'ANALISI STATICA LINEARE'!$H$41*'ANALISI STATICA LINEARE'!$H$48*'ANALISI STATICA LINEARE'!$G$27*(('ANALISI STATICA LINEARE'!$H$44*'ANALISI STATICA LINEARE'!$H$45)/B278^2))))</f>
        <v>3.9516334224798437E-2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2:14">
      <c r="B279" s="19">
        <f t="shared" si="4"/>
        <v>2.6799999999999868</v>
      </c>
      <c r="C279" s="23">
        <f>1/'ANALISI STATICA LINEARE'!$H$37*IF(B279&lt;'ANALISI STATICA LINEARE'!$H$43,'ANALISI STATICA LINEARE'!$H$38*'ANALISI STATICA LINEARE'!$H$41*'ANALISI STATICA LINEARE'!$H$47*'ANALISI STATICA LINEARE'!$G$27*(B279/'ANALISI STATICA LINEARE'!$H$43+1/('ANALISI STATICA LINEARE'!$H$47*'ANALISI STATICA LINEARE'!$G$27)*(1-B279/'ANALISI STATICA LINEARE'!$H$43)),IF(B279&lt;'ANALISI STATICA LINEARE'!$H$44,'ANALISI STATICA LINEARE'!$H$38*'ANALISI STATICA LINEARE'!$H$41*'ANALISI STATICA LINEARE'!$H$47*'ANALISI STATICA LINEARE'!$G$27,IF(B279&lt;'ANALISI STATICA LINEARE'!$H$45,'ANALISI STATICA LINEARE'!$H$38*'ANALISI STATICA LINEARE'!$H$41*'ANALISI STATICA LINEARE'!$H$47*'ANALISI STATICA LINEARE'!$G$27*('ANALISI STATICA LINEARE'!$H$44/B279),'ANALISI STATICA LINEARE'!$H$38*'ANALISI STATICA LINEARE'!$H$41*'ANALISI STATICA LINEARE'!$H$47*'ANALISI STATICA LINEARE'!$G$27*(('ANALISI STATICA LINEARE'!$H$44*'ANALISI STATICA LINEARE'!$H$45)/B279^2))))</f>
        <v>0.12354925713184614</v>
      </c>
      <c r="D279" s="23">
        <f>1/'ANALISI STATICA LINEARE'!$H$37*IF(B279&lt;'ANALISI STATICA LINEARE'!$H$43,'ANALISI STATICA LINEARE'!$H$38*'ANALISI STATICA LINEARE'!$H$41*'ANALISI STATICA LINEARE'!$H$48*'ANALISI STATICA LINEARE'!$G$27*(B279/'ANALISI STATICA LINEARE'!$H$43+1/('ANALISI STATICA LINEARE'!$H$48*'ANALISI STATICA LINEARE'!$G$27)*(1-B279/'ANALISI STATICA LINEARE'!$H$43)),IF(B279&lt;'ANALISI STATICA LINEARE'!$H$44,'ANALISI STATICA LINEARE'!$H$38*'ANALISI STATICA LINEARE'!$H$41*'ANALISI STATICA LINEARE'!$H$48*'ANALISI STATICA LINEARE'!$G$27,IF(B279&lt;'ANALISI STATICA LINEARE'!$H$45,'ANALISI STATICA LINEARE'!$H$38*'ANALISI STATICA LINEARE'!$H$41*'ANALISI STATICA LINEARE'!$H$48*'ANALISI STATICA LINEARE'!$G$27*('ANALISI STATICA LINEARE'!$H$44/B279),'ANALISI STATICA LINEARE'!$H$38*'ANALISI STATICA LINEARE'!$H$41*'ANALISI STATICA LINEARE'!$H$48*'ANALISI STATICA LINEARE'!$G$27*(('ANALISI STATICA LINEARE'!$H$44*'ANALISI STATICA LINEARE'!$H$45)/B279^2))))</f>
        <v>3.9221986391062273E-2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2:14">
      <c r="B280" s="19">
        <f t="shared" si="4"/>
        <v>2.6899999999999866</v>
      </c>
      <c r="C280" s="23">
        <f>1/'ANALISI STATICA LINEARE'!$H$37*IF(B280&lt;'ANALISI STATICA LINEARE'!$H$43,'ANALISI STATICA LINEARE'!$H$38*'ANALISI STATICA LINEARE'!$H$41*'ANALISI STATICA LINEARE'!$H$47*'ANALISI STATICA LINEARE'!$G$27*(B280/'ANALISI STATICA LINEARE'!$H$43+1/('ANALISI STATICA LINEARE'!$H$47*'ANALISI STATICA LINEARE'!$G$27)*(1-B280/'ANALISI STATICA LINEARE'!$H$43)),IF(B280&lt;'ANALISI STATICA LINEARE'!$H$44,'ANALISI STATICA LINEARE'!$H$38*'ANALISI STATICA LINEARE'!$H$41*'ANALISI STATICA LINEARE'!$H$47*'ANALISI STATICA LINEARE'!$G$27,IF(B280&lt;'ANALISI STATICA LINEARE'!$H$45,'ANALISI STATICA LINEARE'!$H$38*'ANALISI STATICA LINEARE'!$H$41*'ANALISI STATICA LINEARE'!$H$47*'ANALISI STATICA LINEARE'!$G$27*('ANALISI STATICA LINEARE'!$H$44/B280),'ANALISI STATICA LINEARE'!$H$38*'ANALISI STATICA LINEARE'!$H$41*'ANALISI STATICA LINEARE'!$H$47*'ANALISI STATICA LINEARE'!$G$27*(('ANALISI STATICA LINEARE'!$H$44*'ANALISI STATICA LINEARE'!$H$45)/B280^2))))</f>
        <v>0.12263238269561944</v>
      </c>
      <c r="D280" s="23">
        <f>1/'ANALISI STATICA LINEARE'!$H$37*IF(B280&lt;'ANALISI STATICA LINEARE'!$H$43,'ANALISI STATICA LINEARE'!$H$38*'ANALISI STATICA LINEARE'!$H$41*'ANALISI STATICA LINEARE'!$H$48*'ANALISI STATICA LINEARE'!$G$27*(B280/'ANALISI STATICA LINEARE'!$H$43+1/('ANALISI STATICA LINEARE'!$H$48*'ANALISI STATICA LINEARE'!$G$27)*(1-B280/'ANALISI STATICA LINEARE'!$H$43)),IF(B280&lt;'ANALISI STATICA LINEARE'!$H$44,'ANALISI STATICA LINEARE'!$H$38*'ANALISI STATICA LINEARE'!$H$41*'ANALISI STATICA LINEARE'!$H$48*'ANALISI STATICA LINEARE'!$G$27,IF(B280&lt;'ANALISI STATICA LINEARE'!$H$45,'ANALISI STATICA LINEARE'!$H$38*'ANALISI STATICA LINEARE'!$H$41*'ANALISI STATICA LINEARE'!$H$48*'ANALISI STATICA LINEARE'!$G$27*('ANALISI STATICA LINEARE'!$H$44/B280),'ANALISI STATICA LINEARE'!$H$38*'ANALISI STATICA LINEARE'!$H$41*'ANALISI STATICA LINEARE'!$H$48*'ANALISI STATICA LINEARE'!$G$27*(('ANALISI STATICA LINEARE'!$H$44*'ANALISI STATICA LINEARE'!$H$45)/B280^2))))</f>
        <v>3.8930915141466481E-2</v>
      </c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2:14">
      <c r="B281" s="19">
        <f t="shared" si="4"/>
        <v>2.6999999999999864</v>
      </c>
      <c r="C281" s="23">
        <f>1/'ANALISI STATICA LINEARE'!$H$37*IF(B281&lt;'ANALISI STATICA LINEARE'!$H$43,'ANALISI STATICA LINEARE'!$H$38*'ANALISI STATICA LINEARE'!$H$41*'ANALISI STATICA LINEARE'!$H$47*'ANALISI STATICA LINEARE'!$G$27*(B281/'ANALISI STATICA LINEARE'!$H$43+1/('ANALISI STATICA LINEARE'!$H$47*'ANALISI STATICA LINEARE'!$G$27)*(1-B281/'ANALISI STATICA LINEARE'!$H$43)),IF(B281&lt;'ANALISI STATICA LINEARE'!$H$44,'ANALISI STATICA LINEARE'!$H$38*'ANALISI STATICA LINEARE'!$H$41*'ANALISI STATICA LINEARE'!$H$47*'ANALISI STATICA LINEARE'!$G$27,IF(B281&lt;'ANALISI STATICA LINEARE'!$H$45,'ANALISI STATICA LINEARE'!$H$38*'ANALISI STATICA LINEARE'!$H$41*'ANALISI STATICA LINEARE'!$H$47*'ANALISI STATICA LINEARE'!$G$27*('ANALISI STATICA LINEARE'!$H$44/B281),'ANALISI STATICA LINEARE'!$H$38*'ANALISI STATICA LINEARE'!$H$41*'ANALISI STATICA LINEARE'!$H$47*'ANALISI STATICA LINEARE'!$G$27*(('ANALISI STATICA LINEARE'!$H$44*'ANALISI STATICA LINEARE'!$H$45)/B281^2))))</f>
        <v>0.12172567687568889</v>
      </c>
      <c r="D281" s="23">
        <f>1/'ANALISI STATICA LINEARE'!$H$37*IF(B281&lt;'ANALISI STATICA LINEARE'!$H$43,'ANALISI STATICA LINEARE'!$H$38*'ANALISI STATICA LINEARE'!$H$41*'ANALISI STATICA LINEARE'!$H$48*'ANALISI STATICA LINEARE'!$G$27*(B281/'ANALISI STATICA LINEARE'!$H$43+1/('ANALISI STATICA LINEARE'!$H$48*'ANALISI STATICA LINEARE'!$G$27)*(1-B281/'ANALISI STATICA LINEARE'!$H$43)),IF(B281&lt;'ANALISI STATICA LINEARE'!$H$44,'ANALISI STATICA LINEARE'!$H$38*'ANALISI STATICA LINEARE'!$H$41*'ANALISI STATICA LINEARE'!$H$48*'ANALISI STATICA LINEARE'!$G$27,IF(B281&lt;'ANALISI STATICA LINEARE'!$H$45,'ANALISI STATICA LINEARE'!$H$38*'ANALISI STATICA LINEARE'!$H$41*'ANALISI STATICA LINEARE'!$H$48*'ANALISI STATICA LINEARE'!$G$27*('ANALISI STATICA LINEARE'!$H$44/B281),'ANALISI STATICA LINEARE'!$H$38*'ANALISI STATICA LINEARE'!$H$41*'ANALISI STATICA LINEARE'!$H$48*'ANALISI STATICA LINEARE'!$G$27*(('ANALISI STATICA LINEARE'!$H$44*'ANALISI STATICA LINEARE'!$H$45)/B281^2))))</f>
        <v>3.8643072024028217E-2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2:14">
      <c r="B282" s="19">
        <f t="shared" si="4"/>
        <v>2.7099999999999862</v>
      </c>
      <c r="C282" s="23">
        <f>1/'ANALISI STATICA LINEARE'!$H$37*IF(B282&lt;'ANALISI STATICA LINEARE'!$H$43,'ANALISI STATICA LINEARE'!$H$38*'ANALISI STATICA LINEARE'!$H$41*'ANALISI STATICA LINEARE'!$H$47*'ANALISI STATICA LINEARE'!$G$27*(B282/'ANALISI STATICA LINEARE'!$H$43+1/('ANALISI STATICA LINEARE'!$H$47*'ANALISI STATICA LINEARE'!$G$27)*(1-B282/'ANALISI STATICA LINEARE'!$H$43)),IF(B282&lt;'ANALISI STATICA LINEARE'!$H$44,'ANALISI STATICA LINEARE'!$H$38*'ANALISI STATICA LINEARE'!$H$41*'ANALISI STATICA LINEARE'!$H$47*'ANALISI STATICA LINEARE'!$G$27,IF(B282&lt;'ANALISI STATICA LINEARE'!$H$45,'ANALISI STATICA LINEARE'!$H$38*'ANALISI STATICA LINEARE'!$H$41*'ANALISI STATICA LINEARE'!$H$47*'ANALISI STATICA LINEARE'!$G$27*('ANALISI STATICA LINEARE'!$H$44/B282),'ANALISI STATICA LINEARE'!$H$38*'ANALISI STATICA LINEARE'!$H$41*'ANALISI STATICA LINEARE'!$H$47*'ANALISI STATICA LINEARE'!$G$27*(('ANALISI STATICA LINEARE'!$H$44*'ANALISI STATICA LINEARE'!$H$45)/B282^2))))</f>
        <v>0.12082898985903952</v>
      </c>
      <c r="D282" s="23">
        <f>1/'ANALISI STATICA LINEARE'!$H$37*IF(B282&lt;'ANALISI STATICA LINEARE'!$H$43,'ANALISI STATICA LINEARE'!$H$38*'ANALISI STATICA LINEARE'!$H$41*'ANALISI STATICA LINEARE'!$H$48*'ANALISI STATICA LINEARE'!$G$27*(B282/'ANALISI STATICA LINEARE'!$H$43+1/('ANALISI STATICA LINEARE'!$H$48*'ANALISI STATICA LINEARE'!$G$27)*(1-B282/'ANALISI STATICA LINEARE'!$H$43)),IF(B282&lt;'ANALISI STATICA LINEARE'!$H$44,'ANALISI STATICA LINEARE'!$H$38*'ANALISI STATICA LINEARE'!$H$41*'ANALISI STATICA LINEARE'!$H$48*'ANALISI STATICA LINEARE'!$G$27,IF(B282&lt;'ANALISI STATICA LINEARE'!$H$45,'ANALISI STATICA LINEARE'!$H$38*'ANALISI STATICA LINEARE'!$H$41*'ANALISI STATICA LINEARE'!$H$48*'ANALISI STATICA LINEARE'!$G$27*('ANALISI STATICA LINEARE'!$H$44/B282),'ANALISI STATICA LINEARE'!$H$38*'ANALISI STATICA LINEARE'!$H$41*'ANALISI STATICA LINEARE'!$H$48*'ANALISI STATICA LINEARE'!$G$27*(('ANALISI STATICA LINEARE'!$H$44*'ANALISI STATICA LINEARE'!$H$45)/B282^2))))</f>
        <v>3.8358409479060156E-2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2:14">
      <c r="B283" s="19">
        <f t="shared" si="4"/>
        <v>2.719999999999986</v>
      </c>
      <c r="C283" s="23">
        <f>1/'ANALISI STATICA LINEARE'!$H$37*IF(B283&lt;'ANALISI STATICA LINEARE'!$H$43,'ANALISI STATICA LINEARE'!$H$38*'ANALISI STATICA LINEARE'!$H$41*'ANALISI STATICA LINEARE'!$H$47*'ANALISI STATICA LINEARE'!$G$27*(B283/'ANALISI STATICA LINEARE'!$H$43+1/('ANALISI STATICA LINEARE'!$H$47*'ANALISI STATICA LINEARE'!$G$27)*(1-B283/'ANALISI STATICA LINEARE'!$H$43)),IF(B283&lt;'ANALISI STATICA LINEARE'!$H$44,'ANALISI STATICA LINEARE'!$H$38*'ANALISI STATICA LINEARE'!$H$41*'ANALISI STATICA LINEARE'!$H$47*'ANALISI STATICA LINEARE'!$G$27,IF(B283&lt;'ANALISI STATICA LINEARE'!$H$45,'ANALISI STATICA LINEARE'!$H$38*'ANALISI STATICA LINEARE'!$H$41*'ANALISI STATICA LINEARE'!$H$47*'ANALISI STATICA LINEARE'!$G$27*('ANALISI STATICA LINEARE'!$H$44/B283),'ANALISI STATICA LINEARE'!$H$38*'ANALISI STATICA LINEARE'!$H$41*'ANALISI STATICA LINEARE'!$H$47*'ANALISI STATICA LINEARE'!$G$27*(('ANALISI STATICA LINEARE'!$H$44*'ANALISI STATICA LINEARE'!$H$45)/B283^2))))</f>
        <v>0.11994217458150035</v>
      </c>
      <c r="D283" s="23">
        <f>1/'ANALISI STATICA LINEARE'!$H$37*IF(B283&lt;'ANALISI STATICA LINEARE'!$H$43,'ANALISI STATICA LINEARE'!$H$38*'ANALISI STATICA LINEARE'!$H$41*'ANALISI STATICA LINEARE'!$H$48*'ANALISI STATICA LINEARE'!$G$27*(B283/'ANALISI STATICA LINEARE'!$H$43+1/('ANALISI STATICA LINEARE'!$H$48*'ANALISI STATICA LINEARE'!$G$27)*(1-B283/'ANALISI STATICA LINEARE'!$H$43)),IF(B283&lt;'ANALISI STATICA LINEARE'!$H$44,'ANALISI STATICA LINEARE'!$H$38*'ANALISI STATICA LINEARE'!$H$41*'ANALISI STATICA LINEARE'!$H$48*'ANALISI STATICA LINEARE'!$G$27,IF(B283&lt;'ANALISI STATICA LINEARE'!$H$45,'ANALISI STATICA LINEARE'!$H$38*'ANALISI STATICA LINEARE'!$H$41*'ANALISI STATICA LINEARE'!$H$48*'ANALISI STATICA LINEARE'!$G$27*('ANALISI STATICA LINEARE'!$H$44/B283),'ANALISI STATICA LINEARE'!$H$38*'ANALISI STATICA LINEARE'!$H$41*'ANALISI STATICA LINEARE'!$H$48*'ANALISI STATICA LINEARE'!$G$27*(('ANALISI STATICA LINEARE'!$H$44*'ANALISI STATICA LINEARE'!$H$45)/B283^2))))</f>
        <v>3.8076880819523914E-2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2:14">
      <c r="B284" s="19">
        <f t="shared" si="4"/>
        <v>2.7299999999999858</v>
      </c>
      <c r="C284" s="23">
        <f>1/'ANALISI STATICA LINEARE'!$H$37*IF(B284&lt;'ANALISI STATICA LINEARE'!$H$43,'ANALISI STATICA LINEARE'!$H$38*'ANALISI STATICA LINEARE'!$H$41*'ANALISI STATICA LINEARE'!$H$47*'ANALISI STATICA LINEARE'!$G$27*(B284/'ANALISI STATICA LINEARE'!$H$43+1/('ANALISI STATICA LINEARE'!$H$47*'ANALISI STATICA LINEARE'!$G$27)*(1-B284/'ANALISI STATICA LINEARE'!$H$43)),IF(B284&lt;'ANALISI STATICA LINEARE'!$H$44,'ANALISI STATICA LINEARE'!$H$38*'ANALISI STATICA LINEARE'!$H$41*'ANALISI STATICA LINEARE'!$H$47*'ANALISI STATICA LINEARE'!$G$27,IF(B284&lt;'ANALISI STATICA LINEARE'!$H$45,'ANALISI STATICA LINEARE'!$H$38*'ANALISI STATICA LINEARE'!$H$41*'ANALISI STATICA LINEARE'!$H$47*'ANALISI STATICA LINEARE'!$G$27*('ANALISI STATICA LINEARE'!$H$44/B284),'ANALISI STATICA LINEARE'!$H$38*'ANALISI STATICA LINEARE'!$H$41*'ANALISI STATICA LINEARE'!$H$47*'ANALISI STATICA LINEARE'!$G$27*(('ANALISI STATICA LINEARE'!$H$44*'ANALISI STATICA LINEARE'!$H$45)/B284^2))))</f>
        <v>0.11906508666744119</v>
      </c>
      <c r="D284" s="23">
        <f>1/'ANALISI STATICA LINEARE'!$H$37*IF(B284&lt;'ANALISI STATICA LINEARE'!$H$43,'ANALISI STATICA LINEARE'!$H$38*'ANALISI STATICA LINEARE'!$H$41*'ANALISI STATICA LINEARE'!$H$48*'ANALISI STATICA LINEARE'!$G$27*(B284/'ANALISI STATICA LINEARE'!$H$43+1/('ANALISI STATICA LINEARE'!$H$48*'ANALISI STATICA LINEARE'!$G$27)*(1-B284/'ANALISI STATICA LINEARE'!$H$43)),IF(B284&lt;'ANALISI STATICA LINEARE'!$H$44,'ANALISI STATICA LINEARE'!$H$38*'ANALISI STATICA LINEARE'!$H$41*'ANALISI STATICA LINEARE'!$H$48*'ANALISI STATICA LINEARE'!$G$27,IF(B284&lt;'ANALISI STATICA LINEARE'!$H$45,'ANALISI STATICA LINEARE'!$H$38*'ANALISI STATICA LINEARE'!$H$41*'ANALISI STATICA LINEARE'!$H$48*'ANALISI STATICA LINEARE'!$G$27*('ANALISI STATICA LINEARE'!$H$44/B284),'ANALISI STATICA LINEARE'!$H$38*'ANALISI STATICA LINEARE'!$H$41*'ANALISI STATICA LINEARE'!$H$48*'ANALISI STATICA LINEARE'!$G$27*(('ANALISI STATICA LINEARE'!$H$44*'ANALISI STATICA LINEARE'!$H$45)/B284^2))))</f>
        <v>3.7798440211886088E-2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2:14">
      <c r="B285" s="19">
        <f t="shared" si="4"/>
        <v>2.7399999999999856</v>
      </c>
      <c r="C285" s="23">
        <f>1/'ANALISI STATICA LINEARE'!$H$37*IF(B285&lt;'ANALISI STATICA LINEARE'!$H$43,'ANALISI STATICA LINEARE'!$H$38*'ANALISI STATICA LINEARE'!$H$41*'ANALISI STATICA LINEARE'!$H$47*'ANALISI STATICA LINEARE'!$G$27*(B285/'ANALISI STATICA LINEARE'!$H$43+1/('ANALISI STATICA LINEARE'!$H$47*'ANALISI STATICA LINEARE'!$G$27)*(1-B285/'ANALISI STATICA LINEARE'!$H$43)),IF(B285&lt;'ANALISI STATICA LINEARE'!$H$44,'ANALISI STATICA LINEARE'!$H$38*'ANALISI STATICA LINEARE'!$H$41*'ANALISI STATICA LINEARE'!$H$47*'ANALISI STATICA LINEARE'!$G$27,IF(B285&lt;'ANALISI STATICA LINEARE'!$H$45,'ANALISI STATICA LINEARE'!$H$38*'ANALISI STATICA LINEARE'!$H$41*'ANALISI STATICA LINEARE'!$H$47*'ANALISI STATICA LINEARE'!$G$27*('ANALISI STATICA LINEARE'!$H$44/B285),'ANALISI STATICA LINEARE'!$H$38*'ANALISI STATICA LINEARE'!$H$41*'ANALISI STATICA LINEARE'!$H$47*'ANALISI STATICA LINEARE'!$G$27*(('ANALISI STATICA LINEARE'!$H$44*'ANALISI STATICA LINEARE'!$H$45)/B285^2))))</f>
        <v>0.11819758437100704</v>
      </c>
      <c r="D285" s="23">
        <f>1/'ANALISI STATICA LINEARE'!$H$37*IF(B285&lt;'ANALISI STATICA LINEARE'!$H$43,'ANALISI STATICA LINEARE'!$H$38*'ANALISI STATICA LINEARE'!$H$41*'ANALISI STATICA LINEARE'!$H$48*'ANALISI STATICA LINEARE'!$G$27*(B285/'ANALISI STATICA LINEARE'!$H$43+1/('ANALISI STATICA LINEARE'!$H$48*'ANALISI STATICA LINEARE'!$G$27)*(1-B285/'ANALISI STATICA LINEARE'!$H$43)),IF(B285&lt;'ANALISI STATICA LINEARE'!$H$44,'ANALISI STATICA LINEARE'!$H$38*'ANALISI STATICA LINEARE'!$H$41*'ANALISI STATICA LINEARE'!$H$48*'ANALISI STATICA LINEARE'!$G$27,IF(B285&lt;'ANALISI STATICA LINEARE'!$H$45,'ANALISI STATICA LINEARE'!$H$38*'ANALISI STATICA LINEARE'!$H$41*'ANALISI STATICA LINEARE'!$H$48*'ANALISI STATICA LINEARE'!$G$27*('ANALISI STATICA LINEARE'!$H$44/B285),'ANALISI STATICA LINEARE'!$H$38*'ANALISI STATICA LINEARE'!$H$41*'ANALISI STATICA LINEARE'!$H$48*'ANALISI STATICA LINEARE'!$G$27*(('ANALISI STATICA LINEARE'!$H$44*'ANALISI STATICA LINEARE'!$H$45)/B285^2))))</f>
        <v>3.7523042657462549E-2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2:14">
      <c r="B286" s="19">
        <f t="shared" si="4"/>
        <v>2.7499999999999853</v>
      </c>
      <c r="C286" s="23">
        <f>1/'ANALISI STATICA LINEARE'!$H$37*IF(B286&lt;'ANALISI STATICA LINEARE'!$H$43,'ANALISI STATICA LINEARE'!$H$38*'ANALISI STATICA LINEARE'!$H$41*'ANALISI STATICA LINEARE'!$H$47*'ANALISI STATICA LINEARE'!$G$27*(B286/'ANALISI STATICA LINEARE'!$H$43+1/('ANALISI STATICA LINEARE'!$H$47*'ANALISI STATICA LINEARE'!$G$27)*(1-B286/'ANALISI STATICA LINEARE'!$H$43)),IF(B286&lt;'ANALISI STATICA LINEARE'!$H$44,'ANALISI STATICA LINEARE'!$H$38*'ANALISI STATICA LINEARE'!$H$41*'ANALISI STATICA LINEARE'!$H$47*'ANALISI STATICA LINEARE'!$G$27,IF(B286&lt;'ANALISI STATICA LINEARE'!$H$45,'ANALISI STATICA LINEARE'!$H$38*'ANALISI STATICA LINEARE'!$H$41*'ANALISI STATICA LINEARE'!$H$47*'ANALISI STATICA LINEARE'!$G$27*('ANALISI STATICA LINEARE'!$H$44/B286),'ANALISI STATICA LINEARE'!$H$38*'ANALISI STATICA LINEARE'!$H$41*'ANALISI STATICA LINEARE'!$H$47*'ANALISI STATICA LINEARE'!$G$27*(('ANALISI STATICA LINEARE'!$H$44*'ANALISI STATICA LINEARE'!$H$45)/B286^2))))</f>
        <v>0.11733952851884596</v>
      </c>
      <c r="D286" s="23">
        <f>1/'ANALISI STATICA LINEARE'!$H$37*IF(B286&lt;'ANALISI STATICA LINEARE'!$H$43,'ANALISI STATICA LINEARE'!$H$38*'ANALISI STATICA LINEARE'!$H$41*'ANALISI STATICA LINEARE'!$H$48*'ANALISI STATICA LINEARE'!$G$27*(B286/'ANALISI STATICA LINEARE'!$H$43+1/('ANALISI STATICA LINEARE'!$H$48*'ANALISI STATICA LINEARE'!$G$27)*(1-B286/'ANALISI STATICA LINEARE'!$H$43)),IF(B286&lt;'ANALISI STATICA LINEARE'!$H$44,'ANALISI STATICA LINEARE'!$H$38*'ANALISI STATICA LINEARE'!$H$41*'ANALISI STATICA LINEARE'!$H$48*'ANALISI STATICA LINEARE'!$G$27,IF(B286&lt;'ANALISI STATICA LINEARE'!$H$45,'ANALISI STATICA LINEARE'!$H$38*'ANALISI STATICA LINEARE'!$H$41*'ANALISI STATICA LINEARE'!$H$48*'ANALISI STATICA LINEARE'!$G$27*('ANALISI STATICA LINEARE'!$H$44/B286),'ANALISI STATICA LINEARE'!$H$38*'ANALISI STATICA LINEARE'!$H$41*'ANALISI STATICA LINEARE'!$H$48*'ANALISI STATICA LINEARE'!$G$27*(('ANALISI STATICA LINEARE'!$H$44*'ANALISI STATICA LINEARE'!$H$45)/B286^2))))</f>
        <v>3.7250643974236809E-2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2:14">
      <c r="B287" s="19">
        <f t="shared" si="4"/>
        <v>2.7599999999999851</v>
      </c>
      <c r="C287" s="23">
        <f>1/'ANALISI STATICA LINEARE'!$H$37*IF(B287&lt;'ANALISI STATICA LINEARE'!$H$43,'ANALISI STATICA LINEARE'!$H$38*'ANALISI STATICA LINEARE'!$H$41*'ANALISI STATICA LINEARE'!$H$47*'ANALISI STATICA LINEARE'!$G$27*(B287/'ANALISI STATICA LINEARE'!$H$43+1/('ANALISI STATICA LINEARE'!$H$47*'ANALISI STATICA LINEARE'!$G$27)*(1-B287/'ANALISI STATICA LINEARE'!$H$43)),IF(B287&lt;'ANALISI STATICA LINEARE'!$H$44,'ANALISI STATICA LINEARE'!$H$38*'ANALISI STATICA LINEARE'!$H$41*'ANALISI STATICA LINEARE'!$H$47*'ANALISI STATICA LINEARE'!$G$27,IF(B287&lt;'ANALISI STATICA LINEARE'!$H$45,'ANALISI STATICA LINEARE'!$H$38*'ANALISI STATICA LINEARE'!$H$41*'ANALISI STATICA LINEARE'!$H$47*'ANALISI STATICA LINEARE'!$G$27*('ANALISI STATICA LINEARE'!$H$44/B287),'ANALISI STATICA LINEARE'!$H$38*'ANALISI STATICA LINEARE'!$H$41*'ANALISI STATICA LINEARE'!$H$47*'ANALISI STATICA LINEARE'!$G$27*(('ANALISI STATICA LINEARE'!$H$44*'ANALISI STATICA LINEARE'!$H$45)/B287^2))))</f>
        <v>0.11649078245428647</v>
      </c>
      <c r="D287" s="23">
        <f>1/'ANALISI STATICA LINEARE'!$H$37*IF(B287&lt;'ANALISI STATICA LINEARE'!$H$43,'ANALISI STATICA LINEARE'!$H$38*'ANALISI STATICA LINEARE'!$H$41*'ANALISI STATICA LINEARE'!$H$48*'ANALISI STATICA LINEARE'!$G$27*(B287/'ANALISI STATICA LINEARE'!$H$43+1/('ANALISI STATICA LINEARE'!$H$48*'ANALISI STATICA LINEARE'!$G$27)*(1-B287/'ANALISI STATICA LINEARE'!$H$43)),IF(B287&lt;'ANALISI STATICA LINEARE'!$H$44,'ANALISI STATICA LINEARE'!$H$38*'ANALISI STATICA LINEARE'!$H$41*'ANALISI STATICA LINEARE'!$H$48*'ANALISI STATICA LINEARE'!$G$27,IF(B287&lt;'ANALISI STATICA LINEARE'!$H$45,'ANALISI STATICA LINEARE'!$H$38*'ANALISI STATICA LINEARE'!$H$41*'ANALISI STATICA LINEARE'!$H$48*'ANALISI STATICA LINEARE'!$G$27*('ANALISI STATICA LINEARE'!$H$44/B287),'ANALISI STATICA LINEARE'!$H$38*'ANALISI STATICA LINEARE'!$H$41*'ANALISI STATICA LINEARE'!$H$48*'ANALISI STATICA LINEARE'!$G$27*(('ANALISI STATICA LINEARE'!$H$44*'ANALISI STATICA LINEARE'!$H$45)/B287^2))))</f>
        <v>3.6981200779138558E-2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2:14">
      <c r="B288" s="19">
        <f t="shared" si="4"/>
        <v>2.7699999999999849</v>
      </c>
      <c r="C288" s="23">
        <f>1/'ANALISI STATICA LINEARE'!$H$37*IF(B288&lt;'ANALISI STATICA LINEARE'!$H$43,'ANALISI STATICA LINEARE'!$H$38*'ANALISI STATICA LINEARE'!$H$41*'ANALISI STATICA LINEARE'!$H$47*'ANALISI STATICA LINEARE'!$G$27*(B288/'ANALISI STATICA LINEARE'!$H$43+1/('ANALISI STATICA LINEARE'!$H$47*'ANALISI STATICA LINEARE'!$G$27)*(1-B288/'ANALISI STATICA LINEARE'!$H$43)),IF(B288&lt;'ANALISI STATICA LINEARE'!$H$44,'ANALISI STATICA LINEARE'!$H$38*'ANALISI STATICA LINEARE'!$H$41*'ANALISI STATICA LINEARE'!$H$47*'ANALISI STATICA LINEARE'!$G$27,IF(B288&lt;'ANALISI STATICA LINEARE'!$H$45,'ANALISI STATICA LINEARE'!$H$38*'ANALISI STATICA LINEARE'!$H$41*'ANALISI STATICA LINEARE'!$H$47*'ANALISI STATICA LINEARE'!$G$27*('ANALISI STATICA LINEARE'!$H$44/B288),'ANALISI STATICA LINEARE'!$H$38*'ANALISI STATICA LINEARE'!$H$41*'ANALISI STATICA LINEARE'!$H$47*'ANALISI STATICA LINEARE'!$G$27*(('ANALISI STATICA LINEARE'!$H$44*'ANALISI STATICA LINEARE'!$H$45)/B288^2))))</f>
        <v>0.11565121198292336</v>
      </c>
      <c r="D288" s="23">
        <f>1/'ANALISI STATICA LINEARE'!$H$37*IF(B288&lt;'ANALISI STATICA LINEARE'!$H$43,'ANALISI STATICA LINEARE'!$H$38*'ANALISI STATICA LINEARE'!$H$41*'ANALISI STATICA LINEARE'!$H$48*'ANALISI STATICA LINEARE'!$G$27*(B288/'ANALISI STATICA LINEARE'!$H$43+1/('ANALISI STATICA LINEARE'!$H$48*'ANALISI STATICA LINEARE'!$G$27)*(1-B288/'ANALISI STATICA LINEARE'!$H$43)),IF(B288&lt;'ANALISI STATICA LINEARE'!$H$44,'ANALISI STATICA LINEARE'!$H$38*'ANALISI STATICA LINEARE'!$H$41*'ANALISI STATICA LINEARE'!$H$48*'ANALISI STATICA LINEARE'!$G$27,IF(B288&lt;'ANALISI STATICA LINEARE'!$H$45,'ANALISI STATICA LINEARE'!$H$38*'ANALISI STATICA LINEARE'!$H$41*'ANALISI STATICA LINEARE'!$H$48*'ANALISI STATICA LINEARE'!$G$27*('ANALISI STATICA LINEARE'!$H$44/B288),'ANALISI STATICA LINEARE'!$H$38*'ANALISI STATICA LINEARE'!$H$41*'ANALISI STATICA LINEARE'!$H$48*'ANALISI STATICA LINEARE'!$G$27*(('ANALISI STATICA LINEARE'!$H$44*'ANALISI STATICA LINEARE'!$H$45)/B288^2))))</f>
        <v>3.6714670470769317E-2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2:14">
      <c r="B289" s="19">
        <f t="shared" si="4"/>
        <v>2.7799999999999847</v>
      </c>
      <c r="C289" s="23">
        <f>1/'ANALISI STATICA LINEARE'!$H$37*IF(B289&lt;'ANALISI STATICA LINEARE'!$H$43,'ANALISI STATICA LINEARE'!$H$38*'ANALISI STATICA LINEARE'!$H$41*'ANALISI STATICA LINEARE'!$H$47*'ANALISI STATICA LINEARE'!$G$27*(B289/'ANALISI STATICA LINEARE'!$H$43+1/('ANALISI STATICA LINEARE'!$H$47*'ANALISI STATICA LINEARE'!$G$27)*(1-B289/'ANALISI STATICA LINEARE'!$H$43)),IF(B289&lt;'ANALISI STATICA LINEARE'!$H$44,'ANALISI STATICA LINEARE'!$H$38*'ANALISI STATICA LINEARE'!$H$41*'ANALISI STATICA LINEARE'!$H$47*'ANALISI STATICA LINEARE'!$G$27,IF(B289&lt;'ANALISI STATICA LINEARE'!$H$45,'ANALISI STATICA LINEARE'!$H$38*'ANALISI STATICA LINEARE'!$H$41*'ANALISI STATICA LINEARE'!$H$47*'ANALISI STATICA LINEARE'!$G$27*('ANALISI STATICA LINEARE'!$H$44/B289),'ANALISI STATICA LINEARE'!$H$38*'ANALISI STATICA LINEARE'!$H$41*'ANALISI STATICA LINEARE'!$H$47*'ANALISI STATICA LINEARE'!$G$27*(('ANALISI STATICA LINEARE'!$H$44*'ANALISI STATICA LINEARE'!$H$45)/B289^2))))</f>
        <v>0.11482068531957103</v>
      </c>
      <c r="D289" s="23">
        <f>1/'ANALISI STATICA LINEARE'!$H$37*IF(B289&lt;'ANALISI STATICA LINEARE'!$H$43,'ANALISI STATICA LINEARE'!$H$38*'ANALISI STATICA LINEARE'!$H$41*'ANALISI STATICA LINEARE'!$H$48*'ANALISI STATICA LINEARE'!$G$27*(B289/'ANALISI STATICA LINEARE'!$H$43+1/('ANALISI STATICA LINEARE'!$H$48*'ANALISI STATICA LINEARE'!$G$27)*(1-B289/'ANALISI STATICA LINEARE'!$H$43)),IF(B289&lt;'ANALISI STATICA LINEARE'!$H$44,'ANALISI STATICA LINEARE'!$H$38*'ANALISI STATICA LINEARE'!$H$41*'ANALISI STATICA LINEARE'!$H$48*'ANALISI STATICA LINEARE'!$G$27,IF(B289&lt;'ANALISI STATICA LINEARE'!$H$45,'ANALISI STATICA LINEARE'!$H$38*'ANALISI STATICA LINEARE'!$H$41*'ANALISI STATICA LINEARE'!$H$48*'ANALISI STATICA LINEARE'!$G$27*('ANALISI STATICA LINEARE'!$H$44/B289),'ANALISI STATICA LINEARE'!$H$38*'ANALISI STATICA LINEARE'!$H$41*'ANALISI STATICA LINEARE'!$H$48*'ANALISI STATICA LINEARE'!$G$27*(('ANALISI STATICA LINEARE'!$H$44*'ANALISI STATICA LINEARE'!$H$45)/B289^2))))</f>
        <v>3.645101121256223E-2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2:14">
      <c r="B290" s="19">
        <f t="shared" si="4"/>
        <v>2.7899999999999845</v>
      </c>
      <c r="C290" s="23">
        <f>1/'ANALISI STATICA LINEARE'!$H$37*IF(B290&lt;'ANALISI STATICA LINEARE'!$H$43,'ANALISI STATICA LINEARE'!$H$38*'ANALISI STATICA LINEARE'!$H$41*'ANALISI STATICA LINEARE'!$H$47*'ANALISI STATICA LINEARE'!$G$27*(B290/'ANALISI STATICA LINEARE'!$H$43+1/('ANALISI STATICA LINEARE'!$H$47*'ANALISI STATICA LINEARE'!$G$27)*(1-B290/'ANALISI STATICA LINEARE'!$H$43)),IF(B290&lt;'ANALISI STATICA LINEARE'!$H$44,'ANALISI STATICA LINEARE'!$H$38*'ANALISI STATICA LINEARE'!$H$41*'ANALISI STATICA LINEARE'!$H$47*'ANALISI STATICA LINEARE'!$G$27,IF(B290&lt;'ANALISI STATICA LINEARE'!$H$45,'ANALISI STATICA LINEARE'!$H$38*'ANALISI STATICA LINEARE'!$H$41*'ANALISI STATICA LINEARE'!$H$47*'ANALISI STATICA LINEARE'!$G$27*('ANALISI STATICA LINEARE'!$H$44/B290),'ANALISI STATICA LINEARE'!$H$38*'ANALISI STATICA LINEARE'!$H$41*'ANALISI STATICA LINEARE'!$H$47*'ANALISI STATICA LINEARE'!$G$27*(('ANALISI STATICA LINEARE'!$H$44*'ANALISI STATICA LINEARE'!$H$45)/B290^2))))</f>
        <v>0.1139990730365454</v>
      </c>
      <c r="D290" s="23">
        <f>1/'ANALISI STATICA LINEARE'!$H$37*IF(B290&lt;'ANALISI STATICA LINEARE'!$H$43,'ANALISI STATICA LINEARE'!$H$38*'ANALISI STATICA LINEARE'!$H$41*'ANALISI STATICA LINEARE'!$H$48*'ANALISI STATICA LINEARE'!$G$27*(B290/'ANALISI STATICA LINEARE'!$H$43+1/('ANALISI STATICA LINEARE'!$H$48*'ANALISI STATICA LINEARE'!$G$27)*(1-B290/'ANALISI STATICA LINEARE'!$H$43)),IF(B290&lt;'ANALISI STATICA LINEARE'!$H$44,'ANALISI STATICA LINEARE'!$H$38*'ANALISI STATICA LINEARE'!$H$41*'ANALISI STATICA LINEARE'!$H$48*'ANALISI STATICA LINEARE'!$G$27,IF(B290&lt;'ANALISI STATICA LINEARE'!$H$45,'ANALISI STATICA LINEARE'!$H$38*'ANALISI STATICA LINEARE'!$H$41*'ANALISI STATICA LINEARE'!$H$48*'ANALISI STATICA LINEARE'!$G$27*('ANALISI STATICA LINEARE'!$H$44/B290),'ANALISI STATICA LINEARE'!$H$38*'ANALISI STATICA LINEARE'!$H$41*'ANALISI STATICA LINEARE'!$H$48*'ANALISI STATICA LINEARE'!$G$27*(('ANALISI STATICA LINEARE'!$H$44*'ANALISI STATICA LINEARE'!$H$45)/B290^2))))</f>
        <v>3.6190181916363612E-2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2:14">
      <c r="B291" s="19">
        <f t="shared" si="4"/>
        <v>2.7999999999999843</v>
      </c>
      <c r="C291" s="23">
        <f>1/'ANALISI STATICA LINEARE'!$H$37*IF(B291&lt;'ANALISI STATICA LINEARE'!$H$43,'ANALISI STATICA LINEARE'!$H$38*'ANALISI STATICA LINEARE'!$H$41*'ANALISI STATICA LINEARE'!$H$47*'ANALISI STATICA LINEARE'!$G$27*(B291/'ANALISI STATICA LINEARE'!$H$43+1/('ANALISI STATICA LINEARE'!$H$47*'ANALISI STATICA LINEARE'!$G$27)*(1-B291/'ANALISI STATICA LINEARE'!$H$43)),IF(B291&lt;'ANALISI STATICA LINEARE'!$H$44,'ANALISI STATICA LINEARE'!$H$38*'ANALISI STATICA LINEARE'!$H$41*'ANALISI STATICA LINEARE'!$H$47*'ANALISI STATICA LINEARE'!$G$27,IF(B291&lt;'ANALISI STATICA LINEARE'!$H$45,'ANALISI STATICA LINEARE'!$H$38*'ANALISI STATICA LINEARE'!$H$41*'ANALISI STATICA LINEARE'!$H$47*'ANALISI STATICA LINEARE'!$G$27*('ANALISI STATICA LINEARE'!$H$44/B291),'ANALISI STATICA LINEARE'!$H$38*'ANALISI STATICA LINEARE'!$H$41*'ANALISI STATICA LINEARE'!$H$47*'ANALISI STATICA LINEARE'!$G$27*(('ANALISI STATICA LINEARE'!$H$44*'ANALISI STATICA LINEARE'!$H$45)/B291^2))))</f>
        <v>0.11318624801323636</v>
      </c>
      <c r="D291" s="23">
        <f>1/'ANALISI STATICA LINEARE'!$H$37*IF(B291&lt;'ANALISI STATICA LINEARE'!$H$43,'ANALISI STATICA LINEARE'!$H$38*'ANALISI STATICA LINEARE'!$H$41*'ANALISI STATICA LINEARE'!$H$48*'ANALISI STATICA LINEARE'!$G$27*(B291/'ANALISI STATICA LINEARE'!$H$43+1/('ANALISI STATICA LINEARE'!$H$48*'ANALISI STATICA LINEARE'!$G$27)*(1-B291/'ANALISI STATICA LINEARE'!$H$43)),IF(B291&lt;'ANALISI STATICA LINEARE'!$H$44,'ANALISI STATICA LINEARE'!$H$38*'ANALISI STATICA LINEARE'!$H$41*'ANALISI STATICA LINEARE'!$H$48*'ANALISI STATICA LINEARE'!$G$27,IF(B291&lt;'ANALISI STATICA LINEARE'!$H$45,'ANALISI STATICA LINEARE'!$H$38*'ANALISI STATICA LINEARE'!$H$41*'ANALISI STATICA LINEARE'!$H$48*'ANALISI STATICA LINEARE'!$G$27*('ANALISI STATICA LINEARE'!$H$44/B291),'ANALISI STATICA LINEARE'!$H$38*'ANALISI STATICA LINEARE'!$H$41*'ANALISI STATICA LINEARE'!$H$48*'ANALISI STATICA LINEARE'!$G$27*(('ANALISI STATICA LINEARE'!$H$44*'ANALISI STATICA LINEARE'!$H$45)/B291^2))))</f>
        <v>3.5932142226424241E-2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2:14">
      <c r="B292" s="19">
        <f t="shared" si="4"/>
        <v>2.8099999999999841</v>
      </c>
      <c r="C292" s="23">
        <f>1/'ANALISI STATICA LINEARE'!$H$37*IF(B292&lt;'ANALISI STATICA LINEARE'!$H$43,'ANALISI STATICA LINEARE'!$H$38*'ANALISI STATICA LINEARE'!$H$41*'ANALISI STATICA LINEARE'!$H$47*'ANALISI STATICA LINEARE'!$G$27*(B292/'ANALISI STATICA LINEARE'!$H$43+1/('ANALISI STATICA LINEARE'!$H$47*'ANALISI STATICA LINEARE'!$G$27)*(1-B292/'ANALISI STATICA LINEARE'!$H$43)),IF(B292&lt;'ANALISI STATICA LINEARE'!$H$44,'ANALISI STATICA LINEARE'!$H$38*'ANALISI STATICA LINEARE'!$H$41*'ANALISI STATICA LINEARE'!$H$47*'ANALISI STATICA LINEARE'!$G$27,IF(B292&lt;'ANALISI STATICA LINEARE'!$H$45,'ANALISI STATICA LINEARE'!$H$38*'ANALISI STATICA LINEARE'!$H$41*'ANALISI STATICA LINEARE'!$H$47*'ANALISI STATICA LINEARE'!$G$27*('ANALISI STATICA LINEARE'!$H$44/B292),'ANALISI STATICA LINEARE'!$H$38*'ANALISI STATICA LINEARE'!$H$41*'ANALISI STATICA LINEARE'!$H$47*'ANALISI STATICA LINEARE'!$G$27*(('ANALISI STATICA LINEARE'!$H$44*'ANALISI STATICA LINEARE'!$H$45)/B292^2))))</f>
        <v>0.11238208538693445</v>
      </c>
      <c r="D292" s="23">
        <f>1/'ANALISI STATICA LINEARE'!$H$37*IF(B292&lt;'ANALISI STATICA LINEARE'!$H$43,'ANALISI STATICA LINEARE'!$H$38*'ANALISI STATICA LINEARE'!$H$41*'ANALISI STATICA LINEARE'!$H$48*'ANALISI STATICA LINEARE'!$G$27*(B292/'ANALISI STATICA LINEARE'!$H$43+1/('ANALISI STATICA LINEARE'!$H$48*'ANALISI STATICA LINEARE'!$G$27)*(1-B292/'ANALISI STATICA LINEARE'!$H$43)),IF(B292&lt;'ANALISI STATICA LINEARE'!$H$44,'ANALISI STATICA LINEARE'!$H$38*'ANALISI STATICA LINEARE'!$H$41*'ANALISI STATICA LINEARE'!$H$48*'ANALISI STATICA LINEARE'!$G$27,IF(B292&lt;'ANALISI STATICA LINEARE'!$H$45,'ANALISI STATICA LINEARE'!$H$38*'ANALISI STATICA LINEARE'!$H$41*'ANALISI STATICA LINEARE'!$H$48*'ANALISI STATICA LINEARE'!$G$27*('ANALISI STATICA LINEARE'!$H$44/B292),'ANALISI STATICA LINEARE'!$H$38*'ANALISI STATICA LINEARE'!$H$41*'ANALISI STATICA LINEARE'!$H$48*'ANALISI STATICA LINEARE'!$G$27*(('ANALISI STATICA LINEARE'!$H$44*'ANALISI STATICA LINEARE'!$H$45)/B292^2))))</f>
        <v>3.5676852503788714E-2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2:14">
      <c r="B293" s="19">
        <f t="shared" si="4"/>
        <v>2.8199999999999839</v>
      </c>
      <c r="C293" s="23">
        <f>1/'ANALISI STATICA LINEARE'!$H$37*IF(B293&lt;'ANALISI STATICA LINEARE'!$H$43,'ANALISI STATICA LINEARE'!$H$38*'ANALISI STATICA LINEARE'!$H$41*'ANALISI STATICA LINEARE'!$H$47*'ANALISI STATICA LINEARE'!$G$27*(B293/'ANALISI STATICA LINEARE'!$H$43+1/('ANALISI STATICA LINEARE'!$H$47*'ANALISI STATICA LINEARE'!$G$27)*(1-B293/'ANALISI STATICA LINEARE'!$H$43)),IF(B293&lt;'ANALISI STATICA LINEARE'!$H$44,'ANALISI STATICA LINEARE'!$H$38*'ANALISI STATICA LINEARE'!$H$41*'ANALISI STATICA LINEARE'!$H$47*'ANALISI STATICA LINEARE'!$G$27,IF(B293&lt;'ANALISI STATICA LINEARE'!$H$45,'ANALISI STATICA LINEARE'!$H$38*'ANALISI STATICA LINEARE'!$H$41*'ANALISI STATICA LINEARE'!$H$47*'ANALISI STATICA LINEARE'!$G$27*('ANALISI STATICA LINEARE'!$H$44/B293),'ANALISI STATICA LINEARE'!$H$38*'ANALISI STATICA LINEARE'!$H$41*'ANALISI STATICA LINEARE'!$H$47*'ANALISI STATICA LINEARE'!$G$27*(('ANALISI STATICA LINEARE'!$H$44*'ANALISI STATICA LINEARE'!$H$45)/B293^2))))</f>
        <v>0.11158646250487565</v>
      </c>
      <c r="D293" s="23">
        <f>1/'ANALISI STATICA LINEARE'!$H$37*IF(B293&lt;'ANALISI STATICA LINEARE'!$H$43,'ANALISI STATICA LINEARE'!$H$38*'ANALISI STATICA LINEARE'!$H$41*'ANALISI STATICA LINEARE'!$H$48*'ANALISI STATICA LINEARE'!$G$27*(B293/'ANALISI STATICA LINEARE'!$H$43+1/('ANALISI STATICA LINEARE'!$H$48*'ANALISI STATICA LINEARE'!$G$27)*(1-B293/'ANALISI STATICA LINEARE'!$H$43)),IF(B293&lt;'ANALISI STATICA LINEARE'!$H$44,'ANALISI STATICA LINEARE'!$H$38*'ANALISI STATICA LINEARE'!$H$41*'ANALISI STATICA LINEARE'!$H$48*'ANALISI STATICA LINEARE'!$G$27,IF(B293&lt;'ANALISI STATICA LINEARE'!$H$45,'ANALISI STATICA LINEARE'!$H$38*'ANALISI STATICA LINEARE'!$H$41*'ANALISI STATICA LINEARE'!$H$48*'ANALISI STATICA LINEARE'!$G$27*('ANALISI STATICA LINEARE'!$H$44/B293),'ANALISI STATICA LINEARE'!$H$38*'ANALISI STATICA LINEARE'!$H$41*'ANALISI STATICA LINEARE'!$H$48*'ANALISI STATICA LINEARE'!$G$27*(('ANALISI STATICA LINEARE'!$H$44*'ANALISI STATICA LINEARE'!$H$45)/B293^2))))</f>
        <v>3.5424273811071633E-2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2:14">
      <c r="B294" s="19">
        <f t="shared" si="4"/>
        <v>2.8299999999999836</v>
      </c>
      <c r="C294" s="23">
        <f>1/'ANALISI STATICA LINEARE'!$H$37*IF(B294&lt;'ANALISI STATICA LINEARE'!$H$43,'ANALISI STATICA LINEARE'!$H$38*'ANALISI STATICA LINEARE'!$H$41*'ANALISI STATICA LINEARE'!$H$47*'ANALISI STATICA LINEARE'!$G$27*(B294/'ANALISI STATICA LINEARE'!$H$43+1/('ANALISI STATICA LINEARE'!$H$47*'ANALISI STATICA LINEARE'!$G$27)*(1-B294/'ANALISI STATICA LINEARE'!$H$43)),IF(B294&lt;'ANALISI STATICA LINEARE'!$H$44,'ANALISI STATICA LINEARE'!$H$38*'ANALISI STATICA LINEARE'!$H$41*'ANALISI STATICA LINEARE'!$H$47*'ANALISI STATICA LINEARE'!$G$27,IF(B294&lt;'ANALISI STATICA LINEARE'!$H$45,'ANALISI STATICA LINEARE'!$H$38*'ANALISI STATICA LINEARE'!$H$41*'ANALISI STATICA LINEARE'!$H$47*'ANALISI STATICA LINEARE'!$G$27*('ANALISI STATICA LINEARE'!$H$44/B294),'ANALISI STATICA LINEARE'!$H$38*'ANALISI STATICA LINEARE'!$H$41*'ANALISI STATICA LINEARE'!$H$47*'ANALISI STATICA LINEARE'!$G$27*(('ANALISI STATICA LINEARE'!$H$44*'ANALISI STATICA LINEARE'!$H$45)/B294^2))))</f>
        <v>0.11079925887747047</v>
      </c>
      <c r="D294" s="23">
        <f>1/'ANALISI STATICA LINEARE'!$H$37*IF(B294&lt;'ANALISI STATICA LINEARE'!$H$43,'ANALISI STATICA LINEARE'!$H$38*'ANALISI STATICA LINEARE'!$H$41*'ANALISI STATICA LINEARE'!$H$48*'ANALISI STATICA LINEARE'!$G$27*(B294/'ANALISI STATICA LINEARE'!$H$43+1/('ANALISI STATICA LINEARE'!$H$48*'ANALISI STATICA LINEARE'!$G$27)*(1-B294/'ANALISI STATICA LINEARE'!$H$43)),IF(B294&lt;'ANALISI STATICA LINEARE'!$H$44,'ANALISI STATICA LINEARE'!$H$38*'ANALISI STATICA LINEARE'!$H$41*'ANALISI STATICA LINEARE'!$H$48*'ANALISI STATICA LINEARE'!$G$27,IF(B294&lt;'ANALISI STATICA LINEARE'!$H$45,'ANALISI STATICA LINEARE'!$H$38*'ANALISI STATICA LINEARE'!$H$41*'ANALISI STATICA LINEARE'!$H$48*'ANALISI STATICA LINEARE'!$G$27*('ANALISI STATICA LINEARE'!$H$44/B294),'ANALISI STATICA LINEARE'!$H$38*'ANALISI STATICA LINEARE'!$H$41*'ANALISI STATICA LINEARE'!$H$48*'ANALISI STATICA LINEARE'!$G$27*(('ANALISI STATICA LINEARE'!$H$44*'ANALISI STATICA LINEARE'!$H$45)/B294^2))))</f>
        <v>3.5174367897609672E-2</v>
      </c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2:14">
      <c r="B295" s="19">
        <f t="shared" si="4"/>
        <v>2.8399999999999834</v>
      </c>
      <c r="C295" s="23">
        <f>1/'ANALISI STATICA LINEARE'!$H$37*IF(B295&lt;'ANALISI STATICA LINEARE'!$H$43,'ANALISI STATICA LINEARE'!$H$38*'ANALISI STATICA LINEARE'!$H$41*'ANALISI STATICA LINEARE'!$H$47*'ANALISI STATICA LINEARE'!$G$27*(B295/'ANALISI STATICA LINEARE'!$H$43+1/('ANALISI STATICA LINEARE'!$H$47*'ANALISI STATICA LINEARE'!$G$27)*(1-B295/'ANALISI STATICA LINEARE'!$H$43)),IF(B295&lt;'ANALISI STATICA LINEARE'!$H$44,'ANALISI STATICA LINEARE'!$H$38*'ANALISI STATICA LINEARE'!$H$41*'ANALISI STATICA LINEARE'!$H$47*'ANALISI STATICA LINEARE'!$G$27,IF(B295&lt;'ANALISI STATICA LINEARE'!$H$45,'ANALISI STATICA LINEARE'!$H$38*'ANALISI STATICA LINEARE'!$H$41*'ANALISI STATICA LINEARE'!$H$47*'ANALISI STATICA LINEARE'!$G$27*('ANALISI STATICA LINEARE'!$H$44/B295),'ANALISI STATICA LINEARE'!$H$38*'ANALISI STATICA LINEARE'!$H$41*'ANALISI STATICA LINEARE'!$H$47*'ANALISI STATICA LINEARE'!$G$27*(('ANALISI STATICA LINEARE'!$H$44*'ANALISI STATICA LINEARE'!$H$45)/B295^2))))</f>
        <v>0.11002035613268367</v>
      </c>
      <c r="D295" s="23">
        <f>1/'ANALISI STATICA LINEARE'!$H$37*IF(B295&lt;'ANALISI STATICA LINEARE'!$H$43,'ANALISI STATICA LINEARE'!$H$38*'ANALISI STATICA LINEARE'!$H$41*'ANALISI STATICA LINEARE'!$H$48*'ANALISI STATICA LINEARE'!$G$27*(B295/'ANALISI STATICA LINEARE'!$H$43+1/('ANALISI STATICA LINEARE'!$H$48*'ANALISI STATICA LINEARE'!$G$27)*(1-B295/'ANALISI STATICA LINEARE'!$H$43)),IF(B295&lt;'ANALISI STATICA LINEARE'!$H$44,'ANALISI STATICA LINEARE'!$H$38*'ANALISI STATICA LINEARE'!$H$41*'ANALISI STATICA LINEARE'!$H$48*'ANALISI STATICA LINEARE'!$G$27,IF(B295&lt;'ANALISI STATICA LINEARE'!$H$45,'ANALISI STATICA LINEARE'!$H$38*'ANALISI STATICA LINEARE'!$H$41*'ANALISI STATICA LINEARE'!$H$48*'ANALISI STATICA LINEARE'!$G$27*('ANALISI STATICA LINEARE'!$H$44/B295),'ANALISI STATICA LINEARE'!$H$38*'ANALISI STATICA LINEARE'!$H$41*'ANALISI STATICA LINEARE'!$H$48*'ANALISI STATICA LINEARE'!$G$27*(('ANALISI STATICA LINEARE'!$H$44*'ANALISI STATICA LINEARE'!$H$45)/B295^2))))</f>
        <v>3.4927097184978939E-2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2:14">
      <c r="B296" s="19">
        <f t="shared" si="4"/>
        <v>2.8499999999999832</v>
      </c>
      <c r="C296" s="23">
        <f>1/'ANALISI STATICA LINEARE'!$H$37*IF(B296&lt;'ANALISI STATICA LINEARE'!$H$43,'ANALISI STATICA LINEARE'!$H$38*'ANALISI STATICA LINEARE'!$H$41*'ANALISI STATICA LINEARE'!$H$47*'ANALISI STATICA LINEARE'!$G$27*(B296/'ANALISI STATICA LINEARE'!$H$43+1/('ANALISI STATICA LINEARE'!$H$47*'ANALISI STATICA LINEARE'!$G$27)*(1-B296/'ANALISI STATICA LINEARE'!$H$43)),IF(B296&lt;'ANALISI STATICA LINEARE'!$H$44,'ANALISI STATICA LINEARE'!$H$38*'ANALISI STATICA LINEARE'!$H$41*'ANALISI STATICA LINEARE'!$H$47*'ANALISI STATICA LINEARE'!$G$27,IF(B296&lt;'ANALISI STATICA LINEARE'!$H$45,'ANALISI STATICA LINEARE'!$H$38*'ANALISI STATICA LINEARE'!$H$41*'ANALISI STATICA LINEARE'!$H$47*'ANALISI STATICA LINEARE'!$G$27*('ANALISI STATICA LINEARE'!$H$44/B296),'ANALISI STATICA LINEARE'!$H$38*'ANALISI STATICA LINEARE'!$H$41*'ANALISI STATICA LINEARE'!$H$47*'ANALISI STATICA LINEARE'!$G$27*(('ANALISI STATICA LINEARE'!$H$44*'ANALISI STATICA LINEARE'!$H$45)/B296^2))))</f>
        <v>0.1092496379715326</v>
      </c>
      <c r="D296" s="23">
        <f>1/'ANALISI STATICA LINEARE'!$H$37*IF(B296&lt;'ANALISI STATICA LINEARE'!$H$43,'ANALISI STATICA LINEARE'!$H$38*'ANALISI STATICA LINEARE'!$H$41*'ANALISI STATICA LINEARE'!$H$48*'ANALISI STATICA LINEARE'!$G$27*(B296/'ANALISI STATICA LINEARE'!$H$43+1/('ANALISI STATICA LINEARE'!$H$48*'ANALISI STATICA LINEARE'!$G$27)*(1-B296/'ANALISI STATICA LINEARE'!$H$43)),IF(B296&lt;'ANALISI STATICA LINEARE'!$H$44,'ANALISI STATICA LINEARE'!$H$38*'ANALISI STATICA LINEARE'!$H$41*'ANALISI STATICA LINEARE'!$H$48*'ANALISI STATICA LINEARE'!$G$27,IF(B296&lt;'ANALISI STATICA LINEARE'!$H$45,'ANALISI STATICA LINEARE'!$H$38*'ANALISI STATICA LINEARE'!$H$41*'ANALISI STATICA LINEARE'!$H$48*'ANALISI STATICA LINEARE'!$G$27*('ANALISI STATICA LINEARE'!$H$44/B296),'ANALISI STATICA LINEARE'!$H$38*'ANALISI STATICA LINEARE'!$H$41*'ANALISI STATICA LINEARE'!$H$48*'ANALISI STATICA LINEARE'!$G$27*(('ANALISI STATICA LINEARE'!$H$44*'ANALISI STATICA LINEARE'!$H$45)/B296^2))))</f>
        <v>3.4682424752867487E-2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2:14">
      <c r="B297" s="19">
        <f t="shared" si="4"/>
        <v>2.859999999999983</v>
      </c>
      <c r="C297" s="23">
        <f>1/'ANALISI STATICA LINEARE'!$H$37*IF(B297&lt;'ANALISI STATICA LINEARE'!$H$43,'ANALISI STATICA LINEARE'!$H$38*'ANALISI STATICA LINEARE'!$H$41*'ANALISI STATICA LINEARE'!$H$47*'ANALISI STATICA LINEARE'!$G$27*(B297/'ANALISI STATICA LINEARE'!$H$43+1/('ANALISI STATICA LINEARE'!$H$47*'ANALISI STATICA LINEARE'!$G$27)*(1-B297/'ANALISI STATICA LINEARE'!$H$43)),IF(B297&lt;'ANALISI STATICA LINEARE'!$H$44,'ANALISI STATICA LINEARE'!$H$38*'ANALISI STATICA LINEARE'!$H$41*'ANALISI STATICA LINEARE'!$H$47*'ANALISI STATICA LINEARE'!$G$27,IF(B297&lt;'ANALISI STATICA LINEARE'!$H$45,'ANALISI STATICA LINEARE'!$H$38*'ANALISI STATICA LINEARE'!$H$41*'ANALISI STATICA LINEARE'!$H$47*'ANALISI STATICA LINEARE'!$G$27*('ANALISI STATICA LINEARE'!$H$44/B297),'ANALISI STATICA LINEARE'!$H$38*'ANALISI STATICA LINEARE'!$H$41*'ANALISI STATICA LINEARE'!$H$47*'ANALISI STATICA LINEARE'!$G$27*(('ANALISI STATICA LINEARE'!$H$44*'ANALISI STATICA LINEARE'!$H$45)/B297^2))))</f>
        <v>0.10848699012467281</v>
      </c>
      <c r="D297" s="23">
        <f>1/'ANALISI STATICA LINEARE'!$H$37*IF(B297&lt;'ANALISI STATICA LINEARE'!$H$43,'ANALISI STATICA LINEARE'!$H$38*'ANALISI STATICA LINEARE'!$H$41*'ANALISI STATICA LINEARE'!$H$48*'ANALISI STATICA LINEARE'!$G$27*(B297/'ANALISI STATICA LINEARE'!$H$43+1/('ANALISI STATICA LINEARE'!$H$48*'ANALISI STATICA LINEARE'!$G$27)*(1-B297/'ANALISI STATICA LINEARE'!$H$43)),IF(B297&lt;'ANALISI STATICA LINEARE'!$H$44,'ANALISI STATICA LINEARE'!$H$38*'ANALISI STATICA LINEARE'!$H$41*'ANALISI STATICA LINEARE'!$H$48*'ANALISI STATICA LINEARE'!$G$27,IF(B297&lt;'ANALISI STATICA LINEARE'!$H$45,'ANALISI STATICA LINEARE'!$H$38*'ANALISI STATICA LINEARE'!$H$41*'ANALISI STATICA LINEARE'!$H$48*'ANALISI STATICA LINEARE'!$G$27*('ANALISI STATICA LINEARE'!$H$44/B297),'ANALISI STATICA LINEARE'!$H$38*'ANALISI STATICA LINEARE'!$H$41*'ANALISI STATICA LINEARE'!$H$48*'ANALISI STATICA LINEARE'!$G$27*(('ANALISI STATICA LINEARE'!$H$44*'ANALISI STATICA LINEARE'!$H$45)/B297^2))))</f>
        <v>3.4440314325292952E-2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2:14">
      <c r="B298" s="19">
        <f t="shared" si="4"/>
        <v>2.8699999999999828</v>
      </c>
      <c r="C298" s="23">
        <f>1/'ANALISI STATICA LINEARE'!$H$37*IF(B298&lt;'ANALISI STATICA LINEARE'!$H$43,'ANALISI STATICA LINEARE'!$H$38*'ANALISI STATICA LINEARE'!$H$41*'ANALISI STATICA LINEARE'!$H$47*'ANALISI STATICA LINEARE'!$G$27*(B298/'ANALISI STATICA LINEARE'!$H$43+1/('ANALISI STATICA LINEARE'!$H$47*'ANALISI STATICA LINEARE'!$G$27)*(1-B298/'ANALISI STATICA LINEARE'!$H$43)),IF(B298&lt;'ANALISI STATICA LINEARE'!$H$44,'ANALISI STATICA LINEARE'!$H$38*'ANALISI STATICA LINEARE'!$H$41*'ANALISI STATICA LINEARE'!$H$47*'ANALISI STATICA LINEARE'!$G$27,IF(B298&lt;'ANALISI STATICA LINEARE'!$H$45,'ANALISI STATICA LINEARE'!$H$38*'ANALISI STATICA LINEARE'!$H$41*'ANALISI STATICA LINEARE'!$H$47*'ANALISI STATICA LINEARE'!$G$27*('ANALISI STATICA LINEARE'!$H$44/B298),'ANALISI STATICA LINEARE'!$H$38*'ANALISI STATICA LINEARE'!$H$41*'ANALISI STATICA LINEARE'!$H$47*'ANALISI STATICA LINEARE'!$G$27*(('ANALISI STATICA LINEARE'!$H$44*'ANALISI STATICA LINEARE'!$H$45)/B298^2))))</f>
        <v>0.10773230031004065</v>
      </c>
      <c r="D298" s="23">
        <f>1/'ANALISI STATICA LINEARE'!$H$37*IF(B298&lt;'ANALISI STATICA LINEARE'!$H$43,'ANALISI STATICA LINEARE'!$H$38*'ANALISI STATICA LINEARE'!$H$41*'ANALISI STATICA LINEARE'!$H$48*'ANALISI STATICA LINEARE'!$G$27*(B298/'ANALISI STATICA LINEARE'!$H$43+1/('ANALISI STATICA LINEARE'!$H$48*'ANALISI STATICA LINEARE'!$G$27)*(1-B298/'ANALISI STATICA LINEARE'!$H$43)),IF(B298&lt;'ANALISI STATICA LINEARE'!$H$44,'ANALISI STATICA LINEARE'!$H$38*'ANALISI STATICA LINEARE'!$H$41*'ANALISI STATICA LINEARE'!$H$48*'ANALISI STATICA LINEARE'!$G$27,IF(B298&lt;'ANALISI STATICA LINEARE'!$H$45,'ANALISI STATICA LINEARE'!$H$38*'ANALISI STATICA LINEARE'!$H$41*'ANALISI STATICA LINEARE'!$H$48*'ANALISI STATICA LINEARE'!$G$27*('ANALISI STATICA LINEARE'!$H$44/B298),'ANALISI STATICA LINEARE'!$H$38*'ANALISI STATICA LINEARE'!$H$41*'ANALISI STATICA LINEARE'!$H$48*'ANALISI STATICA LINEARE'!$G$27*(('ANALISI STATICA LINEARE'!$H$44*'ANALISI STATICA LINEARE'!$H$45)/B298^2))))</f>
        <v>3.4200730257155761E-2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2:14">
      <c r="B299" s="19">
        <f t="shared" si="4"/>
        <v>2.8799999999999826</v>
      </c>
      <c r="C299" s="23">
        <f>1/'ANALISI STATICA LINEARE'!$H$37*IF(B299&lt;'ANALISI STATICA LINEARE'!$H$43,'ANALISI STATICA LINEARE'!$H$38*'ANALISI STATICA LINEARE'!$H$41*'ANALISI STATICA LINEARE'!$H$47*'ANALISI STATICA LINEARE'!$G$27*(B299/'ANALISI STATICA LINEARE'!$H$43+1/('ANALISI STATICA LINEARE'!$H$47*'ANALISI STATICA LINEARE'!$G$27)*(1-B299/'ANALISI STATICA LINEARE'!$H$43)),IF(B299&lt;'ANALISI STATICA LINEARE'!$H$44,'ANALISI STATICA LINEARE'!$H$38*'ANALISI STATICA LINEARE'!$H$41*'ANALISI STATICA LINEARE'!$H$47*'ANALISI STATICA LINEARE'!$G$27,IF(B299&lt;'ANALISI STATICA LINEARE'!$H$45,'ANALISI STATICA LINEARE'!$H$38*'ANALISI STATICA LINEARE'!$H$41*'ANALISI STATICA LINEARE'!$H$47*'ANALISI STATICA LINEARE'!$G$27*('ANALISI STATICA LINEARE'!$H$44/B299),'ANALISI STATICA LINEARE'!$H$38*'ANALISI STATICA LINEARE'!$H$41*'ANALISI STATICA LINEARE'!$H$47*'ANALISI STATICA LINEARE'!$G$27*(('ANALISI STATICA LINEARE'!$H$44*'ANALISI STATICA LINEARE'!$H$45)/B299^2))))</f>
        <v>0.10698545819152364</v>
      </c>
      <c r="D299" s="23">
        <f>1/'ANALISI STATICA LINEARE'!$H$37*IF(B299&lt;'ANALISI STATICA LINEARE'!$H$43,'ANALISI STATICA LINEARE'!$H$38*'ANALISI STATICA LINEARE'!$H$41*'ANALISI STATICA LINEARE'!$H$48*'ANALISI STATICA LINEARE'!$G$27*(B299/'ANALISI STATICA LINEARE'!$H$43+1/('ANALISI STATICA LINEARE'!$H$48*'ANALISI STATICA LINEARE'!$G$27)*(1-B299/'ANALISI STATICA LINEARE'!$H$43)),IF(B299&lt;'ANALISI STATICA LINEARE'!$H$44,'ANALISI STATICA LINEARE'!$H$38*'ANALISI STATICA LINEARE'!$H$41*'ANALISI STATICA LINEARE'!$H$48*'ANALISI STATICA LINEARE'!$G$27,IF(B299&lt;'ANALISI STATICA LINEARE'!$H$45,'ANALISI STATICA LINEARE'!$H$38*'ANALISI STATICA LINEARE'!$H$41*'ANALISI STATICA LINEARE'!$H$48*'ANALISI STATICA LINEARE'!$G$27*('ANALISI STATICA LINEARE'!$H$44/B299),'ANALISI STATICA LINEARE'!$H$38*'ANALISI STATICA LINEARE'!$H$41*'ANALISI STATICA LINEARE'!$H$48*'ANALISI STATICA LINEARE'!$G$27*(('ANALISI STATICA LINEARE'!$H$44*'ANALISI STATICA LINEARE'!$H$45)/B299^2))))</f>
        <v>3.3963637521118611E-2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2:14">
      <c r="B300" s="19">
        <f t="shared" si="4"/>
        <v>2.8899999999999824</v>
      </c>
      <c r="C300" s="23">
        <f>1/'ANALISI STATICA LINEARE'!$H$37*IF(B300&lt;'ANALISI STATICA LINEARE'!$H$43,'ANALISI STATICA LINEARE'!$H$38*'ANALISI STATICA LINEARE'!$H$41*'ANALISI STATICA LINEARE'!$H$47*'ANALISI STATICA LINEARE'!$G$27*(B300/'ANALISI STATICA LINEARE'!$H$43+1/('ANALISI STATICA LINEARE'!$H$47*'ANALISI STATICA LINEARE'!$G$27)*(1-B300/'ANALISI STATICA LINEARE'!$H$43)),IF(B300&lt;'ANALISI STATICA LINEARE'!$H$44,'ANALISI STATICA LINEARE'!$H$38*'ANALISI STATICA LINEARE'!$H$41*'ANALISI STATICA LINEARE'!$H$47*'ANALISI STATICA LINEARE'!$G$27,IF(B300&lt;'ANALISI STATICA LINEARE'!$H$45,'ANALISI STATICA LINEARE'!$H$38*'ANALISI STATICA LINEARE'!$H$41*'ANALISI STATICA LINEARE'!$H$47*'ANALISI STATICA LINEARE'!$G$27*('ANALISI STATICA LINEARE'!$H$44/B300),'ANALISI STATICA LINEARE'!$H$38*'ANALISI STATICA LINEARE'!$H$41*'ANALISI STATICA LINEARE'!$H$47*'ANALISI STATICA LINEARE'!$G$27*(('ANALISI STATICA LINEARE'!$H$44*'ANALISI STATICA LINEARE'!$H$45)/B300^2))))</f>
        <v>0.10624635533863028</v>
      </c>
      <c r="D300" s="23">
        <f>1/'ANALISI STATICA LINEARE'!$H$37*IF(B300&lt;'ANALISI STATICA LINEARE'!$H$43,'ANALISI STATICA LINEARE'!$H$38*'ANALISI STATICA LINEARE'!$H$41*'ANALISI STATICA LINEARE'!$H$48*'ANALISI STATICA LINEARE'!$G$27*(B300/'ANALISI STATICA LINEARE'!$H$43+1/('ANALISI STATICA LINEARE'!$H$48*'ANALISI STATICA LINEARE'!$G$27)*(1-B300/'ANALISI STATICA LINEARE'!$H$43)),IF(B300&lt;'ANALISI STATICA LINEARE'!$H$44,'ANALISI STATICA LINEARE'!$H$38*'ANALISI STATICA LINEARE'!$H$41*'ANALISI STATICA LINEARE'!$H$48*'ANALISI STATICA LINEARE'!$G$27,IF(B300&lt;'ANALISI STATICA LINEARE'!$H$45,'ANALISI STATICA LINEARE'!$H$38*'ANALISI STATICA LINEARE'!$H$41*'ANALISI STATICA LINEARE'!$H$48*'ANALISI STATICA LINEARE'!$G$27*('ANALISI STATICA LINEARE'!$H$44/B300),'ANALISI STATICA LINEARE'!$H$38*'ANALISI STATICA LINEARE'!$H$41*'ANALISI STATICA LINEARE'!$H$48*'ANALISI STATICA LINEARE'!$G$27*(('ANALISI STATICA LINEARE'!$H$44*'ANALISI STATICA LINEARE'!$H$45)/B300^2))))</f>
        <v>3.3729001694803251E-2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2:14">
      <c r="B301" s="19">
        <f t="shared" si="4"/>
        <v>2.8999999999999821</v>
      </c>
      <c r="C301" s="23">
        <f>1/'ANALISI STATICA LINEARE'!$H$37*IF(B301&lt;'ANALISI STATICA LINEARE'!$H$43,'ANALISI STATICA LINEARE'!$H$38*'ANALISI STATICA LINEARE'!$H$41*'ANALISI STATICA LINEARE'!$H$47*'ANALISI STATICA LINEARE'!$G$27*(B301/'ANALISI STATICA LINEARE'!$H$43+1/('ANALISI STATICA LINEARE'!$H$47*'ANALISI STATICA LINEARE'!$G$27)*(1-B301/'ANALISI STATICA LINEARE'!$H$43)),IF(B301&lt;'ANALISI STATICA LINEARE'!$H$44,'ANALISI STATICA LINEARE'!$H$38*'ANALISI STATICA LINEARE'!$H$41*'ANALISI STATICA LINEARE'!$H$47*'ANALISI STATICA LINEARE'!$G$27,IF(B301&lt;'ANALISI STATICA LINEARE'!$H$45,'ANALISI STATICA LINEARE'!$H$38*'ANALISI STATICA LINEARE'!$H$41*'ANALISI STATICA LINEARE'!$H$47*'ANALISI STATICA LINEARE'!$G$27*('ANALISI STATICA LINEARE'!$H$44/B301),'ANALISI STATICA LINEARE'!$H$38*'ANALISI STATICA LINEARE'!$H$41*'ANALISI STATICA LINEARE'!$H$47*'ANALISI STATICA LINEARE'!$G$27*(('ANALISI STATICA LINEARE'!$H$44*'ANALISI STATICA LINEARE'!$H$45)/B301^2))))</f>
        <v>0.10551488518713124</v>
      </c>
      <c r="D301" s="23">
        <f>1/'ANALISI STATICA LINEARE'!$H$37*IF(B301&lt;'ANALISI STATICA LINEARE'!$H$43,'ANALISI STATICA LINEARE'!$H$38*'ANALISI STATICA LINEARE'!$H$41*'ANALISI STATICA LINEARE'!$H$48*'ANALISI STATICA LINEARE'!$G$27*(B301/'ANALISI STATICA LINEARE'!$H$43+1/('ANALISI STATICA LINEARE'!$H$48*'ANALISI STATICA LINEARE'!$G$27)*(1-B301/'ANALISI STATICA LINEARE'!$H$43)),IF(B301&lt;'ANALISI STATICA LINEARE'!$H$44,'ANALISI STATICA LINEARE'!$H$38*'ANALISI STATICA LINEARE'!$H$41*'ANALISI STATICA LINEARE'!$H$48*'ANALISI STATICA LINEARE'!$G$27,IF(B301&lt;'ANALISI STATICA LINEARE'!$H$45,'ANALISI STATICA LINEARE'!$H$38*'ANALISI STATICA LINEARE'!$H$41*'ANALISI STATICA LINEARE'!$H$48*'ANALISI STATICA LINEARE'!$G$27*('ANALISI STATICA LINEARE'!$H$44/B301),'ANALISI STATICA LINEARE'!$H$38*'ANALISI STATICA LINEARE'!$H$41*'ANALISI STATICA LINEARE'!$H$48*'ANALISI STATICA LINEARE'!$G$27*(('ANALISI STATICA LINEARE'!$H$44*'ANALISI STATICA LINEARE'!$H$45)/B301^2))))</f>
        <v>3.3496788948295636E-2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2:14">
      <c r="B302" s="19">
        <f t="shared" si="4"/>
        <v>2.9099999999999819</v>
      </c>
      <c r="C302" s="23">
        <f>1/'ANALISI STATICA LINEARE'!$H$37*IF(B302&lt;'ANALISI STATICA LINEARE'!$H$43,'ANALISI STATICA LINEARE'!$H$38*'ANALISI STATICA LINEARE'!$H$41*'ANALISI STATICA LINEARE'!$H$47*'ANALISI STATICA LINEARE'!$G$27*(B302/'ANALISI STATICA LINEARE'!$H$43+1/('ANALISI STATICA LINEARE'!$H$47*'ANALISI STATICA LINEARE'!$G$27)*(1-B302/'ANALISI STATICA LINEARE'!$H$43)),IF(B302&lt;'ANALISI STATICA LINEARE'!$H$44,'ANALISI STATICA LINEARE'!$H$38*'ANALISI STATICA LINEARE'!$H$41*'ANALISI STATICA LINEARE'!$H$47*'ANALISI STATICA LINEARE'!$G$27,IF(B302&lt;'ANALISI STATICA LINEARE'!$H$45,'ANALISI STATICA LINEARE'!$H$38*'ANALISI STATICA LINEARE'!$H$41*'ANALISI STATICA LINEARE'!$H$47*'ANALISI STATICA LINEARE'!$G$27*('ANALISI STATICA LINEARE'!$H$44/B302),'ANALISI STATICA LINEARE'!$H$38*'ANALISI STATICA LINEARE'!$H$41*'ANALISI STATICA LINEARE'!$H$47*'ANALISI STATICA LINEARE'!$G$27*(('ANALISI STATICA LINEARE'!$H$44*'ANALISI STATICA LINEARE'!$H$45)/B302^2))))</f>
        <v>0.10479094300064645</v>
      </c>
      <c r="D302" s="23">
        <f>1/'ANALISI STATICA LINEARE'!$H$37*IF(B302&lt;'ANALISI STATICA LINEARE'!$H$43,'ANALISI STATICA LINEARE'!$H$38*'ANALISI STATICA LINEARE'!$H$41*'ANALISI STATICA LINEARE'!$H$48*'ANALISI STATICA LINEARE'!$G$27*(B302/'ANALISI STATICA LINEARE'!$H$43+1/('ANALISI STATICA LINEARE'!$H$48*'ANALISI STATICA LINEARE'!$G$27)*(1-B302/'ANALISI STATICA LINEARE'!$H$43)),IF(B302&lt;'ANALISI STATICA LINEARE'!$H$44,'ANALISI STATICA LINEARE'!$H$38*'ANALISI STATICA LINEARE'!$H$41*'ANALISI STATICA LINEARE'!$H$48*'ANALISI STATICA LINEARE'!$G$27,IF(B302&lt;'ANALISI STATICA LINEARE'!$H$45,'ANALISI STATICA LINEARE'!$H$38*'ANALISI STATICA LINEARE'!$H$41*'ANALISI STATICA LINEARE'!$H$48*'ANALISI STATICA LINEARE'!$G$27*('ANALISI STATICA LINEARE'!$H$44/B302),'ANALISI STATICA LINEARE'!$H$38*'ANALISI STATICA LINEARE'!$H$41*'ANALISI STATICA LINEARE'!$H$48*'ANALISI STATICA LINEARE'!$G$27*(('ANALISI STATICA LINEARE'!$H$44*'ANALISI STATICA LINEARE'!$H$45)/B302^2))))</f>
        <v>3.3266966031951249E-2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2:14">
      <c r="B303" s="19">
        <f t="shared" si="4"/>
        <v>2.9199999999999817</v>
      </c>
      <c r="C303" s="23">
        <f>1/'ANALISI STATICA LINEARE'!$H$37*IF(B303&lt;'ANALISI STATICA LINEARE'!$H$43,'ANALISI STATICA LINEARE'!$H$38*'ANALISI STATICA LINEARE'!$H$41*'ANALISI STATICA LINEARE'!$H$47*'ANALISI STATICA LINEARE'!$G$27*(B303/'ANALISI STATICA LINEARE'!$H$43+1/('ANALISI STATICA LINEARE'!$H$47*'ANALISI STATICA LINEARE'!$G$27)*(1-B303/'ANALISI STATICA LINEARE'!$H$43)),IF(B303&lt;'ANALISI STATICA LINEARE'!$H$44,'ANALISI STATICA LINEARE'!$H$38*'ANALISI STATICA LINEARE'!$H$41*'ANALISI STATICA LINEARE'!$H$47*'ANALISI STATICA LINEARE'!$G$27,IF(B303&lt;'ANALISI STATICA LINEARE'!$H$45,'ANALISI STATICA LINEARE'!$H$38*'ANALISI STATICA LINEARE'!$H$41*'ANALISI STATICA LINEARE'!$H$47*'ANALISI STATICA LINEARE'!$G$27*('ANALISI STATICA LINEARE'!$H$44/B303),'ANALISI STATICA LINEARE'!$H$38*'ANALISI STATICA LINEARE'!$H$41*'ANALISI STATICA LINEARE'!$H$47*'ANALISI STATICA LINEARE'!$G$27*(('ANALISI STATICA LINEARE'!$H$44*'ANALISI STATICA LINEARE'!$H$45)/B303^2))))</f>
        <v>0.10407442583315046</v>
      </c>
      <c r="D303" s="23">
        <f>1/'ANALISI STATICA LINEARE'!$H$37*IF(B303&lt;'ANALISI STATICA LINEARE'!$H$43,'ANALISI STATICA LINEARE'!$H$38*'ANALISI STATICA LINEARE'!$H$41*'ANALISI STATICA LINEARE'!$H$48*'ANALISI STATICA LINEARE'!$G$27*(B303/'ANALISI STATICA LINEARE'!$H$43+1/('ANALISI STATICA LINEARE'!$H$48*'ANALISI STATICA LINEARE'!$G$27)*(1-B303/'ANALISI STATICA LINEARE'!$H$43)),IF(B303&lt;'ANALISI STATICA LINEARE'!$H$44,'ANALISI STATICA LINEARE'!$H$38*'ANALISI STATICA LINEARE'!$H$41*'ANALISI STATICA LINEARE'!$H$48*'ANALISI STATICA LINEARE'!$G$27,IF(B303&lt;'ANALISI STATICA LINEARE'!$H$45,'ANALISI STATICA LINEARE'!$H$38*'ANALISI STATICA LINEARE'!$H$41*'ANALISI STATICA LINEARE'!$H$48*'ANALISI STATICA LINEARE'!$G$27*('ANALISI STATICA LINEARE'!$H$44/B303),'ANALISI STATICA LINEARE'!$H$38*'ANALISI STATICA LINEARE'!$H$41*'ANALISI STATICA LINEARE'!$H$48*'ANALISI STATICA LINEARE'!$G$27*(('ANALISI STATICA LINEARE'!$H$44*'ANALISI STATICA LINEARE'!$H$45)/B303^2))))</f>
        <v>3.3039500264492212E-2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 spans="2:14">
      <c r="B304" s="19">
        <f t="shared" si="4"/>
        <v>2.9299999999999815</v>
      </c>
      <c r="C304" s="23">
        <f>1/'ANALISI STATICA LINEARE'!$H$37*IF(B304&lt;'ANALISI STATICA LINEARE'!$H$43,'ANALISI STATICA LINEARE'!$H$38*'ANALISI STATICA LINEARE'!$H$41*'ANALISI STATICA LINEARE'!$H$47*'ANALISI STATICA LINEARE'!$G$27*(B304/'ANALISI STATICA LINEARE'!$H$43+1/('ANALISI STATICA LINEARE'!$H$47*'ANALISI STATICA LINEARE'!$G$27)*(1-B304/'ANALISI STATICA LINEARE'!$H$43)),IF(B304&lt;'ANALISI STATICA LINEARE'!$H$44,'ANALISI STATICA LINEARE'!$H$38*'ANALISI STATICA LINEARE'!$H$41*'ANALISI STATICA LINEARE'!$H$47*'ANALISI STATICA LINEARE'!$G$27,IF(B304&lt;'ANALISI STATICA LINEARE'!$H$45,'ANALISI STATICA LINEARE'!$H$38*'ANALISI STATICA LINEARE'!$H$41*'ANALISI STATICA LINEARE'!$H$47*'ANALISI STATICA LINEARE'!$G$27*('ANALISI STATICA LINEARE'!$H$44/B304),'ANALISI STATICA LINEARE'!$H$38*'ANALISI STATICA LINEARE'!$H$41*'ANALISI STATICA LINEARE'!$H$47*'ANALISI STATICA LINEARE'!$G$27*(('ANALISI STATICA LINEARE'!$H$44*'ANALISI STATICA LINEARE'!$H$45)/B304^2))))</f>
        <v>0.10336523249237316</v>
      </c>
      <c r="D304" s="23">
        <f>1/'ANALISI STATICA LINEARE'!$H$37*IF(B304&lt;'ANALISI STATICA LINEARE'!$H$43,'ANALISI STATICA LINEARE'!$H$38*'ANALISI STATICA LINEARE'!$H$41*'ANALISI STATICA LINEARE'!$H$48*'ANALISI STATICA LINEARE'!$G$27*(B304/'ANALISI STATICA LINEARE'!$H$43+1/('ANALISI STATICA LINEARE'!$H$48*'ANALISI STATICA LINEARE'!$G$27)*(1-B304/'ANALISI STATICA LINEARE'!$H$43)),IF(B304&lt;'ANALISI STATICA LINEARE'!$H$44,'ANALISI STATICA LINEARE'!$H$38*'ANALISI STATICA LINEARE'!$H$41*'ANALISI STATICA LINEARE'!$H$48*'ANALISI STATICA LINEARE'!$G$27,IF(B304&lt;'ANALISI STATICA LINEARE'!$H$45,'ANALISI STATICA LINEARE'!$H$38*'ANALISI STATICA LINEARE'!$H$41*'ANALISI STATICA LINEARE'!$H$48*'ANALISI STATICA LINEARE'!$G$27*('ANALISI STATICA LINEARE'!$H$44/B304),'ANALISI STATICA LINEARE'!$H$38*'ANALISI STATICA LINEARE'!$H$41*'ANALISI STATICA LINEARE'!$H$48*'ANALISI STATICA LINEARE'!$G$27*(('ANALISI STATICA LINEARE'!$H$44*'ANALISI STATICA LINEARE'!$H$45)/B304^2))))</f>
        <v>3.2814359521388302E-2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2:14">
      <c r="B305" s="19">
        <f t="shared" si="4"/>
        <v>2.9399999999999813</v>
      </c>
      <c r="C305" s="23">
        <f>1/'ANALISI STATICA LINEARE'!$H$37*IF(B305&lt;'ANALISI STATICA LINEARE'!$H$43,'ANALISI STATICA LINEARE'!$H$38*'ANALISI STATICA LINEARE'!$H$41*'ANALISI STATICA LINEARE'!$H$47*'ANALISI STATICA LINEARE'!$G$27*(B305/'ANALISI STATICA LINEARE'!$H$43+1/('ANALISI STATICA LINEARE'!$H$47*'ANALISI STATICA LINEARE'!$G$27)*(1-B305/'ANALISI STATICA LINEARE'!$H$43)),IF(B305&lt;'ANALISI STATICA LINEARE'!$H$44,'ANALISI STATICA LINEARE'!$H$38*'ANALISI STATICA LINEARE'!$H$41*'ANALISI STATICA LINEARE'!$H$47*'ANALISI STATICA LINEARE'!$G$27,IF(B305&lt;'ANALISI STATICA LINEARE'!$H$45,'ANALISI STATICA LINEARE'!$H$38*'ANALISI STATICA LINEARE'!$H$41*'ANALISI STATICA LINEARE'!$H$47*'ANALISI STATICA LINEARE'!$G$27*('ANALISI STATICA LINEARE'!$H$44/B305),'ANALISI STATICA LINEARE'!$H$38*'ANALISI STATICA LINEARE'!$H$41*'ANALISI STATICA LINEARE'!$H$47*'ANALISI STATICA LINEARE'!$G$27*(('ANALISI STATICA LINEARE'!$H$44*'ANALISI STATICA LINEARE'!$H$45)/B305^2))))</f>
        <v>0.10266326350406943</v>
      </c>
      <c r="D305" s="23">
        <f>1/'ANALISI STATICA LINEARE'!$H$37*IF(B305&lt;'ANALISI STATICA LINEARE'!$H$43,'ANALISI STATICA LINEARE'!$H$38*'ANALISI STATICA LINEARE'!$H$41*'ANALISI STATICA LINEARE'!$H$48*'ANALISI STATICA LINEARE'!$G$27*(B305/'ANALISI STATICA LINEARE'!$H$43+1/('ANALISI STATICA LINEARE'!$H$48*'ANALISI STATICA LINEARE'!$G$27)*(1-B305/'ANALISI STATICA LINEARE'!$H$43)),IF(B305&lt;'ANALISI STATICA LINEARE'!$H$44,'ANALISI STATICA LINEARE'!$H$38*'ANALISI STATICA LINEARE'!$H$41*'ANALISI STATICA LINEARE'!$H$48*'ANALISI STATICA LINEARE'!$G$27,IF(B305&lt;'ANALISI STATICA LINEARE'!$H$45,'ANALISI STATICA LINEARE'!$H$38*'ANALISI STATICA LINEARE'!$H$41*'ANALISI STATICA LINEARE'!$H$48*'ANALISI STATICA LINEARE'!$G$27*('ANALISI STATICA LINEARE'!$H$44/B305),'ANALISI STATICA LINEARE'!$H$38*'ANALISI STATICA LINEARE'!$H$41*'ANALISI STATICA LINEARE'!$H$48*'ANALISI STATICA LINEARE'!$G$27*(('ANALISI STATICA LINEARE'!$H$44*'ANALISI STATICA LINEARE'!$H$45)/B305^2))))</f>
        <v>3.2591512223514099E-2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2:14">
      <c r="B306" s="19">
        <f t="shared" si="4"/>
        <v>2.9499999999999811</v>
      </c>
      <c r="C306" s="23">
        <f>1/'ANALISI STATICA LINEARE'!$H$37*IF(B306&lt;'ANALISI STATICA LINEARE'!$H$43,'ANALISI STATICA LINEARE'!$H$38*'ANALISI STATICA LINEARE'!$H$41*'ANALISI STATICA LINEARE'!$H$47*'ANALISI STATICA LINEARE'!$G$27*(B306/'ANALISI STATICA LINEARE'!$H$43+1/('ANALISI STATICA LINEARE'!$H$47*'ANALISI STATICA LINEARE'!$G$27)*(1-B306/'ANALISI STATICA LINEARE'!$H$43)),IF(B306&lt;'ANALISI STATICA LINEARE'!$H$44,'ANALISI STATICA LINEARE'!$H$38*'ANALISI STATICA LINEARE'!$H$41*'ANALISI STATICA LINEARE'!$H$47*'ANALISI STATICA LINEARE'!$G$27,IF(B306&lt;'ANALISI STATICA LINEARE'!$H$45,'ANALISI STATICA LINEARE'!$H$38*'ANALISI STATICA LINEARE'!$H$41*'ANALISI STATICA LINEARE'!$H$47*'ANALISI STATICA LINEARE'!$G$27*('ANALISI STATICA LINEARE'!$H$44/B306),'ANALISI STATICA LINEARE'!$H$38*'ANALISI STATICA LINEARE'!$H$41*'ANALISI STATICA LINEARE'!$H$47*'ANALISI STATICA LINEARE'!$G$27*(('ANALISI STATICA LINEARE'!$H$44*'ANALISI STATICA LINEARE'!$H$45)/B306^2))))</f>
        <v>0.1019684210771358</v>
      </c>
      <c r="D306" s="23">
        <f>1/'ANALISI STATICA LINEARE'!$H$37*IF(B306&lt;'ANALISI STATICA LINEARE'!$H$43,'ANALISI STATICA LINEARE'!$H$38*'ANALISI STATICA LINEARE'!$H$41*'ANALISI STATICA LINEARE'!$H$48*'ANALISI STATICA LINEARE'!$G$27*(B306/'ANALISI STATICA LINEARE'!$H$43+1/('ANALISI STATICA LINEARE'!$H$48*'ANALISI STATICA LINEARE'!$G$27)*(1-B306/'ANALISI STATICA LINEARE'!$H$43)),IF(B306&lt;'ANALISI STATICA LINEARE'!$H$44,'ANALISI STATICA LINEARE'!$H$38*'ANALISI STATICA LINEARE'!$H$41*'ANALISI STATICA LINEARE'!$H$48*'ANALISI STATICA LINEARE'!$G$27,IF(B306&lt;'ANALISI STATICA LINEARE'!$H$45,'ANALISI STATICA LINEARE'!$H$38*'ANALISI STATICA LINEARE'!$H$41*'ANALISI STATICA LINEARE'!$H$48*'ANALISI STATICA LINEARE'!$G$27*('ANALISI STATICA LINEARE'!$H$44/B306),'ANALISI STATICA LINEARE'!$H$38*'ANALISI STATICA LINEARE'!$H$41*'ANALISI STATICA LINEARE'!$H$48*'ANALISI STATICA LINEARE'!$G$27*(('ANALISI STATICA LINEARE'!$H$44*'ANALISI STATICA LINEARE'!$H$45)/B306^2))))</f>
        <v>3.2370927326074862E-2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2:14">
      <c r="B307" s="19">
        <f t="shared" si="4"/>
        <v>2.9599999999999809</v>
      </c>
      <c r="C307" s="23">
        <f>1/'ANALISI STATICA LINEARE'!$H$37*IF(B307&lt;'ANALISI STATICA LINEARE'!$H$43,'ANALISI STATICA LINEARE'!$H$38*'ANALISI STATICA LINEARE'!$H$41*'ANALISI STATICA LINEARE'!$H$47*'ANALISI STATICA LINEARE'!$G$27*(B307/'ANALISI STATICA LINEARE'!$H$43+1/('ANALISI STATICA LINEARE'!$H$47*'ANALISI STATICA LINEARE'!$G$27)*(1-B307/'ANALISI STATICA LINEARE'!$H$43)),IF(B307&lt;'ANALISI STATICA LINEARE'!$H$44,'ANALISI STATICA LINEARE'!$H$38*'ANALISI STATICA LINEARE'!$H$41*'ANALISI STATICA LINEARE'!$H$47*'ANALISI STATICA LINEARE'!$G$27,IF(B307&lt;'ANALISI STATICA LINEARE'!$H$45,'ANALISI STATICA LINEARE'!$H$38*'ANALISI STATICA LINEARE'!$H$41*'ANALISI STATICA LINEARE'!$H$47*'ANALISI STATICA LINEARE'!$G$27*('ANALISI STATICA LINEARE'!$H$44/B307),'ANALISI STATICA LINEARE'!$H$38*'ANALISI STATICA LINEARE'!$H$41*'ANALISI STATICA LINEARE'!$H$47*'ANALISI STATICA LINEARE'!$G$27*(('ANALISI STATICA LINEARE'!$H$44*'ANALISI STATICA LINEARE'!$H$45)/B307^2))))</f>
        <v>0.10128060906955061</v>
      </c>
      <c r="D307" s="23">
        <f>1/'ANALISI STATICA LINEARE'!$H$37*IF(B307&lt;'ANALISI STATICA LINEARE'!$H$43,'ANALISI STATICA LINEARE'!$H$38*'ANALISI STATICA LINEARE'!$H$41*'ANALISI STATICA LINEARE'!$H$48*'ANALISI STATICA LINEARE'!$G$27*(B307/'ANALISI STATICA LINEARE'!$H$43+1/('ANALISI STATICA LINEARE'!$H$48*'ANALISI STATICA LINEARE'!$G$27)*(1-B307/'ANALISI STATICA LINEARE'!$H$43)),IF(B307&lt;'ANALISI STATICA LINEARE'!$H$44,'ANALISI STATICA LINEARE'!$H$38*'ANALISI STATICA LINEARE'!$H$41*'ANALISI STATICA LINEARE'!$H$48*'ANALISI STATICA LINEARE'!$G$27,IF(B307&lt;'ANALISI STATICA LINEARE'!$H$45,'ANALISI STATICA LINEARE'!$H$38*'ANALISI STATICA LINEARE'!$H$41*'ANALISI STATICA LINEARE'!$H$48*'ANALISI STATICA LINEARE'!$G$27*('ANALISI STATICA LINEARE'!$H$44/B307),'ANALISI STATICA LINEARE'!$H$38*'ANALISI STATICA LINEARE'!$H$41*'ANALISI STATICA LINEARE'!$H$48*'ANALISI STATICA LINEARE'!$G$27*(('ANALISI STATICA LINEARE'!$H$44*'ANALISI STATICA LINEARE'!$H$45)/B307^2))))</f>
        <v>3.2152574307793842E-2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2:14">
      <c r="B308" s="19">
        <f t="shared" si="4"/>
        <v>2.9699999999999807</v>
      </c>
      <c r="C308" s="23">
        <f>1/'ANALISI STATICA LINEARE'!$H$37*IF(B308&lt;'ANALISI STATICA LINEARE'!$H$43,'ANALISI STATICA LINEARE'!$H$38*'ANALISI STATICA LINEARE'!$H$41*'ANALISI STATICA LINEARE'!$H$47*'ANALISI STATICA LINEARE'!$G$27*(B308/'ANALISI STATICA LINEARE'!$H$43+1/('ANALISI STATICA LINEARE'!$H$47*'ANALISI STATICA LINEARE'!$G$27)*(1-B308/'ANALISI STATICA LINEARE'!$H$43)),IF(B308&lt;'ANALISI STATICA LINEARE'!$H$44,'ANALISI STATICA LINEARE'!$H$38*'ANALISI STATICA LINEARE'!$H$41*'ANALISI STATICA LINEARE'!$H$47*'ANALISI STATICA LINEARE'!$G$27,IF(B308&lt;'ANALISI STATICA LINEARE'!$H$45,'ANALISI STATICA LINEARE'!$H$38*'ANALISI STATICA LINEARE'!$H$41*'ANALISI STATICA LINEARE'!$H$47*'ANALISI STATICA LINEARE'!$G$27*('ANALISI STATICA LINEARE'!$H$44/B308),'ANALISI STATICA LINEARE'!$H$38*'ANALISI STATICA LINEARE'!$H$41*'ANALISI STATICA LINEARE'!$H$47*'ANALISI STATICA LINEARE'!$G$27*(('ANALISI STATICA LINEARE'!$H$44*'ANALISI STATICA LINEARE'!$H$45)/B308^2))))</f>
        <v>0.1005997329551151</v>
      </c>
      <c r="D308" s="23">
        <f>1/'ANALISI STATICA LINEARE'!$H$37*IF(B308&lt;'ANALISI STATICA LINEARE'!$H$43,'ANALISI STATICA LINEARE'!$H$38*'ANALISI STATICA LINEARE'!$H$41*'ANALISI STATICA LINEARE'!$H$48*'ANALISI STATICA LINEARE'!$G$27*(B308/'ANALISI STATICA LINEARE'!$H$43+1/('ANALISI STATICA LINEARE'!$H$48*'ANALISI STATICA LINEARE'!$G$27)*(1-B308/'ANALISI STATICA LINEARE'!$H$43)),IF(B308&lt;'ANALISI STATICA LINEARE'!$H$44,'ANALISI STATICA LINEARE'!$H$38*'ANALISI STATICA LINEARE'!$H$41*'ANALISI STATICA LINEARE'!$H$48*'ANALISI STATICA LINEARE'!$G$27,IF(B308&lt;'ANALISI STATICA LINEARE'!$H$45,'ANALISI STATICA LINEARE'!$H$38*'ANALISI STATICA LINEARE'!$H$41*'ANALISI STATICA LINEARE'!$H$48*'ANALISI STATICA LINEARE'!$G$27*('ANALISI STATICA LINEARE'!$H$44/B308),'ANALISI STATICA LINEARE'!$H$38*'ANALISI STATICA LINEARE'!$H$41*'ANALISI STATICA LINEARE'!$H$48*'ANALISI STATICA LINEARE'!$G$27*(('ANALISI STATICA LINEARE'!$H$44*'ANALISI STATICA LINEARE'!$H$45)/B308^2))))</f>
        <v>3.1936423160353999E-2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2:14">
      <c r="B309" s="19">
        <f t="shared" si="4"/>
        <v>2.9799999999999804</v>
      </c>
      <c r="C309" s="23">
        <f>1/'ANALISI STATICA LINEARE'!$H$37*IF(B309&lt;'ANALISI STATICA LINEARE'!$H$43,'ANALISI STATICA LINEARE'!$H$38*'ANALISI STATICA LINEARE'!$H$41*'ANALISI STATICA LINEARE'!$H$47*'ANALISI STATICA LINEARE'!$G$27*(B309/'ANALISI STATICA LINEARE'!$H$43+1/('ANALISI STATICA LINEARE'!$H$47*'ANALISI STATICA LINEARE'!$G$27)*(1-B309/'ANALISI STATICA LINEARE'!$H$43)),IF(B309&lt;'ANALISI STATICA LINEARE'!$H$44,'ANALISI STATICA LINEARE'!$H$38*'ANALISI STATICA LINEARE'!$H$41*'ANALISI STATICA LINEARE'!$H$47*'ANALISI STATICA LINEARE'!$G$27,IF(B309&lt;'ANALISI STATICA LINEARE'!$H$45,'ANALISI STATICA LINEARE'!$H$38*'ANALISI STATICA LINEARE'!$H$41*'ANALISI STATICA LINEARE'!$H$47*'ANALISI STATICA LINEARE'!$G$27*('ANALISI STATICA LINEARE'!$H$44/B309),'ANALISI STATICA LINEARE'!$H$38*'ANALISI STATICA LINEARE'!$H$41*'ANALISI STATICA LINEARE'!$H$47*'ANALISI STATICA LINEARE'!$G$27*(('ANALISI STATICA LINEARE'!$H$44*'ANALISI STATICA LINEARE'!$H$45)/B309^2))))</f>
        <v>9.9925699790975056E-2</v>
      </c>
      <c r="D309" s="23">
        <f>1/'ANALISI STATICA LINEARE'!$H$37*IF(B309&lt;'ANALISI STATICA LINEARE'!$H$43,'ANALISI STATICA LINEARE'!$H$38*'ANALISI STATICA LINEARE'!$H$41*'ANALISI STATICA LINEARE'!$H$48*'ANALISI STATICA LINEARE'!$G$27*(B309/'ANALISI STATICA LINEARE'!$H$43+1/('ANALISI STATICA LINEARE'!$H$48*'ANALISI STATICA LINEARE'!$G$27)*(1-B309/'ANALISI STATICA LINEARE'!$H$43)),IF(B309&lt;'ANALISI STATICA LINEARE'!$H$44,'ANALISI STATICA LINEARE'!$H$38*'ANALISI STATICA LINEARE'!$H$41*'ANALISI STATICA LINEARE'!$H$48*'ANALISI STATICA LINEARE'!$G$27,IF(B309&lt;'ANALISI STATICA LINEARE'!$H$45,'ANALISI STATICA LINEARE'!$H$38*'ANALISI STATICA LINEARE'!$H$41*'ANALISI STATICA LINEARE'!$H$48*'ANALISI STATICA LINEARE'!$G$27*('ANALISI STATICA LINEARE'!$H$44/B309),'ANALISI STATICA LINEARE'!$H$38*'ANALISI STATICA LINEARE'!$H$41*'ANALISI STATICA LINEARE'!$H$48*'ANALISI STATICA LINEARE'!$G$27*(('ANALISI STATICA LINEARE'!$H$44*'ANALISI STATICA LINEARE'!$H$45)/B309^2))))</f>
        <v>3.1722444378087314E-2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2:14">
      <c r="B310" s="19">
        <f t="shared" si="4"/>
        <v>2.9899999999999802</v>
      </c>
      <c r="C310" s="23">
        <f>1/'ANALISI STATICA LINEARE'!$H$37*IF(B310&lt;'ANALISI STATICA LINEARE'!$H$43,'ANALISI STATICA LINEARE'!$H$38*'ANALISI STATICA LINEARE'!$H$41*'ANALISI STATICA LINEARE'!$H$47*'ANALISI STATICA LINEARE'!$G$27*(B310/'ANALISI STATICA LINEARE'!$H$43+1/('ANALISI STATICA LINEARE'!$H$47*'ANALISI STATICA LINEARE'!$G$27)*(1-B310/'ANALISI STATICA LINEARE'!$H$43)),IF(B310&lt;'ANALISI STATICA LINEARE'!$H$44,'ANALISI STATICA LINEARE'!$H$38*'ANALISI STATICA LINEARE'!$H$41*'ANALISI STATICA LINEARE'!$H$47*'ANALISI STATICA LINEARE'!$G$27,IF(B310&lt;'ANALISI STATICA LINEARE'!$H$45,'ANALISI STATICA LINEARE'!$H$38*'ANALISI STATICA LINEARE'!$H$41*'ANALISI STATICA LINEARE'!$H$47*'ANALISI STATICA LINEARE'!$G$27*('ANALISI STATICA LINEARE'!$H$44/B310),'ANALISI STATICA LINEARE'!$H$38*'ANALISI STATICA LINEARE'!$H$41*'ANALISI STATICA LINEARE'!$H$47*'ANALISI STATICA LINEARE'!$G$27*(('ANALISI STATICA LINEARE'!$H$44*'ANALISI STATICA LINEARE'!$H$45)/B310^2))))</f>
        <v>9.9258418185901143E-2</v>
      </c>
      <c r="D310" s="23">
        <f>1/'ANALISI STATICA LINEARE'!$H$37*IF(B310&lt;'ANALISI STATICA LINEARE'!$H$43,'ANALISI STATICA LINEARE'!$H$38*'ANALISI STATICA LINEARE'!$H$41*'ANALISI STATICA LINEARE'!$H$48*'ANALISI STATICA LINEARE'!$G$27*(B310/'ANALISI STATICA LINEARE'!$H$43+1/('ANALISI STATICA LINEARE'!$H$48*'ANALISI STATICA LINEARE'!$G$27)*(1-B310/'ANALISI STATICA LINEARE'!$H$43)),IF(B310&lt;'ANALISI STATICA LINEARE'!$H$44,'ANALISI STATICA LINEARE'!$H$38*'ANALISI STATICA LINEARE'!$H$41*'ANALISI STATICA LINEARE'!$H$48*'ANALISI STATICA LINEARE'!$G$27,IF(B310&lt;'ANALISI STATICA LINEARE'!$H$45,'ANALISI STATICA LINEARE'!$H$38*'ANALISI STATICA LINEARE'!$H$41*'ANALISI STATICA LINEARE'!$H$48*'ANALISI STATICA LINEARE'!$G$27*('ANALISI STATICA LINEARE'!$H$44/B310),'ANALISI STATICA LINEARE'!$H$38*'ANALISI STATICA LINEARE'!$H$41*'ANALISI STATICA LINEARE'!$H$48*'ANALISI STATICA LINEARE'!$G$27*(('ANALISI STATICA LINEARE'!$H$44*'ANALISI STATICA LINEARE'!$H$45)/B310^2))))</f>
        <v>3.1510608947905118E-2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2:14">
      <c r="B311" s="19">
        <f t="shared" si="4"/>
        <v>2.99999999999998</v>
      </c>
      <c r="C311" s="23">
        <f>1/'ANALISI STATICA LINEARE'!$H$37*IF(B311&lt;'ANALISI STATICA LINEARE'!$H$43,'ANALISI STATICA LINEARE'!$H$38*'ANALISI STATICA LINEARE'!$H$41*'ANALISI STATICA LINEARE'!$H$47*'ANALISI STATICA LINEARE'!$G$27*(B311/'ANALISI STATICA LINEARE'!$H$43+1/('ANALISI STATICA LINEARE'!$H$47*'ANALISI STATICA LINEARE'!$G$27)*(1-B311/'ANALISI STATICA LINEARE'!$H$43)),IF(B311&lt;'ANALISI STATICA LINEARE'!$H$44,'ANALISI STATICA LINEARE'!$H$38*'ANALISI STATICA LINEARE'!$H$41*'ANALISI STATICA LINEARE'!$H$47*'ANALISI STATICA LINEARE'!$G$27,IF(B311&lt;'ANALISI STATICA LINEARE'!$H$45,'ANALISI STATICA LINEARE'!$H$38*'ANALISI STATICA LINEARE'!$H$41*'ANALISI STATICA LINEARE'!$H$47*'ANALISI STATICA LINEARE'!$G$27*('ANALISI STATICA LINEARE'!$H$44/B311),'ANALISI STATICA LINEARE'!$H$38*'ANALISI STATICA LINEARE'!$H$41*'ANALISI STATICA LINEARE'!$H$47*'ANALISI STATICA LINEARE'!$G$27*(('ANALISI STATICA LINEARE'!$H$44*'ANALISI STATICA LINEARE'!$H$45)/B311^2))))</f>
        <v>9.8597798269308326E-2</v>
      </c>
      <c r="D311" s="23">
        <f>1/'ANALISI STATICA LINEARE'!$H$37*IF(B311&lt;'ANALISI STATICA LINEARE'!$H$43,'ANALISI STATICA LINEARE'!$H$38*'ANALISI STATICA LINEARE'!$H$41*'ANALISI STATICA LINEARE'!$H$48*'ANALISI STATICA LINEARE'!$G$27*(B311/'ANALISI STATICA LINEARE'!$H$43+1/('ANALISI STATICA LINEARE'!$H$48*'ANALISI STATICA LINEARE'!$G$27)*(1-B311/'ANALISI STATICA LINEARE'!$H$43)),IF(B311&lt;'ANALISI STATICA LINEARE'!$H$44,'ANALISI STATICA LINEARE'!$H$38*'ANALISI STATICA LINEARE'!$H$41*'ANALISI STATICA LINEARE'!$H$48*'ANALISI STATICA LINEARE'!$G$27,IF(B311&lt;'ANALISI STATICA LINEARE'!$H$45,'ANALISI STATICA LINEARE'!$H$38*'ANALISI STATICA LINEARE'!$H$41*'ANALISI STATICA LINEARE'!$H$48*'ANALISI STATICA LINEARE'!$G$27*('ANALISI STATICA LINEARE'!$H$44/B311),'ANALISI STATICA LINEARE'!$H$38*'ANALISI STATICA LINEARE'!$H$41*'ANALISI STATICA LINEARE'!$H$48*'ANALISI STATICA LINEARE'!$G$27*(('ANALISI STATICA LINEARE'!$H$44*'ANALISI STATICA LINEARE'!$H$45)/B311^2))))</f>
        <v>3.1300888339462964E-2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2:14">
      <c r="B312" s="19">
        <f t="shared" si="4"/>
        <v>3.0099999999999798</v>
      </c>
      <c r="C312" s="23">
        <f>1/'ANALISI STATICA LINEARE'!$H$37*IF(B312&lt;'ANALISI STATICA LINEARE'!$H$43,'ANALISI STATICA LINEARE'!$H$38*'ANALISI STATICA LINEARE'!$H$41*'ANALISI STATICA LINEARE'!$H$47*'ANALISI STATICA LINEARE'!$G$27*(B312/'ANALISI STATICA LINEARE'!$H$43+1/('ANALISI STATICA LINEARE'!$H$47*'ANALISI STATICA LINEARE'!$G$27)*(1-B312/'ANALISI STATICA LINEARE'!$H$43)),IF(B312&lt;'ANALISI STATICA LINEARE'!$H$44,'ANALISI STATICA LINEARE'!$H$38*'ANALISI STATICA LINEARE'!$H$41*'ANALISI STATICA LINEARE'!$H$47*'ANALISI STATICA LINEARE'!$G$27,IF(B312&lt;'ANALISI STATICA LINEARE'!$H$45,'ANALISI STATICA LINEARE'!$H$38*'ANALISI STATICA LINEARE'!$H$41*'ANALISI STATICA LINEARE'!$H$47*'ANALISI STATICA LINEARE'!$G$27*('ANALISI STATICA LINEARE'!$H$44/B312),'ANALISI STATICA LINEARE'!$H$38*'ANALISI STATICA LINEARE'!$H$41*'ANALISI STATICA LINEARE'!$H$47*'ANALISI STATICA LINEARE'!$G$27*(('ANALISI STATICA LINEARE'!$H$44*'ANALISI STATICA LINEARE'!$H$45)/B312^2))))</f>
        <v>9.794375166099438E-2</v>
      </c>
      <c r="D312" s="23">
        <f>1/'ANALISI STATICA LINEARE'!$H$37*IF(B312&lt;'ANALISI STATICA LINEARE'!$H$43,'ANALISI STATICA LINEARE'!$H$38*'ANALISI STATICA LINEARE'!$H$41*'ANALISI STATICA LINEARE'!$H$48*'ANALISI STATICA LINEARE'!$G$27*(B312/'ANALISI STATICA LINEARE'!$H$43+1/('ANALISI STATICA LINEARE'!$H$48*'ANALISI STATICA LINEARE'!$G$27)*(1-B312/'ANALISI STATICA LINEARE'!$H$43)),IF(B312&lt;'ANALISI STATICA LINEARE'!$H$44,'ANALISI STATICA LINEARE'!$H$38*'ANALISI STATICA LINEARE'!$H$41*'ANALISI STATICA LINEARE'!$H$48*'ANALISI STATICA LINEARE'!$G$27,IF(B312&lt;'ANALISI STATICA LINEARE'!$H$45,'ANALISI STATICA LINEARE'!$H$38*'ANALISI STATICA LINEARE'!$H$41*'ANALISI STATICA LINEARE'!$H$48*'ANALISI STATICA LINEARE'!$G$27*('ANALISI STATICA LINEARE'!$H$44/B312),'ANALISI STATICA LINEARE'!$H$38*'ANALISI STATICA LINEARE'!$H$41*'ANALISI STATICA LINEARE'!$H$48*'ANALISI STATICA LINEARE'!$G$27*(('ANALISI STATICA LINEARE'!$H$44*'ANALISI STATICA LINEARE'!$H$45)/B312^2))))</f>
        <v>3.1093254495553765E-2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2:14">
      <c r="B313" s="19">
        <f t="shared" si="4"/>
        <v>3.0199999999999796</v>
      </c>
      <c r="C313" s="23">
        <f>1/'ANALISI STATICA LINEARE'!$H$37*IF(B313&lt;'ANALISI STATICA LINEARE'!$H$43,'ANALISI STATICA LINEARE'!$H$38*'ANALISI STATICA LINEARE'!$H$41*'ANALISI STATICA LINEARE'!$H$47*'ANALISI STATICA LINEARE'!$G$27*(B313/'ANALISI STATICA LINEARE'!$H$43+1/('ANALISI STATICA LINEARE'!$H$47*'ANALISI STATICA LINEARE'!$G$27)*(1-B313/'ANALISI STATICA LINEARE'!$H$43)),IF(B313&lt;'ANALISI STATICA LINEARE'!$H$44,'ANALISI STATICA LINEARE'!$H$38*'ANALISI STATICA LINEARE'!$H$41*'ANALISI STATICA LINEARE'!$H$47*'ANALISI STATICA LINEARE'!$G$27,IF(B313&lt;'ANALISI STATICA LINEARE'!$H$45,'ANALISI STATICA LINEARE'!$H$38*'ANALISI STATICA LINEARE'!$H$41*'ANALISI STATICA LINEARE'!$H$47*'ANALISI STATICA LINEARE'!$G$27*('ANALISI STATICA LINEARE'!$H$44/B313),'ANALISI STATICA LINEARE'!$H$38*'ANALISI STATICA LINEARE'!$H$41*'ANALISI STATICA LINEARE'!$H$47*'ANALISI STATICA LINEARE'!$G$27*(('ANALISI STATICA LINEARE'!$H$44*'ANALISI STATICA LINEARE'!$H$45)/B313^2))))</f>
        <v>9.729619144157875E-2</v>
      </c>
      <c r="D313" s="23">
        <f>1/'ANALISI STATICA LINEARE'!$H$37*IF(B313&lt;'ANALISI STATICA LINEARE'!$H$43,'ANALISI STATICA LINEARE'!$H$38*'ANALISI STATICA LINEARE'!$H$41*'ANALISI STATICA LINEARE'!$H$48*'ANALISI STATICA LINEARE'!$G$27*(B313/'ANALISI STATICA LINEARE'!$H$43+1/('ANALISI STATICA LINEARE'!$H$48*'ANALISI STATICA LINEARE'!$G$27)*(1-B313/'ANALISI STATICA LINEARE'!$H$43)),IF(B313&lt;'ANALISI STATICA LINEARE'!$H$44,'ANALISI STATICA LINEARE'!$H$38*'ANALISI STATICA LINEARE'!$H$41*'ANALISI STATICA LINEARE'!$H$48*'ANALISI STATICA LINEARE'!$G$27,IF(B313&lt;'ANALISI STATICA LINEARE'!$H$45,'ANALISI STATICA LINEARE'!$H$38*'ANALISI STATICA LINEARE'!$H$41*'ANALISI STATICA LINEARE'!$H$48*'ANALISI STATICA LINEARE'!$G$27*('ANALISI STATICA LINEARE'!$H$44/B313),'ANALISI STATICA LINEARE'!$H$38*'ANALISI STATICA LINEARE'!$H$41*'ANALISI STATICA LINEARE'!$H$48*'ANALISI STATICA LINEARE'!$G$27*(('ANALISI STATICA LINEARE'!$H$44*'ANALISI STATICA LINEARE'!$H$45)/B313^2))))</f>
        <v>3.0887679822723411E-2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2:14">
      <c r="B314" s="19">
        <f t="shared" si="4"/>
        <v>3.0299999999999794</v>
      </c>
      <c r="C314" s="23">
        <f>1/'ANALISI STATICA LINEARE'!$H$37*IF(B314&lt;'ANALISI STATICA LINEARE'!$H$43,'ANALISI STATICA LINEARE'!$H$38*'ANALISI STATICA LINEARE'!$H$41*'ANALISI STATICA LINEARE'!$H$47*'ANALISI STATICA LINEARE'!$G$27*(B314/'ANALISI STATICA LINEARE'!$H$43+1/('ANALISI STATICA LINEARE'!$H$47*'ANALISI STATICA LINEARE'!$G$27)*(1-B314/'ANALISI STATICA LINEARE'!$H$43)),IF(B314&lt;'ANALISI STATICA LINEARE'!$H$44,'ANALISI STATICA LINEARE'!$H$38*'ANALISI STATICA LINEARE'!$H$41*'ANALISI STATICA LINEARE'!$H$47*'ANALISI STATICA LINEARE'!$G$27,IF(B314&lt;'ANALISI STATICA LINEARE'!$H$45,'ANALISI STATICA LINEARE'!$H$38*'ANALISI STATICA LINEARE'!$H$41*'ANALISI STATICA LINEARE'!$H$47*'ANALISI STATICA LINEARE'!$G$27*('ANALISI STATICA LINEARE'!$H$44/B314),'ANALISI STATICA LINEARE'!$H$38*'ANALISI STATICA LINEARE'!$H$41*'ANALISI STATICA LINEARE'!$H$47*'ANALISI STATICA LINEARE'!$G$27*(('ANALISI STATICA LINEARE'!$H$44*'ANALISI STATICA LINEARE'!$H$45)/B314^2))))</f>
        <v>9.6655032123623516E-2</v>
      </c>
      <c r="D314" s="23">
        <f>1/'ANALISI STATICA LINEARE'!$H$37*IF(B314&lt;'ANALISI STATICA LINEARE'!$H$43,'ANALISI STATICA LINEARE'!$H$38*'ANALISI STATICA LINEARE'!$H$41*'ANALISI STATICA LINEARE'!$H$48*'ANALISI STATICA LINEARE'!$G$27*(B314/'ANALISI STATICA LINEARE'!$H$43+1/('ANALISI STATICA LINEARE'!$H$48*'ANALISI STATICA LINEARE'!$G$27)*(1-B314/'ANALISI STATICA LINEARE'!$H$43)),IF(B314&lt;'ANALISI STATICA LINEARE'!$H$44,'ANALISI STATICA LINEARE'!$H$38*'ANALISI STATICA LINEARE'!$H$41*'ANALISI STATICA LINEARE'!$H$48*'ANALISI STATICA LINEARE'!$G$27,IF(B314&lt;'ANALISI STATICA LINEARE'!$H$45,'ANALISI STATICA LINEARE'!$H$38*'ANALISI STATICA LINEARE'!$H$41*'ANALISI STATICA LINEARE'!$H$48*'ANALISI STATICA LINEARE'!$G$27*('ANALISI STATICA LINEARE'!$H$44/B314),'ANALISI STATICA LINEARE'!$H$38*'ANALISI STATICA LINEARE'!$H$41*'ANALISI STATICA LINEARE'!$H$48*'ANALISI STATICA LINEARE'!$G$27*(('ANALISI STATICA LINEARE'!$H$44*'ANALISI STATICA LINEARE'!$H$45)/B314^2))))</f>
        <v>3.0684137182102705E-2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2:14">
      <c r="B315" s="19">
        <f t="shared" si="4"/>
        <v>3.0399999999999792</v>
      </c>
      <c r="C315" s="23">
        <f>1/'ANALISI STATICA LINEARE'!$H$37*IF(B315&lt;'ANALISI STATICA LINEARE'!$H$43,'ANALISI STATICA LINEARE'!$H$38*'ANALISI STATICA LINEARE'!$H$41*'ANALISI STATICA LINEARE'!$H$47*'ANALISI STATICA LINEARE'!$G$27*(B315/'ANALISI STATICA LINEARE'!$H$43+1/('ANALISI STATICA LINEARE'!$H$47*'ANALISI STATICA LINEARE'!$G$27)*(1-B315/'ANALISI STATICA LINEARE'!$H$43)),IF(B315&lt;'ANALISI STATICA LINEARE'!$H$44,'ANALISI STATICA LINEARE'!$H$38*'ANALISI STATICA LINEARE'!$H$41*'ANALISI STATICA LINEARE'!$H$47*'ANALISI STATICA LINEARE'!$G$27,IF(B315&lt;'ANALISI STATICA LINEARE'!$H$45,'ANALISI STATICA LINEARE'!$H$38*'ANALISI STATICA LINEARE'!$H$41*'ANALISI STATICA LINEARE'!$H$47*'ANALISI STATICA LINEARE'!$G$27*('ANALISI STATICA LINEARE'!$H$44/B315),'ANALISI STATICA LINEARE'!$H$38*'ANALISI STATICA LINEARE'!$H$41*'ANALISI STATICA LINEARE'!$H$47*'ANALISI STATICA LINEARE'!$G$27*(('ANALISI STATICA LINEARE'!$H$44*'ANALISI STATICA LINEARE'!$H$45)/B315^2))))</f>
        <v>9.6020189623417504E-2</v>
      </c>
      <c r="D315" s="23">
        <f>1/'ANALISI STATICA LINEARE'!$H$37*IF(B315&lt;'ANALISI STATICA LINEARE'!$H$43,'ANALISI STATICA LINEARE'!$H$38*'ANALISI STATICA LINEARE'!$H$41*'ANALISI STATICA LINEARE'!$H$48*'ANALISI STATICA LINEARE'!$G$27*(B315/'ANALISI STATICA LINEARE'!$H$43+1/('ANALISI STATICA LINEARE'!$H$48*'ANALISI STATICA LINEARE'!$G$27)*(1-B315/'ANALISI STATICA LINEARE'!$H$43)),IF(B315&lt;'ANALISI STATICA LINEARE'!$H$44,'ANALISI STATICA LINEARE'!$H$38*'ANALISI STATICA LINEARE'!$H$41*'ANALISI STATICA LINEARE'!$H$48*'ANALISI STATICA LINEARE'!$G$27,IF(B315&lt;'ANALISI STATICA LINEARE'!$H$45,'ANALISI STATICA LINEARE'!$H$38*'ANALISI STATICA LINEARE'!$H$41*'ANALISI STATICA LINEARE'!$H$48*'ANALISI STATICA LINEARE'!$G$27*('ANALISI STATICA LINEARE'!$H$44/B315),'ANALISI STATICA LINEARE'!$H$38*'ANALISI STATICA LINEARE'!$H$41*'ANALISI STATICA LINEARE'!$H$48*'ANALISI STATICA LINEARE'!$G$27*(('ANALISI STATICA LINEARE'!$H$44*'ANALISI STATICA LINEARE'!$H$45)/B315^2))))</f>
        <v>3.0482599880449997E-2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2:14">
      <c r="B316" s="19">
        <f t="shared" si="4"/>
        <v>3.049999999999979</v>
      </c>
      <c r="C316" s="23">
        <f>1/'ANALISI STATICA LINEARE'!$H$37*IF(B316&lt;'ANALISI STATICA LINEARE'!$H$43,'ANALISI STATICA LINEARE'!$H$38*'ANALISI STATICA LINEARE'!$H$41*'ANALISI STATICA LINEARE'!$H$47*'ANALISI STATICA LINEARE'!$G$27*(B316/'ANALISI STATICA LINEARE'!$H$43+1/('ANALISI STATICA LINEARE'!$H$47*'ANALISI STATICA LINEARE'!$G$27)*(1-B316/'ANALISI STATICA LINEARE'!$H$43)),IF(B316&lt;'ANALISI STATICA LINEARE'!$H$44,'ANALISI STATICA LINEARE'!$H$38*'ANALISI STATICA LINEARE'!$H$41*'ANALISI STATICA LINEARE'!$H$47*'ANALISI STATICA LINEARE'!$G$27,IF(B316&lt;'ANALISI STATICA LINEARE'!$H$45,'ANALISI STATICA LINEARE'!$H$38*'ANALISI STATICA LINEARE'!$H$41*'ANALISI STATICA LINEARE'!$H$47*'ANALISI STATICA LINEARE'!$G$27*('ANALISI STATICA LINEARE'!$H$44/B316),'ANALISI STATICA LINEARE'!$H$38*'ANALISI STATICA LINEARE'!$H$41*'ANALISI STATICA LINEARE'!$H$47*'ANALISI STATICA LINEARE'!$G$27*(('ANALISI STATICA LINEARE'!$H$44*'ANALISI STATICA LINEARE'!$H$45)/B316^2))))</f>
        <v>9.5391581233407713E-2</v>
      </c>
      <c r="D316" s="23">
        <f>1/'ANALISI STATICA LINEARE'!$H$37*IF(B316&lt;'ANALISI STATICA LINEARE'!$H$43,'ANALISI STATICA LINEARE'!$H$38*'ANALISI STATICA LINEARE'!$H$41*'ANALISI STATICA LINEARE'!$H$48*'ANALISI STATICA LINEARE'!$G$27*(B316/'ANALISI STATICA LINEARE'!$H$43+1/('ANALISI STATICA LINEARE'!$H$48*'ANALISI STATICA LINEARE'!$G$27)*(1-B316/'ANALISI STATICA LINEARE'!$H$43)),IF(B316&lt;'ANALISI STATICA LINEARE'!$H$44,'ANALISI STATICA LINEARE'!$H$38*'ANALISI STATICA LINEARE'!$H$41*'ANALISI STATICA LINEARE'!$H$48*'ANALISI STATICA LINEARE'!$G$27,IF(B316&lt;'ANALISI STATICA LINEARE'!$H$45,'ANALISI STATICA LINEARE'!$H$38*'ANALISI STATICA LINEARE'!$H$41*'ANALISI STATICA LINEARE'!$H$48*'ANALISI STATICA LINEARE'!$G$27*('ANALISI STATICA LINEARE'!$H$44/B316),'ANALISI STATICA LINEARE'!$H$38*'ANALISI STATICA LINEARE'!$H$41*'ANALISI STATICA LINEARE'!$H$48*'ANALISI STATICA LINEARE'!$G$27*(('ANALISI STATICA LINEARE'!$H$44*'ANALISI STATICA LINEARE'!$H$45)/B316^2))))</f>
        <v>3.0283041661399272E-2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2:14">
      <c r="B317" s="19">
        <f t="shared" si="4"/>
        <v>3.0599999999999787</v>
      </c>
      <c r="C317" s="23">
        <f>1/'ANALISI STATICA LINEARE'!$H$37*IF(B317&lt;'ANALISI STATICA LINEARE'!$H$43,'ANALISI STATICA LINEARE'!$H$38*'ANALISI STATICA LINEARE'!$H$41*'ANALISI STATICA LINEARE'!$H$47*'ANALISI STATICA LINEARE'!$G$27*(B317/'ANALISI STATICA LINEARE'!$H$43+1/('ANALISI STATICA LINEARE'!$H$47*'ANALISI STATICA LINEARE'!$G$27)*(1-B317/'ANALISI STATICA LINEARE'!$H$43)),IF(B317&lt;'ANALISI STATICA LINEARE'!$H$44,'ANALISI STATICA LINEARE'!$H$38*'ANALISI STATICA LINEARE'!$H$41*'ANALISI STATICA LINEARE'!$H$47*'ANALISI STATICA LINEARE'!$G$27,IF(B317&lt;'ANALISI STATICA LINEARE'!$H$45,'ANALISI STATICA LINEARE'!$H$38*'ANALISI STATICA LINEARE'!$H$41*'ANALISI STATICA LINEARE'!$H$47*'ANALISI STATICA LINEARE'!$G$27*('ANALISI STATICA LINEARE'!$H$44/B317),'ANALISI STATICA LINEARE'!$H$38*'ANALISI STATICA LINEARE'!$H$41*'ANALISI STATICA LINEARE'!$H$47*'ANALISI STATICA LINEARE'!$G$27*(('ANALISI STATICA LINEARE'!$H$44*'ANALISI STATICA LINEARE'!$H$45)/B317^2))))</f>
        <v>9.4769125595259879E-2</v>
      </c>
      <c r="D317" s="23">
        <f>1/'ANALISI STATICA LINEARE'!$H$37*IF(B317&lt;'ANALISI STATICA LINEARE'!$H$43,'ANALISI STATICA LINEARE'!$H$38*'ANALISI STATICA LINEARE'!$H$41*'ANALISI STATICA LINEARE'!$H$48*'ANALISI STATICA LINEARE'!$G$27*(B317/'ANALISI STATICA LINEARE'!$H$43+1/('ANALISI STATICA LINEARE'!$H$48*'ANALISI STATICA LINEARE'!$G$27)*(1-B317/'ANALISI STATICA LINEARE'!$H$43)),IF(B317&lt;'ANALISI STATICA LINEARE'!$H$44,'ANALISI STATICA LINEARE'!$H$38*'ANALISI STATICA LINEARE'!$H$41*'ANALISI STATICA LINEARE'!$H$48*'ANALISI STATICA LINEARE'!$G$27,IF(B317&lt;'ANALISI STATICA LINEARE'!$H$45,'ANALISI STATICA LINEARE'!$H$38*'ANALISI STATICA LINEARE'!$H$41*'ANALISI STATICA LINEARE'!$H$48*'ANALISI STATICA LINEARE'!$G$27*('ANALISI STATICA LINEARE'!$H$44/B317),'ANALISI STATICA LINEARE'!$H$38*'ANALISI STATICA LINEARE'!$H$41*'ANALISI STATICA LINEARE'!$H$48*'ANALISI STATICA LINEARE'!$G$27*(('ANALISI STATICA LINEARE'!$H$44*'ANALISI STATICA LINEARE'!$H$45)/B317^2))))</f>
        <v>3.0085436696907896E-2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2:14">
      <c r="B318" s="19">
        <f t="shared" si="4"/>
        <v>3.0699999999999785</v>
      </c>
      <c r="C318" s="23">
        <f>1/'ANALISI STATICA LINEARE'!$H$37*IF(B318&lt;'ANALISI STATICA LINEARE'!$H$43,'ANALISI STATICA LINEARE'!$H$38*'ANALISI STATICA LINEARE'!$H$41*'ANALISI STATICA LINEARE'!$H$47*'ANALISI STATICA LINEARE'!$G$27*(B318/'ANALISI STATICA LINEARE'!$H$43+1/('ANALISI STATICA LINEARE'!$H$47*'ANALISI STATICA LINEARE'!$G$27)*(1-B318/'ANALISI STATICA LINEARE'!$H$43)),IF(B318&lt;'ANALISI STATICA LINEARE'!$H$44,'ANALISI STATICA LINEARE'!$H$38*'ANALISI STATICA LINEARE'!$H$41*'ANALISI STATICA LINEARE'!$H$47*'ANALISI STATICA LINEARE'!$G$27,IF(B318&lt;'ANALISI STATICA LINEARE'!$H$45,'ANALISI STATICA LINEARE'!$H$38*'ANALISI STATICA LINEARE'!$H$41*'ANALISI STATICA LINEARE'!$H$47*'ANALISI STATICA LINEARE'!$G$27*('ANALISI STATICA LINEARE'!$H$44/B318),'ANALISI STATICA LINEARE'!$H$38*'ANALISI STATICA LINEARE'!$H$41*'ANALISI STATICA LINEARE'!$H$47*'ANALISI STATICA LINEARE'!$G$27*(('ANALISI STATICA LINEARE'!$H$44*'ANALISI STATICA LINEARE'!$H$45)/B318^2))))</f>
        <v>9.4152742673532408E-2</v>
      </c>
      <c r="D318" s="23">
        <f>1/'ANALISI STATICA LINEARE'!$H$37*IF(B318&lt;'ANALISI STATICA LINEARE'!$H$43,'ANALISI STATICA LINEARE'!$H$38*'ANALISI STATICA LINEARE'!$H$41*'ANALISI STATICA LINEARE'!$H$48*'ANALISI STATICA LINEARE'!$G$27*(B318/'ANALISI STATICA LINEARE'!$H$43+1/('ANALISI STATICA LINEARE'!$H$48*'ANALISI STATICA LINEARE'!$G$27)*(1-B318/'ANALISI STATICA LINEARE'!$H$43)),IF(B318&lt;'ANALISI STATICA LINEARE'!$H$44,'ANALISI STATICA LINEARE'!$H$38*'ANALISI STATICA LINEARE'!$H$41*'ANALISI STATICA LINEARE'!$H$48*'ANALISI STATICA LINEARE'!$G$27,IF(B318&lt;'ANALISI STATICA LINEARE'!$H$45,'ANALISI STATICA LINEARE'!$H$38*'ANALISI STATICA LINEARE'!$H$41*'ANALISI STATICA LINEARE'!$H$48*'ANALISI STATICA LINEARE'!$G$27*('ANALISI STATICA LINEARE'!$H$44/B318),'ANALISI STATICA LINEARE'!$H$38*'ANALISI STATICA LINEARE'!$H$41*'ANALISI STATICA LINEARE'!$H$48*'ANALISI STATICA LINEARE'!$G$27*(('ANALISI STATICA LINEARE'!$H$44*'ANALISI STATICA LINEARE'!$H$45)/B318^2))))</f>
        <v>2.9889759578899174E-2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2:14">
      <c r="B319" s="19">
        <f t="shared" si="4"/>
        <v>3.0799999999999783</v>
      </c>
      <c r="C319" s="23">
        <f>1/'ANALISI STATICA LINEARE'!$H$37*IF(B319&lt;'ANALISI STATICA LINEARE'!$H$43,'ANALISI STATICA LINEARE'!$H$38*'ANALISI STATICA LINEARE'!$H$41*'ANALISI STATICA LINEARE'!$H$47*'ANALISI STATICA LINEARE'!$G$27*(B319/'ANALISI STATICA LINEARE'!$H$43+1/('ANALISI STATICA LINEARE'!$H$47*'ANALISI STATICA LINEARE'!$G$27)*(1-B319/'ANALISI STATICA LINEARE'!$H$43)),IF(B319&lt;'ANALISI STATICA LINEARE'!$H$44,'ANALISI STATICA LINEARE'!$H$38*'ANALISI STATICA LINEARE'!$H$41*'ANALISI STATICA LINEARE'!$H$47*'ANALISI STATICA LINEARE'!$G$27,IF(B319&lt;'ANALISI STATICA LINEARE'!$H$45,'ANALISI STATICA LINEARE'!$H$38*'ANALISI STATICA LINEARE'!$H$41*'ANALISI STATICA LINEARE'!$H$47*'ANALISI STATICA LINEARE'!$G$27*('ANALISI STATICA LINEARE'!$H$44/B319),'ANALISI STATICA LINEARE'!$H$38*'ANALISI STATICA LINEARE'!$H$41*'ANALISI STATICA LINEARE'!$H$47*'ANALISI STATICA LINEARE'!$G$27*(('ANALISI STATICA LINEARE'!$H$44*'ANALISI STATICA LINEARE'!$H$45)/B319^2))))</f>
        <v>9.3542353729947667E-2</v>
      </c>
      <c r="D319" s="23">
        <f>1/'ANALISI STATICA LINEARE'!$H$37*IF(B319&lt;'ANALISI STATICA LINEARE'!$H$43,'ANALISI STATICA LINEARE'!$H$38*'ANALISI STATICA LINEARE'!$H$41*'ANALISI STATICA LINEARE'!$H$48*'ANALISI STATICA LINEARE'!$G$27*(B319/'ANALISI STATICA LINEARE'!$H$43+1/('ANALISI STATICA LINEARE'!$H$48*'ANALISI STATICA LINEARE'!$G$27)*(1-B319/'ANALISI STATICA LINEARE'!$H$43)),IF(B319&lt;'ANALISI STATICA LINEARE'!$H$44,'ANALISI STATICA LINEARE'!$H$38*'ANALISI STATICA LINEARE'!$H$41*'ANALISI STATICA LINEARE'!$H$48*'ANALISI STATICA LINEARE'!$G$27,IF(B319&lt;'ANALISI STATICA LINEARE'!$H$45,'ANALISI STATICA LINEARE'!$H$38*'ANALISI STATICA LINEARE'!$H$41*'ANALISI STATICA LINEARE'!$H$48*'ANALISI STATICA LINEARE'!$G$27*('ANALISI STATICA LINEARE'!$H$44/B319),'ANALISI STATICA LINEARE'!$H$38*'ANALISI STATICA LINEARE'!$H$41*'ANALISI STATICA LINEARE'!$H$48*'ANALISI STATICA LINEARE'!$G$27*(('ANALISI STATICA LINEARE'!$H$44*'ANALISI STATICA LINEARE'!$H$45)/B319^2))))</f>
        <v>2.9695985311094495E-2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2:14">
      <c r="B320" s="19">
        <f t="shared" si="4"/>
        <v>3.0899999999999781</v>
      </c>
      <c r="C320" s="23">
        <f>1/'ANALISI STATICA LINEARE'!$H$37*IF(B320&lt;'ANALISI STATICA LINEARE'!$H$43,'ANALISI STATICA LINEARE'!$H$38*'ANALISI STATICA LINEARE'!$H$41*'ANALISI STATICA LINEARE'!$H$47*'ANALISI STATICA LINEARE'!$G$27*(B320/'ANALISI STATICA LINEARE'!$H$43+1/('ANALISI STATICA LINEARE'!$H$47*'ANALISI STATICA LINEARE'!$G$27)*(1-B320/'ANALISI STATICA LINEARE'!$H$43)),IF(B320&lt;'ANALISI STATICA LINEARE'!$H$44,'ANALISI STATICA LINEARE'!$H$38*'ANALISI STATICA LINEARE'!$H$41*'ANALISI STATICA LINEARE'!$H$47*'ANALISI STATICA LINEARE'!$G$27,IF(B320&lt;'ANALISI STATICA LINEARE'!$H$45,'ANALISI STATICA LINEARE'!$H$38*'ANALISI STATICA LINEARE'!$H$41*'ANALISI STATICA LINEARE'!$H$47*'ANALISI STATICA LINEARE'!$G$27*('ANALISI STATICA LINEARE'!$H$44/B320),'ANALISI STATICA LINEARE'!$H$38*'ANALISI STATICA LINEARE'!$H$41*'ANALISI STATICA LINEARE'!$H$47*'ANALISI STATICA LINEARE'!$G$27*(('ANALISI STATICA LINEARE'!$H$44*'ANALISI STATICA LINEARE'!$H$45)/B320^2))))</f>
        <v>9.2937881298245262E-2</v>
      </c>
      <c r="D320" s="23">
        <f>1/'ANALISI STATICA LINEARE'!$H$37*IF(B320&lt;'ANALISI STATICA LINEARE'!$H$43,'ANALISI STATICA LINEARE'!$H$38*'ANALISI STATICA LINEARE'!$H$41*'ANALISI STATICA LINEARE'!$H$48*'ANALISI STATICA LINEARE'!$G$27*(B320/'ANALISI STATICA LINEARE'!$H$43+1/('ANALISI STATICA LINEARE'!$H$48*'ANALISI STATICA LINEARE'!$G$27)*(1-B320/'ANALISI STATICA LINEARE'!$H$43)),IF(B320&lt;'ANALISI STATICA LINEARE'!$H$44,'ANALISI STATICA LINEARE'!$H$38*'ANALISI STATICA LINEARE'!$H$41*'ANALISI STATICA LINEARE'!$H$48*'ANALISI STATICA LINEARE'!$G$27,IF(B320&lt;'ANALISI STATICA LINEARE'!$H$45,'ANALISI STATICA LINEARE'!$H$38*'ANALISI STATICA LINEARE'!$H$41*'ANALISI STATICA LINEARE'!$H$48*'ANALISI STATICA LINEARE'!$G$27*('ANALISI STATICA LINEARE'!$H$44/B320),'ANALISI STATICA LINEARE'!$H$38*'ANALISI STATICA LINEARE'!$H$41*'ANALISI STATICA LINEARE'!$H$48*'ANALISI STATICA LINEARE'!$G$27*(('ANALISI STATICA LINEARE'!$H$44*'ANALISI STATICA LINEARE'!$H$45)/B320^2))))</f>
        <v>2.9504089301030243E-2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2:14">
      <c r="B321" s="19">
        <f t="shared" si="4"/>
        <v>3.0999999999999779</v>
      </c>
      <c r="C321" s="23">
        <f>1/'ANALISI STATICA LINEARE'!$H$37*IF(B321&lt;'ANALISI STATICA LINEARE'!$H$43,'ANALISI STATICA LINEARE'!$H$38*'ANALISI STATICA LINEARE'!$H$41*'ANALISI STATICA LINEARE'!$H$47*'ANALISI STATICA LINEARE'!$G$27*(B321/'ANALISI STATICA LINEARE'!$H$43+1/('ANALISI STATICA LINEARE'!$H$47*'ANALISI STATICA LINEARE'!$G$27)*(1-B321/'ANALISI STATICA LINEARE'!$H$43)),IF(B321&lt;'ANALISI STATICA LINEARE'!$H$44,'ANALISI STATICA LINEARE'!$H$38*'ANALISI STATICA LINEARE'!$H$41*'ANALISI STATICA LINEARE'!$H$47*'ANALISI STATICA LINEARE'!$G$27,IF(B321&lt;'ANALISI STATICA LINEARE'!$H$45,'ANALISI STATICA LINEARE'!$H$38*'ANALISI STATICA LINEARE'!$H$41*'ANALISI STATICA LINEARE'!$H$47*'ANALISI STATICA LINEARE'!$G$27*('ANALISI STATICA LINEARE'!$H$44/B321),'ANALISI STATICA LINEARE'!$H$38*'ANALISI STATICA LINEARE'!$H$41*'ANALISI STATICA LINEARE'!$H$47*'ANALISI STATICA LINEARE'!$G$27*(('ANALISI STATICA LINEARE'!$H$44*'ANALISI STATICA LINEARE'!$H$45)/B321^2))))</f>
        <v>9.2339249159602052E-2</v>
      </c>
      <c r="D321" s="23">
        <f>1/'ANALISI STATICA LINEARE'!$H$37*IF(B321&lt;'ANALISI STATICA LINEARE'!$H$43,'ANALISI STATICA LINEARE'!$H$38*'ANALISI STATICA LINEARE'!$H$41*'ANALISI STATICA LINEARE'!$H$48*'ANALISI STATICA LINEARE'!$G$27*(B321/'ANALISI STATICA LINEARE'!$H$43+1/('ANALISI STATICA LINEARE'!$H$48*'ANALISI STATICA LINEARE'!$G$27)*(1-B321/'ANALISI STATICA LINEARE'!$H$43)),IF(B321&lt;'ANALISI STATICA LINEARE'!$H$44,'ANALISI STATICA LINEARE'!$H$38*'ANALISI STATICA LINEARE'!$H$41*'ANALISI STATICA LINEARE'!$H$48*'ANALISI STATICA LINEARE'!$G$27,IF(B321&lt;'ANALISI STATICA LINEARE'!$H$45,'ANALISI STATICA LINEARE'!$H$38*'ANALISI STATICA LINEARE'!$H$41*'ANALISI STATICA LINEARE'!$H$48*'ANALISI STATICA LINEARE'!$G$27*('ANALISI STATICA LINEARE'!$H$44/B321),'ANALISI STATICA LINEARE'!$H$38*'ANALISI STATICA LINEARE'!$H$41*'ANALISI STATICA LINEARE'!$H$48*'ANALISI STATICA LINEARE'!$G$27*(('ANALISI STATICA LINEARE'!$H$44*'ANALISI STATICA LINEARE'!$H$45)/B321^2))))</f>
        <v>2.9314047352254617E-2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2:14">
      <c r="B322" s="19">
        <f t="shared" si="4"/>
        <v>3.1099999999999777</v>
      </c>
      <c r="C322" s="23">
        <f>1/'ANALISI STATICA LINEARE'!$H$37*IF(B322&lt;'ANALISI STATICA LINEARE'!$H$43,'ANALISI STATICA LINEARE'!$H$38*'ANALISI STATICA LINEARE'!$H$41*'ANALISI STATICA LINEARE'!$H$47*'ANALISI STATICA LINEARE'!$G$27*(B322/'ANALISI STATICA LINEARE'!$H$43+1/('ANALISI STATICA LINEARE'!$H$47*'ANALISI STATICA LINEARE'!$G$27)*(1-B322/'ANALISI STATICA LINEARE'!$H$43)),IF(B322&lt;'ANALISI STATICA LINEARE'!$H$44,'ANALISI STATICA LINEARE'!$H$38*'ANALISI STATICA LINEARE'!$H$41*'ANALISI STATICA LINEARE'!$H$47*'ANALISI STATICA LINEARE'!$G$27,IF(B322&lt;'ANALISI STATICA LINEARE'!$H$45,'ANALISI STATICA LINEARE'!$H$38*'ANALISI STATICA LINEARE'!$H$41*'ANALISI STATICA LINEARE'!$H$47*'ANALISI STATICA LINEARE'!$G$27*('ANALISI STATICA LINEARE'!$H$44/B322),'ANALISI STATICA LINEARE'!$H$38*'ANALISI STATICA LINEARE'!$H$41*'ANALISI STATICA LINEARE'!$H$47*'ANALISI STATICA LINEARE'!$G$27*(('ANALISI STATICA LINEARE'!$H$44*'ANALISI STATICA LINEARE'!$H$45)/B322^2))))</f>
        <v>9.1746382318604616E-2</v>
      </c>
      <c r="D322" s="23">
        <f>1/'ANALISI STATICA LINEARE'!$H$37*IF(B322&lt;'ANALISI STATICA LINEARE'!$H$43,'ANALISI STATICA LINEARE'!$H$38*'ANALISI STATICA LINEARE'!$H$41*'ANALISI STATICA LINEARE'!$H$48*'ANALISI STATICA LINEARE'!$G$27*(B322/'ANALISI STATICA LINEARE'!$H$43+1/('ANALISI STATICA LINEARE'!$H$48*'ANALISI STATICA LINEARE'!$G$27)*(1-B322/'ANALISI STATICA LINEARE'!$H$43)),IF(B322&lt;'ANALISI STATICA LINEARE'!$H$44,'ANALISI STATICA LINEARE'!$H$38*'ANALISI STATICA LINEARE'!$H$41*'ANALISI STATICA LINEARE'!$H$48*'ANALISI STATICA LINEARE'!$G$27,IF(B322&lt;'ANALISI STATICA LINEARE'!$H$45,'ANALISI STATICA LINEARE'!$H$38*'ANALISI STATICA LINEARE'!$H$41*'ANALISI STATICA LINEARE'!$H$48*'ANALISI STATICA LINEARE'!$G$27*('ANALISI STATICA LINEARE'!$H$44/B322),'ANALISI STATICA LINEARE'!$H$38*'ANALISI STATICA LINEARE'!$H$41*'ANALISI STATICA LINEARE'!$H$48*'ANALISI STATICA LINEARE'!$G$27*(('ANALISI STATICA LINEARE'!$H$44*'ANALISI STATICA LINEARE'!$H$45)/B322^2))))</f>
        <v>2.9125835656699878E-2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2:14">
      <c r="B323" s="19">
        <f t="shared" si="4"/>
        <v>3.1199999999999775</v>
      </c>
      <c r="C323" s="23">
        <f>1/'ANALISI STATICA LINEARE'!$H$37*IF(B323&lt;'ANALISI STATICA LINEARE'!$H$43,'ANALISI STATICA LINEARE'!$H$38*'ANALISI STATICA LINEARE'!$H$41*'ANALISI STATICA LINEARE'!$H$47*'ANALISI STATICA LINEARE'!$G$27*(B323/'ANALISI STATICA LINEARE'!$H$43+1/('ANALISI STATICA LINEARE'!$H$47*'ANALISI STATICA LINEARE'!$G$27)*(1-B323/'ANALISI STATICA LINEARE'!$H$43)),IF(B323&lt;'ANALISI STATICA LINEARE'!$H$44,'ANALISI STATICA LINEARE'!$H$38*'ANALISI STATICA LINEARE'!$H$41*'ANALISI STATICA LINEARE'!$H$47*'ANALISI STATICA LINEARE'!$G$27,IF(B323&lt;'ANALISI STATICA LINEARE'!$H$45,'ANALISI STATICA LINEARE'!$H$38*'ANALISI STATICA LINEARE'!$H$41*'ANALISI STATICA LINEARE'!$H$47*'ANALISI STATICA LINEARE'!$G$27*('ANALISI STATICA LINEARE'!$H$44/B323),'ANALISI STATICA LINEARE'!$H$38*'ANALISI STATICA LINEARE'!$H$41*'ANALISI STATICA LINEARE'!$H$47*'ANALISI STATICA LINEARE'!$G$27*(('ANALISI STATICA LINEARE'!$H$44*'ANALISI STATICA LINEARE'!$H$45)/B323^2))))</f>
        <v>9.1159206979760016E-2</v>
      </c>
      <c r="D323" s="23">
        <f>1/'ANALISI STATICA LINEARE'!$H$37*IF(B323&lt;'ANALISI STATICA LINEARE'!$H$43,'ANALISI STATICA LINEARE'!$H$38*'ANALISI STATICA LINEARE'!$H$41*'ANALISI STATICA LINEARE'!$H$48*'ANALISI STATICA LINEARE'!$G$27*(B323/'ANALISI STATICA LINEARE'!$H$43+1/('ANALISI STATICA LINEARE'!$H$48*'ANALISI STATICA LINEARE'!$G$27)*(1-B323/'ANALISI STATICA LINEARE'!$H$43)),IF(B323&lt;'ANALISI STATICA LINEARE'!$H$44,'ANALISI STATICA LINEARE'!$H$38*'ANALISI STATICA LINEARE'!$H$41*'ANALISI STATICA LINEARE'!$H$48*'ANALISI STATICA LINEARE'!$G$27,IF(B323&lt;'ANALISI STATICA LINEARE'!$H$45,'ANALISI STATICA LINEARE'!$H$38*'ANALISI STATICA LINEARE'!$H$41*'ANALISI STATICA LINEARE'!$H$48*'ANALISI STATICA LINEARE'!$G$27*('ANALISI STATICA LINEARE'!$H$44/B323),'ANALISI STATICA LINEARE'!$H$38*'ANALISI STATICA LINEARE'!$H$41*'ANALISI STATICA LINEARE'!$H$48*'ANALISI STATICA LINEARE'!$G$27*(('ANALISI STATICA LINEARE'!$H$44*'ANALISI STATICA LINEARE'!$H$45)/B323^2))))</f>
        <v>2.8939430787225398E-2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2:14">
      <c r="B324" s="19">
        <f t="shared" si="4"/>
        <v>3.1299999999999772</v>
      </c>
      <c r="C324" s="23">
        <f>1/'ANALISI STATICA LINEARE'!$H$37*IF(B324&lt;'ANALISI STATICA LINEARE'!$H$43,'ANALISI STATICA LINEARE'!$H$38*'ANALISI STATICA LINEARE'!$H$41*'ANALISI STATICA LINEARE'!$H$47*'ANALISI STATICA LINEARE'!$G$27*(B324/'ANALISI STATICA LINEARE'!$H$43+1/('ANALISI STATICA LINEARE'!$H$47*'ANALISI STATICA LINEARE'!$G$27)*(1-B324/'ANALISI STATICA LINEARE'!$H$43)),IF(B324&lt;'ANALISI STATICA LINEARE'!$H$44,'ANALISI STATICA LINEARE'!$H$38*'ANALISI STATICA LINEARE'!$H$41*'ANALISI STATICA LINEARE'!$H$47*'ANALISI STATICA LINEARE'!$G$27,IF(B324&lt;'ANALISI STATICA LINEARE'!$H$45,'ANALISI STATICA LINEARE'!$H$38*'ANALISI STATICA LINEARE'!$H$41*'ANALISI STATICA LINEARE'!$H$47*'ANALISI STATICA LINEARE'!$G$27*('ANALISI STATICA LINEARE'!$H$44/B324),'ANALISI STATICA LINEARE'!$H$38*'ANALISI STATICA LINEARE'!$H$41*'ANALISI STATICA LINEARE'!$H$47*'ANALISI STATICA LINEARE'!$G$27*(('ANALISI STATICA LINEARE'!$H$44*'ANALISI STATICA LINEARE'!$H$45)/B324^2))))</f>
        <v>9.0577650524530831E-2</v>
      </c>
      <c r="D324" s="23">
        <f>1/'ANALISI STATICA LINEARE'!$H$37*IF(B324&lt;'ANALISI STATICA LINEARE'!$H$43,'ANALISI STATICA LINEARE'!$H$38*'ANALISI STATICA LINEARE'!$H$41*'ANALISI STATICA LINEARE'!$H$48*'ANALISI STATICA LINEARE'!$G$27*(B324/'ANALISI STATICA LINEARE'!$H$43+1/('ANALISI STATICA LINEARE'!$H$48*'ANALISI STATICA LINEARE'!$G$27)*(1-B324/'ANALISI STATICA LINEARE'!$H$43)),IF(B324&lt;'ANALISI STATICA LINEARE'!$H$44,'ANALISI STATICA LINEARE'!$H$38*'ANALISI STATICA LINEARE'!$H$41*'ANALISI STATICA LINEARE'!$H$48*'ANALISI STATICA LINEARE'!$G$27,IF(B324&lt;'ANALISI STATICA LINEARE'!$H$45,'ANALISI STATICA LINEARE'!$H$38*'ANALISI STATICA LINEARE'!$H$41*'ANALISI STATICA LINEARE'!$H$48*'ANALISI STATICA LINEARE'!$G$27*('ANALISI STATICA LINEARE'!$H$44/B324),'ANALISI STATICA LINEARE'!$H$38*'ANALISI STATICA LINEARE'!$H$41*'ANALISI STATICA LINEARE'!$H$48*'ANALISI STATICA LINEARE'!$G$27*(('ANALISI STATICA LINEARE'!$H$44*'ANALISI STATICA LINEARE'!$H$45)/B324^2))))</f>
        <v>2.8754809690327243E-2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2:14">
      <c r="B325" s="19">
        <f t="shared" si="4"/>
        <v>3.139999999999977</v>
      </c>
      <c r="C325" s="23">
        <f>1/'ANALISI STATICA LINEARE'!$H$37*IF(B325&lt;'ANALISI STATICA LINEARE'!$H$43,'ANALISI STATICA LINEARE'!$H$38*'ANALISI STATICA LINEARE'!$H$41*'ANALISI STATICA LINEARE'!$H$47*'ANALISI STATICA LINEARE'!$G$27*(B325/'ANALISI STATICA LINEARE'!$H$43+1/('ANALISI STATICA LINEARE'!$H$47*'ANALISI STATICA LINEARE'!$G$27)*(1-B325/'ANALISI STATICA LINEARE'!$H$43)),IF(B325&lt;'ANALISI STATICA LINEARE'!$H$44,'ANALISI STATICA LINEARE'!$H$38*'ANALISI STATICA LINEARE'!$H$41*'ANALISI STATICA LINEARE'!$H$47*'ANALISI STATICA LINEARE'!$G$27,IF(B325&lt;'ANALISI STATICA LINEARE'!$H$45,'ANALISI STATICA LINEARE'!$H$38*'ANALISI STATICA LINEARE'!$H$41*'ANALISI STATICA LINEARE'!$H$47*'ANALISI STATICA LINEARE'!$G$27*('ANALISI STATICA LINEARE'!$H$44/B325),'ANALISI STATICA LINEARE'!$H$38*'ANALISI STATICA LINEARE'!$H$41*'ANALISI STATICA LINEARE'!$H$47*'ANALISI STATICA LINEARE'!$G$27*(('ANALISI STATICA LINEARE'!$H$44*'ANALISI STATICA LINEARE'!$H$45)/B325^2))))</f>
        <v>9.0001641488881484E-2</v>
      </c>
      <c r="D325" s="23">
        <f>1/'ANALISI STATICA LINEARE'!$H$37*IF(B325&lt;'ANALISI STATICA LINEARE'!$H$43,'ANALISI STATICA LINEARE'!$H$38*'ANALISI STATICA LINEARE'!$H$41*'ANALISI STATICA LINEARE'!$H$48*'ANALISI STATICA LINEARE'!$G$27*(B325/'ANALISI STATICA LINEARE'!$H$43+1/('ANALISI STATICA LINEARE'!$H$48*'ANALISI STATICA LINEARE'!$G$27)*(1-B325/'ANALISI STATICA LINEARE'!$H$43)),IF(B325&lt;'ANALISI STATICA LINEARE'!$H$44,'ANALISI STATICA LINEARE'!$H$38*'ANALISI STATICA LINEARE'!$H$41*'ANALISI STATICA LINEARE'!$H$48*'ANALISI STATICA LINEARE'!$G$27,IF(B325&lt;'ANALISI STATICA LINEARE'!$H$45,'ANALISI STATICA LINEARE'!$H$38*'ANALISI STATICA LINEARE'!$H$41*'ANALISI STATICA LINEARE'!$H$48*'ANALISI STATICA LINEARE'!$G$27*('ANALISI STATICA LINEARE'!$H$44/B325),'ANALISI STATICA LINEARE'!$H$38*'ANALISI STATICA LINEARE'!$H$41*'ANALISI STATICA LINEARE'!$H$48*'ANALISI STATICA LINEARE'!$G$27*(('ANALISI STATICA LINEARE'!$H$44*'ANALISI STATICA LINEARE'!$H$45)/B325^2))))</f>
        <v>2.8571949679009993E-2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2:14">
      <c r="B326" s="19">
        <f t="shared" si="4"/>
        <v>3.1499999999999768</v>
      </c>
      <c r="C326" s="23">
        <f>1/'ANALISI STATICA LINEARE'!$H$37*IF(B326&lt;'ANALISI STATICA LINEARE'!$H$43,'ANALISI STATICA LINEARE'!$H$38*'ANALISI STATICA LINEARE'!$H$41*'ANALISI STATICA LINEARE'!$H$47*'ANALISI STATICA LINEARE'!$G$27*(B326/'ANALISI STATICA LINEARE'!$H$43+1/('ANALISI STATICA LINEARE'!$H$47*'ANALISI STATICA LINEARE'!$G$27)*(1-B326/'ANALISI STATICA LINEARE'!$H$43)),IF(B326&lt;'ANALISI STATICA LINEARE'!$H$44,'ANALISI STATICA LINEARE'!$H$38*'ANALISI STATICA LINEARE'!$H$41*'ANALISI STATICA LINEARE'!$H$47*'ANALISI STATICA LINEARE'!$G$27,IF(B326&lt;'ANALISI STATICA LINEARE'!$H$45,'ANALISI STATICA LINEARE'!$H$38*'ANALISI STATICA LINEARE'!$H$41*'ANALISI STATICA LINEARE'!$H$47*'ANALISI STATICA LINEARE'!$G$27*('ANALISI STATICA LINEARE'!$H$44/B326),'ANALISI STATICA LINEARE'!$H$38*'ANALISI STATICA LINEARE'!$H$41*'ANALISI STATICA LINEARE'!$H$47*'ANALISI STATICA LINEARE'!$G$27*(('ANALISI STATICA LINEARE'!$H$44*'ANALISI STATICA LINEARE'!$H$45)/B326^2))))</f>
        <v>8.9431109541322856E-2</v>
      </c>
      <c r="D326" s="23">
        <f>1/'ANALISI STATICA LINEARE'!$H$37*IF(B326&lt;'ANALISI STATICA LINEARE'!$H$43,'ANALISI STATICA LINEARE'!$H$38*'ANALISI STATICA LINEARE'!$H$41*'ANALISI STATICA LINEARE'!$H$48*'ANALISI STATICA LINEARE'!$G$27*(B326/'ANALISI STATICA LINEARE'!$H$43+1/('ANALISI STATICA LINEARE'!$H$48*'ANALISI STATICA LINEARE'!$G$27)*(1-B326/'ANALISI STATICA LINEARE'!$H$43)),IF(B326&lt;'ANALISI STATICA LINEARE'!$H$44,'ANALISI STATICA LINEARE'!$H$38*'ANALISI STATICA LINEARE'!$H$41*'ANALISI STATICA LINEARE'!$H$48*'ANALISI STATICA LINEARE'!$G$27,IF(B326&lt;'ANALISI STATICA LINEARE'!$H$45,'ANALISI STATICA LINEARE'!$H$38*'ANALISI STATICA LINEARE'!$H$41*'ANALISI STATICA LINEARE'!$H$48*'ANALISI STATICA LINEARE'!$G$27*('ANALISI STATICA LINEARE'!$H$44/B326),'ANALISI STATICA LINEARE'!$H$38*'ANALISI STATICA LINEARE'!$H$41*'ANALISI STATICA LINEARE'!$H$48*'ANALISI STATICA LINEARE'!$G$27*(('ANALISI STATICA LINEARE'!$H$44*'ANALISI STATICA LINEARE'!$H$45)/B326^2))))</f>
        <v>2.8390828425816778E-2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2:14">
      <c r="B327" s="19">
        <f t="shared" si="4"/>
        <v>3.1599999999999766</v>
      </c>
      <c r="C327" s="23">
        <f>1/'ANALISI STATICA LINEARE'!$H$37*IF(B327&lt;'ANALISI STATICA LINEARE'!$H$43,'ANALISI STATICA LINEARE'!$H$38*'ANALISI STATICA LINEARE'!$H$41*'ANALISI STATICA LINEARE'!$H$47*'ANALISI STATICA LINEARE'!$G$27*(B327/'ANALISI STATICA LINEARE'!$H$43+1/('ANALISI STATICA LINEARE'!$H$47*'ANALISI STATICA LINEARE'!$G$27)*(1-B327/'ANALISI STATICA LINEARE'!$H$43)),IF(B327&lt;'ANALISI STATICA LINEARE'!$H$44,'ANALISI STATICA LINEARE'!$H$38*'ANALISI STATICA LINEARE'!$H$41*'ANALISI STATICA LINEARE'!$H$47*'ANALISI STATICA LINEARE'!$G$27,IF(B327&lt;'ANALISI STATICA LINEARE'!$H$45,'ANALISI STATICA LINEARE'!$H$38*'ANALISI STATICA LINEARE'!$H$41*'ANALISI STATICA LINEARE'!$H$47*'ANALISI STATICA LINEARE'!$G$27*('ANALISI STATICA LINEARE'!$H$44/B327),'ANALISI STATICA LINEARE'!$H$38*'ANALISI STATICA LINEARE'!$H$41*'ANALISI STATICA LINEARE'!$H$47*'ANALISI STATICA LINEARE'!$G$27*(('ANALISI STATICA LINEARE'!$H$44*'ANALISI STATICA LINEARE'!$H$45)/B327^2))))</f>
        <v>8.8865985461442101E-2</v>
      </c>
      <c r="D327" s="23">
        <f>1/'ANALISI STATICA LINEARE'!$H$37*IF(B327&lt;'ANALISI STATICA LINEARE'!$H$43,'ANALISI STATICA LINEARE'!$H$38*'ANALISI STATICA LINEARE'!$H$41*'ANALISI STATICA LINEARE'!$H$48*'ANALISI STATICA LINEARE'!$G$27*(B327/'ANALISI STATICA LINEARE'!$H$43+1/('ANALISI STATICA LINEARE'!$H$48*'ANALISI STATICA LINEARE'!$G$27)*(1-B327/'ANALISI STATICA LINEARE'!$H$43)),IF(B327&lt;'ANALISI STATICA LINEARE'!$H$44,'ANALISI STATICA LINEARE'!$H$38*'ANALISI STATICA LINEARE'!$H$41*'ANALISI STATICA LINEARE'!$H$48*'ANALISI STATICA LINEARE'!$G$27,IF(B327&lt;'ANALISI STATICA LINEARE'!$H$45,'ANALISI STATICA LINEARE'!$H$38*'ANALISI STATICA LINEARE'!$H$41*'ANALISI STATICA LINEARE'!$H$48*'ANALISI STATICA LINEARE'!$G$27*('ANALISI STATICA LINEARE'!$H$44/B327),'ANALISI STATICA LINEARE'!$H$38*'ANALISI STATICA LINEARE'!$H$41*'ANALISI STATICA LINEARE'!$H$48*'ANALISI STATICA LINEARE'!$G$27*(('ANALISI STATICA LINEARE'!$H$44*'ANALISI STATICA LINEARE'!$H$45)/B327^2))))</f>
        <v>2.8211423956013362E-2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2:14">
      <c r="B328" s="19">
        <f t="shared" si="4"/>
        <v>3.1699999999999764</v>
      </c>
      <c r="C328" s="23">
        <f>1/'ANALISI STATICA LINEARE'!$H$37*IF(B328&lt;'ANALISI STATICA LINEARE'!$H$43,'ANALISI STATICA LINEARE'!$H$38*'ANALISI STATICA LINEARE'!$H$41*'ANALISI STATICA LINEARE'!$H$47*'ANALISI STATICA LINEARE'!$G$27*(B328/'ANALISI STATICA LINEARE'!$H$43+1/('ANALISI STATICA LINEARE'!$H$47*'ANALISI STATICA LINEARE'!$G$27)*(1-B328/'ANALISI STATICA LINEARE'!$H$43)),IF(B328&lt;'ANALISI STATICA LINEARE'!$H$44,'ANALISI STATICA LINEARE'!$H$38*'ANALISI STATICA LINEARE'!$H$41*'ANALISI STATICA LINEARE'!$H$47*'ANALISI STATICA LINEARE'!$G$27,IF(B328&lt;'ANALISI STATICA LINEARE'!$H$45,'ANALISI STATICA LINEARE'!$H$38*'ANALISI STATICA LINEARE'!$H$41*'ANALISI STATICA LINEARE'!$H$47*'ANALISI STATICA LINEARE'!$G$27*('ANALISI STATICA LINEARE'!$H$44/B328),'ANALISI STATICA LINEARE'!$H$38*'ANALISI STATICA LINEARE'!$H$41*'ANALISI STATICA LINEARE'!$H$47*'ANALISI STATICA LINEARE'!$G$27*(('ANALISI STATICA LINEARE'!$H$44*'ANALISI STATICA LINEARE'!$H$45)/B328^2))))</f>
        <v>8.8306201118906177E-2</v>
      </c>
      <c r="D328" s="23">
        <f>1/'ANALISI STATICA LINEARE'!$H$37*IF(B328&lt;'ANALISI STATICA LINEARE'!$H$43,'ANALISI STATICA LINEARE'!$H$38*'ANALISI STATICA LINEARE'!$H$41*'ANALISI STATICA LINEARE'!$H$48*'ANALISI STATICA LINEARE'!$G$27*(B328/'ANALISI STATICA LINEARE'!$H$43+1/('ANALISI STATICA LINEARE'!$H$48*'ANALISI STATICA LINEARE'!$G$27)*(1-B328/'ANALISI STATICA LINEARE'!$H$43)),IF(B328&lt;'ANALISI STATICA LINEARE'!$H$44,'ANALISI STATICA LINEARE'!$H$38*'ANALISI STATICA LINEARE'!$H$41*'ANALISI STATICA LINEARE'!$H$48*'ANALISI STATICA LINEARE'!$G$27,IF(B328&lt;'ANALISI STATICA LINEARE'!$H$45,'ANALISI STATICA LINEARE'!$H$38*'ANALISI STATICA LINEARE'!$H$41*'ANALISI STATICA LINEARE'!$H$48*'ANALISI STATICA LINEARE'!$G$27*('ANALISI STATICA LINEARE'!$H$44/B328),'ANALISI STATICA LINEARE'!$H$38*'ANALISI STATICA LINEARE'!$H$41*'ANALISI STATICA LINEARE'!$H$48*'ANALISI STATICA LINEARE'!$G$27*(('ANALISI STATICA LINEARE'!$H$44*'ANALISI STATICA LINEARE'!$H$45)/B328^2))))</f>
        <v>2.8033714640922594E-2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 spans="2:14">
      <c r="B329" s="19">
        <f t="shared" si="4"/>
        <v>3.1799999999999762</v>
      </c>
      <c r="C329" s="23">
        <f>1/'ANALISI STATICA LINEARE'!$H$37*IF(B329&lt;'ANALISI STATICA LINEARE'!$H$43,'ANALISI STATICA LINEARE'!$H$38*'ANALISI STATICA LINEARE'!$H$41*'ANALISI STATICA LINEARE'!$H$47*'ANALISI STATICA LINEARE'!$G$27*(B329/'ANALISI STATICA LINEARE'!$H$43+1/('ANALISI STATICA LINEARE'!$H$47*'ANALISI STATICA LINEARE'!$G$27)*(1-B329/'ANALISI STATICA LINEARE'!$H$43)),IF(B329&lt;'ANALISI STATICA LINEARE'!$H$44,'ANALISI STATICA LINEARE'!$H$38*'ANALISI STATICA LINEARE'!$H$41*'ANALISI STATICA LINEARE'!$H$47*'ANALISI STATICA LINEARE'!$G$27,IF(B329&lt;'ANALISI STATICA LINEARE'!$H$45,'ANALISI STATICA LINEARE'!$H$38*'ANALISI STATICA LINEARE'!$H$41*'ANALISI STATICA LINEARE'!$H$47*'ANALISI STATICA LINEARE'!$G$27*('ANALISI STATICA LINEARE'!$H$44/B329),'ANALISI STATICA LINEARE'!$H$38*'ANALISI STATICA LINEARE'!$H$41*'ANALISI STATICA LINEARE'!$H$47*'ANALISI STATICA LINEARE'!$G$27*(('ANALISI STATICA LINEARE'!$H$44*'ANALISI STATICA LINEARE'!$H$45)/B329^2))))</f>
        <v>8.7751689452926732E-2</v>
      </c>
      <c r="D329" s="23">
        <f>1/'ANALISI STATICA LINEARE'!$H$37*IF(B329&lt;'ANALISI STATICA LINEARE'!$H$43,'ANALISI STATICA LINEARE'!$H$38*'ANALISI STATICA LINEARE'!$H$41*'ANALISI STATICA LINEARE'!$H$48*'ANALISI STATICA LINEARE'!$G$27*(B329/'ANALISI STATICA LINEARE'!$H$43+1/('ANALISI STATICA LINEARE'!$H$48*'ANALISI STATICA LINEARE'!$G$27)*(1-B329/'ANALISI STATICA LINEARE'!$H$43)),IF(B329&lt;'ANALISI STATICA LINEARE'!$H$44,'ANALISI STATICA LINEARE'!$H$38*'ANALISI STATICA LINEARE'!$H$41*'ANALISI STATICA LINEARE'!$H$48*'ANALISI STATICA LINEARE'!$G$27,IF(B329&lt;'ANALISI STATICA LINEARE'!$H$45,'ANALISI STATICA LINEARE'!$H$38*'ANALISI STATICA LINEARE'!$H$41*'ANALISI STATICA LINEARE'!$H$48*'ANALISI STATICA LINEARE'!$G$27*('ANALISI STATICA LINEARE'!$H$44/B329),'ANALISI STATICA LINEARE'!$H$38*'ANALISI STATICA LINEARE'!$H$41*'ANALISI STATICA LINEARE'!$H$48*'ANALISI STATICA LINEARE'!$G$27*(('ANALISI STATICA LINEARE'!$H$44*'ANALISI STATICA LINEARE'!$H$45)/B329^2))))</f>
        <v>2.7857679191405315E-2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2:14">
      <c r="B330" s="19">
        <f t="shared" si="4"/>
        <v>3.189999999999976</v>
      </c>
      <c r="C330" s="23">
        <f>1/'ANALISI STATICA LINEARE'!$H$37*IF(B330&lt;'ANALISI STATICA LINEARE'!$H$43,'ANALISI STATICA LINEARE'!$H$38*'ANALISI STATICA LINEARE'!$H$41*'ANALISI STATICA LINEARE'!$H$47*'ANALISI STATICA LINEARE'!$G$27*(B330/'ANALISI STATICA LINEARE'!$H$43+1/('ANALISI STATICA LINEARE'!$H$47*'ANALISI STATICA LINEARE'!$G$27)*(1-B330/'ANALISI STATICA LINEARE'!$H$43)),IF(B330&lt;'ANALISI STATICA LINEARE'!$H$44,'ANALISI STATICA LINEARE'!$H$38*'ANALISI STATICA LINEARE'!$H$41*'ANALISI STATICA LINEARE'!$H$47*'ANALISI STATICA LINEARE'!$G$27,IF(B330&lt;'ANALISI STATICA LINEARE'!$H$45,'ANALISI STATICA LINEARE'!$H$38*'ANALISI STATICA LINEARE'!$H$41*'ANALISI STATICA LINEARE'!$H$47*'ANALISI STATICA LINEARE'!$G$27*('ANALISI STATICA LINEARE'!$H$44/B330),'ANALISI STATICA LINEARE'!$H$38*'ANALISI STATICA LINEARE'!$H$41*'ANALISI STATICA LINEARE'!$H$47*'ANALISI STATICA LINEARE'!$G$27*(('ANALISI STATICA LINEARE'!$H$44*'ANALISI STATICA LINEARE'!$H$45)/B330^2))))</f>
        <v>8.7202384452174847E-2</v>
      </c>
      <c r="D330" s="23">
        <f>1/'ANALISI STATICA LINEARE'!$H$37*IF(B330&lt;'ANALISI STATICA LINEARE'!$H$43,'ANALISI STATICA LINEARE'!$H$38*'ANALISI STATICA LINEARE'!$H$41*'ANALISI STATICA LINEARE'!$H$48*'ANALISI STATICA LINEARE'!$G$27*(B330/'ANALISI STATICA LINEARE'!$H$43+1/('ANALISI STATICA LINEARE'!$H$48*'ANALISI STATICA LINEARE'!$G$27)*(1-B330/'ANALISI STATICA LINEARE'!$H$43)),IF(B330&lt;'ANALISI STATICA LINEARE'!$H$44,'ANALISI STATICA LINEARE'!$H$38*'ANALISI STATICA LINEARE'!$H$41*'ANALISI STATICA LINEARE'!$H$48*'ANALISI STATICA LINEARE'!$G$27,IF(B330&lt;'ANALISI STATICA LINEARE'!$H$45,'ANALISI STATICA LINEARE'!$H$38*'ANALISI STATICA LINEARE'!$H$41*'ANALISI STATICA LINEARE'!$H$48*'ANALISI STATICA LINEARE'!$G$27*('ANALISI STATICA LINEARE'!$H$44/B330),'ANALISI STATICA LINEARE'!$H$38*'ANALISI STATICA LINEARE'!$H$41*'ANALISI STATICA LINEARE'!$H$48*'ANALISI STATICA LINEARE'!$G$27*(('ANALISI STATICA LINEARE'!$H$44*'ANALISI STATICA LINEARE'!$H$45)/B330^2))))</f>
        <v>2.7683296651484071E-2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2:14">
      <c r="B331" s="19">
        <f t="shared" si="4"/>
        <v>3.1999999999999758</v>
      </c>
      <c r="C331" s="23">
        <f>1/'ANALISI STATICA LINEARE'!$H$37*IF(B331&lt;'ANALISI STATICA LINEARE'!$H$43,'ANALISI STATICA LINEARE'!$H$38*'ANALISI STATICA LINEARE'!$H$41*'ANALISI STATICA LINEARE'!$H$47*'ANALISI STATICA LINEARE'!$G$27*(B331/'ANALISI STATICA LINEARE'!$H$43+1/('ANALISI STATICA LINEARE'!$H$47*'ANALISI STATICA LINEARE'!$G$27)*(1-B331/'ANALISI STATICA LINEARE'!$H$43)),IF(B331&lt;'ANALISI STATICA LINEARE'!$H$44,'ANALISI STATICA LINEARE'!$H$38*'ANALISI STATICA LINEARE'!$H$41*'ANALISI STATICA LINEARE'!$H$47*'ANALISI STATICA LINEARE'!$G$27,IF(B331&lt;'ANALISI STATICA LINEARE'!$H$45,'ANALISI STATICA LINEARE'!$H$38*'ANALISI STATICA LINEARE'!$H$41*'ANALISI STATICA LINEARE'!$H$47*'ANALISI STATICA LINEARE'!$G$27*('ANALISI STATICA LINEARE'!$H$44/B331),'ANALISI STATICA LINEARE'!$H$38*'ANALISI STATICA LINEARE'!$H$41*'ANALISI STATICA LINEARE'!$H$47*'ANALISI STATICA LINEARE'!$G$27*(('ANALISI STATICA LINEARE'!$H$44*'ANALISI STATICA LINEARE'!$H$45)/B331^2))))</f>
        <v>8.6658221135134411E-2</v>
      </c>
      <c r="D331" s="23">
        <f>1/'ANALISI STATICA LINEARE'!$H$37*IF(B331&lt;'ANALISI STATICA LINEARE'!$H$43,'ANALISI STATICA LINEARE'!$H$38*'ANALISI STATICA LINEARE'!$H$41*'ANALISI STATICA LINEARE'!$H$48*'ANALISI STATICA LINEARE'!$G$27*(B331/'ANALISI STATICA LINEARE'!$H$43+1/('ANALISI STATICA LINEARE'!$H$48*'ANALISI STATICA LINEARE'!$G$27)*(1-B331/'ANALISI STATICA LINEARE'!$H$43)),IF(B331&lt;'ANALISI STATICA LINEARE'!$H$44,'ANALISI STATICA LINEARE'!$H$38*'ANALISI STATICA LINEARE'!$H$41*'ANALISI STATICA LINEARE'!$H$48*'ANALISI STATICA LINEARE'!$G$27,IF(B331&lt;'ANALISI STATICA LINEARE'!$H$45,'ANALISI STATICA LINEARE'!$H$38*'ANALISI STATICA LINEARE'!$H$41*'ANALISI STATICA LINEARE'!$H$48*'ANALISI STATICA LINEARE'!$G$27*('ANALISI STATICA LINEARE'!$H$44/B331),'ANALISI STATICA LINEARE'!$H$38*'ANALISI STATICA LINEARE'!$H$41*'ANALISI STATICA LINEARE'!$H$48*'ANALISI STATICA LINEARE'!$G$27*(('ANALISI STATICA LINEARE'!$H$44*'ANALISI STATICA LINEARE'!$H$45)/B331^2))))</f>
        <v>2.751054639210616E-2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2:14">
      <c r="B332" s="19">
        <f t="shared" ref="B332:B395" si="5">0.01+B331</f>
        <v>3.2099999999999755</v>
      </c>
      <c r="C332" s="23">
        <f>1/'ANALISI STATICA LINEARE'!$H$37*IF(B332&lt;'ANALISI STATICA LINEARE'!$H$43,'ANALISI STATICA LINEARE'!$H$38*'ANALISI STATICA LINEARE'!$H$41*'ANALISI STATICA LINEARE'!$H$47*'ANALISI STATICA LINEARE'!$G$27*(B332/'ANALISI STATICA LINEARE'!$H$43+1/('ANALISI STATICA LINEARE'!$H$47*'ANALISI STATICA LINEARE'!$G$27)*(1-B332/'ANALISI STATICA LINEARE'!$H$43)),IF(B332&lt;'ANALISI STATICA LINEARE'!$H$44,'ANALISI STATICA LINEARE'!$H$38*'ANALISI STATICA LINEARE'!$H$41*'ANALISI STATICA LINEARE'!$H$47*'ANALISI STATICA LINEARE'!$G$27,IF(B332&lt;'ANALISI STATICA LINEARE'!$H$45,'ANALISI STATICA LINEARE'!$H$38*'ANALISI STATICA LINEARE'!$H$41*'ANALISI STATICA LINEARE'!$H$47*'ANALISI STATICA LINEARE'!$G$27*('ANALISI STATICA LINEARE'!$H$44/B332),'ANALISI STATICA LINEARE'!$H$38*'ANALISI STATICA LINEARE'!$H$41*'ANALISI STATICA LINEARE'!$H$47*'ANALISI STATICA LINEARE'!$G$27*(('ANALISI STATICA LINEARE'!$H$44*'ANALISI STATICA LINEARE'!$H$45)/B332^2))))</f>
        <v>8.6119135530883489E-2</v>
      </c>
      <c r="D332" s="23">
        <f>1/'ANALISI STATICA LINEARE'!$H$37*IF(B332&lt;'ANALISI STATICA LINEARE'!$H$43,'ANALISI STATICA LINEARE'!$H$38*'ANALISI STATICA LINEARE'!$H$41*'ANALISI STATICA LINEARE'!$H$48*'ANALISI STATICA LINEARE'!$G$27*(B332/'ANALISI STATICA LINEARE'!$H$43+1/('ANALISI STATICA LINEARE'!$H$48*'ANALISI STATICA LINEARE'!$G$27)*(1-B332/'ANALISI STATICA LINEARE'!$H$43)),IF(B332&lt;'ANALISI STATICA LINEARE'!$H$44,'ANALISI STATICA LINEARE'!$H$38*'ANALISI STATICA LINEARE'!$H$41*'ANALISI STATICA LINEARE'!$H$48*'ANALISI STATICA LINEARE'!$G$27,IF(B332&lt;'ANALISI STATICA LINEARE'!$H$45,'ANALISI STATICA LINEARE'!$H$38*'ANALISI STATICA LINEARE'!$H$41*'ANALISI STATICA LINEARE'!$H$48*'ANALISI STATICA LINEARE'!$G$27*('ANALISI STATICA LINEARE'!$H$44/B332),'ANALISI STATICA LINEARE'!$H$38*'ANALISI STATICA LINEARE'!$H$41*'ANALISI STATICA LINEARE'!$H$48*'ANALISI STATICA LINEARE'!$G$27*(('ANALISI STATICA LINEARE'!$H$44*'ANALISI STATICA LINEARE'!$H$45)/B332^2))))</f>
        <v>2.7339408105042373E-2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2:14">
      <c r="B333" s="19">
        <f t="shared" si="5"/>
        <v>3.2199999999999753</v>
      </c>
      <c r="C333" s="23">
        <f>1/'ANALISI STATICA LINEARE'!$H$37*IF(B333&lt;'ANALISI STATICA LINEARE'!$H$43,'ANALISI STATICA LINEARE'!$H$38*'ANALISI STATICA LINEARE'!$H$41*'ANALISI STATICA LINEARE'!$H$47*'ANALISI STATICA LINEARE'!$G$27*(B333/'ANALISI STATICA LINEARE'!$H$43+1/('ANALISI STATICA LINEARE'!$H$47*'ANALISI STATICA LINEARE'!$G$27)*(1-B333/'ANALISI STATICA LINEARE'!$H$43)),IF(B333&lt;'ANALISI STATICA LINEARE'!$H$44,'ANALISI STATICA LINEARE'!$H$38*'ANALISI STATICA LINEARE'!$H$41*'ANALISI STATICA LINEARE'!$H$47*'ANALISI STATICA LINEARE'!$G$27,IF(B333&lt;'ANALISI STATICA LINEARE'!$H$45,'ANALISI STATICA LINEARE'!$H$38*'ANALISI STATICA LINEARE'!$H$41*'ANALISI STATICA LINEARE'!$H$47*'ANALISI STATICA LINEARE'!$G$27*('ANALISI STATICA LINEARE'!$H$44/B333),'ANALISI STATICA LINEARE'!$H$38*'ANALISI STATICA LINEARE'!$H$41*'ANALISI STATICA LINEARE'!$H$47*'ANALISI STATICA LINEARE'!$G$27*(('ANALISI STATICA LINEARE'!$H$44*'ANALISI STATICA LINEARE'!$H$45)/B333^2))))</f>
        <v>8.558506466029249E-2</v>
      </c>
      <c r="D333" s="23">
        <f>1/'ANALISI STATICA LINEARE'!$H$37*IF(B333&lt;'ANALISI STATICA LINEARE'!$H$43,'ANALISI STATICA LINEARE'!$H$38*'ANALISI STATICA LINEARE'!$H$41*'ANALISI STATICA LINEARE'!$H$48*'ANALISI STATICA LINEARE'!$G$27*(B333/'ANALISI STATICA LINEARE'!$H$43+1/('ANALISI STATICA LINEARE'!$H$48*'ANALISI STATICA LINEARE'!$G$27)*(1-B333/'ANALISI STATICA LINEARE'!$H$43)),IF(B333&lt;'ANALISI STATICA LINEARE'!$H$44,'ANALISI STATICA LINEARE'!$H$38*'ANALISI STATICA LINEARE'!$H$41*'ANALISI STATICA LINEARE'!$H$48*'ANALISI STATICA LINEARE'!$G$27,IF(B333&lt;'ANALISI STATICA LINEARE'!$H$45,'ANALISI STATICA LINEARE'!$H$38*'ANALISI STATICA LINEARE'!$H$41*'ANALISI STATICA LINEARE'!$H$48*'ANALISI STATICA LINEARE'!$G$27*('ANALISI STATICA LINEARE'!$H$44/B333),'ANALISI STATICA LINEARE'!$H$38*'ANALISI STATICA LINEARE'!$H$41*'ANALISI STATICA LINEARE'!$H$48*'ANALISI STATICA LINEARE'!$G$27*(('ANALISI STATICA LINEARE'!$H$44*'ANALISI STATICA LINEARE'!$H$45)/B333^2))))</f>
        <v>2.716986179691825E-2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2:14">
      <c r="B334" s="19">
        <f t="shared" si="5"/>
        <v>3.2299999999999751</v>
      </c>
      <c r="C334" s="23">
        <f>1/'ANALISI STATICA LINEARE'!$H$37*IF(B334&lt;'ANALISI STATICA LINEARE'!$H$43,'ANALISI STATICA LINEARE'!$H$38*'ANALISI STATICA LINEARE'!$H$41*'ANALISI STATICA LINEARE'!$H$47*'ANALISI STATICA LINEARE'!$G$27*(B334/'ANALISI STATICA LINEARE'!$H$43+1/('ANALISI STATICA LINEARE'!$H$47*'ANALISI STATICA LINEARE'!$G$27)*(1-B334/'ANALISI STATICA LINEARE'!$H$43)),IF(B334&lt;'ANALISI STATICA LINEARE'!$H$44,'ANALISI STATICA LINEARE'!$H$38*'ANALISI STATICA LINEARE'!$H$41*'ANALISI STATICA LINEARE'!$H$47*'ANALISI STATICA LINEARE'!$G$27,IF(B334&lt;'ANALISI STATICA LINEARE'!$H$45,'ANALISI STATICA LINEARE'!$H$38*'ANALISI STATICA LINEARE'!$H$41*'ANALISI STATICA LINEARE'!$H$47*'ANALISI STATICA LINEARE'!$G$27*('ANALISI STATICA LINEARE'!$H$44/B334),'ANALISI STATICA LINEARE'!$H$38*'ANALISI STATICA LINEARE'!$H$41*'ANALISI STATICA LINEARE'!$H$47*'ANALISI STATICA LINEARE'!$G$27*(('ANALISI STATICA LINEARE'!$H$44*'ANALISI STATICA LINEARE'!$H$45)/B334^2))))</f>
        <v>8.5055946517629502E-2</v>
      </c>
      <c r="D334" s="23">
        <f>1/'ANALISI STATICA LINEARE'!$H$37*IF(B334&lt;'ANALISI STATICA LINEARE'!$H$43,'ANALISI STATICA LINEARE'!$H$38*'ANALISI STATICA LINEARE'!$H$41*'ANALISI STATICA LINEARE'!$H$48*'ANALISI STATICA LINEARE'!$G$27*(B334/'ANALISI STATICA LINEARE'!$H$43+1/('ANALISI STATICA LINEARE'!$H$48*'ANALISI STATICA LINEARE'!$G$27)*(1-B334/'ANALISI STATICA LINEARE'!$H$43)),IF(B334&lt;'ANALISI STATICA LINEARE'!$H$44,'ANALISI STATICA LINEARE'!$H$38*'ANALISI STATICA LINEARE'!$H$41*'ANALISI STATICA LINEARE'!$H$48*'ANALISI STATICA LINEARE'!$G$27,IF(B334&lt;'ANALISI STATICA LINEARE'!$H$45,'ANALISI STATICA LINEARE'!$H$38*'ANALISI STATICA LINEARE'!$H$41*'ANALISI STATICA LINEARE'!$H$48*'ANALISI STATICA LINEARE'!$G$27*('ANALISI STATICA LINEARE'!$H$44/B334),'ANALISI STATICA LINEARE'!$H$38*'ANALISI STATICA LINEARE'!$H$41*'ANALISI STATICA LINEARE'!$H$48*'ANALISI STATICA LINEARE'!$G$27*(('ANALISI STATICA LINEARE'!$H$44*'ANALISI STATICA LINEARE'!$H$45)/B334^2))))</f>
        <v>2.700188778337444E-2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2:14">
      <c r="B335" s="19">
        <f t="shared" si="5"/>
        <v>3.2399999999999749</v>
      </c>
      <c r="C335" s="23">
        <f>1/'ANALISI STATICA LINEARE'!$H$37*IF(B335&lt;'ANALISI STATICA LINEARE'!$H$43,'ANALISI STATICA LINEARE'!$H$38*'ANALISI STATICA LINEARE'!$H$41*'ANALISI STATICA LINEARE'!$H$47*'ANALISI STATICA LINEARE'!$G$27*(B335/'ANALISI STATICA LINEARE'!$H$43+1/('ANALISI STATICA LINEARE'!$H$47*'ANALISI STATICA LINEARE'!$G$27)*(1-B335/'ANALISI STATICA LINEARE'!$H$43)),IF(B335&lt;'ANALISI STATICA LINEARE'!$H$44,'ANALISI STATICA LINEARE'!$H$38*'ANALISI STATICA LINEARE'!$H$41*'ANALISI STATICA LINEARE'!$H$47*'ANALISI STATICA LINEARE'!$G$27,IF(B335&lt;'ANALISI STATICA LINEARE'!$H$45,'ANALISI STATICA LINEARE'!$H$38*'ANALISI STATICA LINEARE'!$H$41*'ANALISI STATICA LINEARE'!$H$47*'ANALISI STATICA LINEARE'!$G$27*('ANALISI STATICA LINEARE'!$H$44/B335),'ANALISI STATICA LINEARE'!$H$38*'ANALISI STATICA LINEARE'!$H$41*'ANALISI STATICA LINEARE'!$H$47*'ANALISI STATICA LINEARE'!$G$27*(('ANALISI STATICA LINEARE'!$H$44*'ANALISI STATICA LINEARE'!$H$45)/B335^2))))</f>
        <v>8.4531720052562195E-2</v>
      </c>
      <c r="D335" s="23">
        <f>1/'ANALISI STATICA LINEARE'!$H$37*IF(B335&lt;'ANALISI STATICA LINEARE'!$H$43,'ANALISI STATICA LINEARE'!$H$38*'ANALISI STATICA LINEARE'!$H$41*'ANALISI STATICA LINEARE'!$H$48*'ANALISI STATICA LINEARE'!$G$27*(B335/'ANALISI STATICA LINEARE'!$H$43+1/('ANALISI STATICA LINEARE'!$H$48*'ANALISI STATICA LINEARE'!$G$27)*(1-B335/'ANALISI STATICA LINEARE'!$H$43)),IF(B335&lt;'ANALISI STATICA LINEARE'!$H$44,'ANALISI STATICA LINEARE'!$H$38*'ANALISI STATICA LINEARE'!$H$41*'ANALISI STATICA LINEARE'!$H$48*'ANALISI STATICA LINEARE'!$G$27,IF(B335&lt;'ANALISI STATICA LINEARE'!$H$45,'ANALISI STATICA LINEARE'!$H$38*'ANALISI STATICA LINEARE'!$H$41*'ANALISI STATICA LINEARE'!$H$48*'ANALISI STATICA LINEARE'!$G$27*('ANALISI STATICA LINEARE'!$H$44/B335),'ANALISI STATICA LINEARE'!$H$38*'ANALISI STATICA LINEARE'!$H$41*'ANALISI STATICA LINEARE'!$H$48*'ANALISI STATICA LINEARE'!$G$27*(('ANALISI STATICA LINEARE'!$H$44*'ANALISI STATICA LINEARE'!$H$45)/B335^2))))</f>
        <v>2.6835466683353078E-2</v>
      </c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2:14">
      <c r="B336" s="19">
        <f t="shared" si="5"/>
        <v>3.2499999999999747</v>
      </c>
      <c r="C336" s="23">
        <f>1/'ANALISI STATICA LINEARE'!$H$37*IF(B336&lt;'ANALISI STATICA LINEARE'!$H$43,'ANALISI STATICA LINEARE'!$H$38*'ANALISI STATICA LINEARE'!$H$41*'ANALISI STATICA LINEARE'!$H$47*'ANALISI STATICA LINEARE'!$G$27*(B336/'ANALISI STATICA LINEARE'!$H$43+1/('ANALISI STATICA LINEARE'!$H$47*'ANALISI STATICA LINEARE'!$G$27)*(1-B336/'ANALISI STATICA LINEARE'!$H$43)),IF(B336&lt;'ANALISI STATICA LINEARE'!$H$44,'ANALISI STATICA LINEARE'!$H$38*'ANALISI STATICA LINEARE'!$H$41*'ANALISI STATICA LINEARE'!$H$47*'ANALISI STATICA LINEARE'!$G$27,IF(B336&lt;'ANALISI STATICA LINEARE'!$H$45,'ANALISI STATICA LINEARE'!$H$38*'ANALISI STATICA LINEARE'!$H$41*'ANALISI STATICA LINEARE'!$H$47*'ANALISI STATICA LINEARE'!$G$27*('ANALISI STATICA LINEARE'!$H$44/B336),'ANALISI STATICA LINEARE'!$H$38*'ANALISI STATICA LINEARE'!$H$41*'ANALISI STATICA LINEARE'!$H$47*'ANALISI STATICA LINEARE'!$G$27*(('ANALISI STATICA LINEARE'!$H$44*'ANALISI STATICA LINEARE'!$H$45)/B336^2))))</f>
        <v>8.4012325152546946E-2</v>
      </c>
      <c r="D336" s="23">
        <f>1/'ANALISI STATICA LINEARE'!$H$37*IF(B336&lt;'ANALISI STATICA LINEARE'!$H$43,'ANALISI STATICA LINEARE'!$H$38*'ANALISI STATICA LINEARE'!$H$41*'ANALISI STATICA LINEARE'!$H$48*'ANALISI STATICA LINEARE'!$G$27*(B336/'ANALISI STATICA LINEARE'!$H$43+1/('ANALISI STATICA LINEARE'!$H$48*'ANALISI STATICA LINEARE'!$G$27)*(1-B336/'ANALISI STATICA LINEARE'!$H$43)),IF(B336&lt;'ANALISI STATICA LINEARE'!$H$44,'ANALISI STATICA LINEARE'!$H$38*'ANALISI STATICA LINEARE'!$H$41*'ANALISI STATICA LINEARE'!$H$48*'ANALISI STATICA LINEARE'!$G$27,IF(B336&lt;'ANALISI STATICA LINEARE'!$H$45,'ANALISI STATICA LINEARE'!$H$38*'ANALISI STATICA LINEARE'!$H$41*'ANALISI STATICA LINEARE'!$H$48*'ANALISI STATICA LINEARE'!$G$27*('ANALISI STATICA LINEARE'!$H$44/B336),'ANALISI STATICA LINEARE'!$H$38*'ANALISI STATICA LINEARE'!$H$41*'ANALISI STATICA LINEARE'!$H$48*'ANALISI STATICA LINEARE'!$G$27*(('ANALISI STATICA LINEARE'!$H$44*'ANALISI STATICA LINEARE'!$H$45)/B336^2))))</f>
        <v>2.6670579413506965E-2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2:14">
      <c r="B337" s="19">
        <f t="shared" si="5"/>
        <v>3.2599999999999745</v>
      </c>
      <c r="C337" s="23">
        <f>1/'ANALISI STATICA LINEARE'!$H$37*IF(B337&lt;'ANALISI STATICA LINEARE'!$H$43,'ANALISI STATICA LINEARE'!$H$38*'ANALISI STATICA LINEARE'!$H$41*'ANALISI STATICA LINEARE'!$H$47*'ANALISI STATICA LINEARE'!$G$27*(B337/'ANALISI STATICA LINEARE'!$H$43+1/('ANALISI STATICA LINEARE'!$H$47*'ANALISI STATICA LINEARE'!$G$27)*(1-B337/'ANALISI STATICA LINEARE'!$H$43)),IF(B337&lt;'ANALISI STATICA LINEARE'!$H$44,'ANALISI STATICA LINEARE'!$H$38*'ANALISI STATICA LINEARE'!$H$41*'ANALISI STATICA LINEARE'!$H$47*'ANALISI STATICA LINEARE'!$G$27,IF(B337&lt;'ANALISI STATICA LINEARE'!$H$45,'ANALISI STATICA LINEARE'!$H$38*'ANALISI STATICA LINEARE'!$H$41*'ANALISI STATICA LINEARE'!$H$47*'ANALISI STATICA LINEARE'!$G$27*('ANALISI STATICA LINEARE'!$H$44/B337),'ANALISI STATICA LINEARE'!$H$38*'ANALISI STATICA LINEARE'!$H$41*'ANALISI STATICA LINEARE'!$H$47*'ANALISI STATICA LINEARE'!$G$27*(('ANALISI STATICA LINEARE'!$H$44*'ANALISI STATICA LINEARE'!$H$45)/B337^2))))</f>
        <v>8.3497702625595333E-2</v>
      </c>
      <c r="D337" s="23">
        <f>1/'ANALISI STATICA LINEARE'!$H$37*IF(B337&lt;'ANALISI STATICA LINEARE'!$H$43,'ANALISI STATICA LINEARE'!$H$38*'ANALISI STATICA LINEARE'!$H$41*'ANALISI STATICA LINEARE'!$H$48*'ANALISI STATICA LINEARE'!$G$27*(B337/'ANALISI STATICA LINEARE'!$H$43+1/('ANALISI STATICA LINEARE'!$H$48*'ANALISI STATICA LINEARE'!$G$27)*(1-B337/'ANALISI STATICA LINEARE'!$H$43)),IF(B337&lt;'ANALISI STATICA LINEARE'!$H$44,'ANALISI STATICA LINEARE'!$H$38*'ANALISI STATICA LINEARE'!$H$41*'ANALISI STATICA LINEARE'!$H$48*'ANALISI STATICA LINEARE'!$G$27,IF(B337&lt;'ANALISI STATICA LINEARE'!$H$45,'ANALISI STATICA LINEARE'!$H$38*'ANALISI STATICA LINEARE'!$H$41*'ANALISI STATICA LINEARE'!$H$48*'ANALISI STATICA LINEARE'!$G$27*('ANALISI STATICA LINEARE'!$H$44/B337),'ANALISI STATICA LINEARE'!$H$38*'ANALISI STATICA LINEARE'!$H$41*'ANALISI STATICA LINEARE'!$H$48*'ANALISI STATICA LINEARE'!$G$27*(('ANALISI STATICA LINEARE'!$H$44*'ANALISI STATICA LINEARE'!$H$45)/B337^2))))</f>
        <v>2.6507207182728674E-2</v>
      </c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2:14">
      <c r="B338" s="19">
        <f t="shared" si="5"/>
        <v>3.2699999999999743</v>
      </c>
      <c r="C338" s="23">
        <f>1/'ANALISI STATICA LINEARE'!$H$37*IF(B338&lt;'ANALISI STATICA LINEARE'!$H$43,'ANALISI STATICA LINEARE'!$H$38*'ANALISI STATICA LINEARE'!$H$41*'ANALISI STATICA LINEARE'!$H$47*'ANALISI STATICA LINEARE'!$G$27*(B338/'ANALISI STATICA LINEARE'!$H$43+1/('ANALISI STATICA LINEARE'!$H$47*'ANALISI STATICA LINEARE'!$G$27)*(1-B338/'ANALISI STATICA LINEARE'!$H$43)),IF(B338&lt;'ANALISI STATICA LINEARE'!$H$44,'ANALISI STATICA LINEARE'!$H$38*'ANALISI STATICA LINEARE'!$H$41*'ANALISI STATICA LINEARE'!$H$47*'ANALISI STATICA LINEARE'!$G$27,IF(B338&lt;'ANALISI STATICA LINEARE'!$H$45,'ANALISI STATICA LINEARE'!$H$38*'ANALISI STATICA LINEARE'!$H$41*'ANALISI STATICA LINEARE'!$H$47*'ANALISI STATICA LINEARE'!$G$27*('ANALISI STATICA LINEARE'!$H$44/B338),'ANALISI STATICA LINEARE'!$H$38*'ANALISI STATICA LINEARE'!$H$41*'ANALISI STATICA LINEARE'!$H$47*'ANALISI STATICA LINEARE'!$G$27*(('ANALISI STATICA LINEARE'!$H$44*'ANALISI STATICA LINEARE'!$H$45)/B338^2))))</f>
        <v>8.2987794183409277E-2</v>
      </c>
      <c r="D338" s="23">
        <f>1/'ANALISI STATICA LINEARE'!$H$37*IF(B338&lt;'ANALISI STATICA LINEARE'!$H$43,'ANALISI STATICA LINEARE'!$H$38*'ANALISI STATICA LINEARE'!$H$41*'ANALISI STATICA LINEARE'!$H$48*'ANALISI STATICA LINEARE'!$G$27*(B338/'ANALISI STATICA LINEARE'!$H$43+1/('ANALISI STATICA LINEARE'!$H$48*'ANALISI STATICA LINEARE'!$G$27)*(1-B338/'ANALISI STATICA LINEARE'!$H$43)),IF(B338&lt;'ANALISI STATICA LINEARE'!$H$44,'ANALISI STATICA LINEARE'!$H$38*'ANALISI STATICA LINEARE'!$H$41*'ANALISI STATICA LINEARE'!$H$48*'ANALISI STATICA LINEARE'!$G$27,IF(B338&lt;'ANALISI STATICA LINEARE'!$H$45,'ANALISI STATICA LINEARE'!$H$38*'ANALISI STATICA LINEARE'!$H$41*'ANALISI STATICA LINEARE'!$H$48*'ANALISI STATICA LINEARE'!$G$27*('ANALISI STATICA LINEARE'!$H$44/B338),'ANALISI STATICA LINEARE'!$H$38*'ANALISI STATICA LINEARE'!$H$41*'ANALISI STATICA LINEARE'!$H$48*'ANALISI STATICA LINEARE'!$G$27*(('ANALISI STATICA LINEARE'!$H$44*'ANALISI STATICA LINEARE'!$H$45)/B338^2))))</f>
        <v>2.6345331486796596E-2</v>
      </c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2:14">
      <c r="B339" s="19">
        <f t="shared" si="5"/>
        <v>3.279999999999974</v>
      </c>
      <c r="C339" s="23">
        <f>1/'ANALISI STATICA LINEARE'!$H$37*IF(B339&lt;'ANALISI STATICA LINEARE'!$H$43,'ANALISI STATICA LINEARE'!$H$38*'ANALISI STATICA LINEARE'!$H$41*'ANALISI STATICA LINEARE'!$H$47*'ANALISI STATICA LINEARE'!$G$27*(B339/'ANALISI STATICA LINEARE'!$H$43+1/('ANALISI STATICA LINEARE'!$H$47*'ANALISI STATICA LINEARE'!$G$27)*(1-B339/'ANALISI STATICA LINEARE'!$H$43)),IF(B339&lt;'ANALISI STATICA LINEARE'!$H$44,'ANALISI STATICA LINEARE'!$H$38*'ANALISI STATICA LINEARE'!$H$41*'ANALISI STATICA LINEARE'!$H$47*'ANALISI STATICA LINEARE'!$G$27,IF(B339&lt;'ANALISI STATICA LINEARE'!$H$45,'ANALISI STATICA LINEARE'!$H$38*'ANALISI STATICA LINEARE'!$H$41*'ANALISI STATICA LINEARE'!$H$47*'ANALISI STATICA LINEARE'!$G$27*('ANALISI STATICA LINEARE'!$H$44/B339),'ANALISI STATICA LINEARE'!$H$38*'ANALISI STATICA LINEARE'!$H$41*'ANALISI STATICA LINEARE'!$H$47*'ANALISI STATICA LINEARE'!$G$27*(('ANALISI STATICA LINEARE'!$H$44*'ANALISI STATICA LINEARE'!$H$45)/B339^2))))</f>
        <v>8.2482542424875183E-2</v>
      </c>
      <c r="D339" s="23">
        <f>1/'ANALISI STATICA LINEARE'!$H$37*IF(B339&lt;'ANALISI STATICA LINEARE'!$H$43,'ANALISI STATICA LINEARE'!$H$38*'ANALISI STATICA LINEARE'!$H$41*'ANALISI STATICA LINEARE'!$H$48*'ANALISI STATICA LINEARE'!$G$27*(B339/'ANALISI STATICA LINEARE'!$H$43+1/('ANALISI STATICA LINEARE'!$H$48*'ANALISI STATICA LINEARE'!$G$27)*(1-B339/'ANALISI STATICA LINEARE'!$H$43)),IF(B339&lt;'ANALISI STATICA LINEARE'!$H$44,'ANALISI STATICA LINEARE'!$H$38*'ANALISI STATICA LINEARE'!$H$41*'ANALISI STATICA LINEARE'!$H$48*'ANALISI STATICA LINEARE'!$G$27,IF(B339&lt;'ANALISI STATICA LINEARE'!$H$45,'ANALISI STATICA LINEARE'!$H$38*'ANALISI STATICA LINEARE'!$H$41*'ANALISI STATICA LINEARE'!$H$48*'ANALISI STATICA LINEARE'!$G$27*('ANALISI STATICA LINEARE'!$H$44/B339),'ANALISI STATICA LINEARE'!$H$38*'ANALISI STATICA LINEARE'!$H$41*'ANALISI STATICA LINEARE'!$H$48*'ANALISI STATICA LINEARE'!$G$27*(('ANALISI STATICA LINEARE'!$H$44*'ANALISI STATICA LINEARE'!$H$45)/B339^2))))</f>
        <v>2.6184934103134976E-2</v>
      </c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2:14">
      <c r="B340" s="19">
        <f t="shared" si="5"/>
        <v>3.2899999999999738</v>
      </c>
      <c r="C340" s="23">
        <f>1/'ANALISI STATICA LINEARE'!$H$37*IF(B340&lt;'ANALISI STATICA LINEARE'!$H$43,'ANALISI STATICA LINEARE'!$H$38*'ANALISI STATICA LINEARE'!$H$41*'ANALISI STATICA LINEARE'!$H$47*'ANALISI STATICA LINEARE'!$G$27*(B340/'ANALISI STATICA LINEARE'!$H$43+1/('ANALISI STATICA LINEARE'!$H$47*'ANALISI STATICA LINEARE'!$G$27)*(1-B340/'ANALISI STATICA LINEARE'!$H$43)),IF(B340&lt;'ANALISI STATICA LINEARE'!$H$44,'ANALISI STATICA LINEARE'!$H$38*'ANALISI STATICA LINEARE'!$H$41*'ANALISI STATICA LINEARE'!$H$47*'ANALISI STATICA LINEARE'!$G$27,IF(B340&lt;'ANALISI STATICA LINEARE'!$H$45,'ANALISI STATICA LINEARE'!$H$38*'ANALISI STATICA LINEARE'!$H$41*'ANALISI STATICA LINEARE'!$H$47*'ANALISI STATICA LINEARE'!$G$27*('ANALISI STATICA LINEARE'!$H$44/B340),'ANALISI STATICA LINEARE'!$H$38*'ANALISI STATICA LINEARE'!$H$41*'ANALISI STATICA LINEARE'!$H$47*'ANALISI STATICA LINEARE'!$G$27*(('ANALISI STATICA LINEARE'!$H$44*'ANALISI STATICA LINEARE'!$H$45)/B340^2))))</f>
        <v>8.1981890819909017E-2</v>
      </c>
      <c r="D340" s="23">
        <f>1/'ANALISI STATICA LINEARE'!$H$37*IF(B340&lt;'ANALISI STATICA LINEARE'!$H$43,'ANALISI STATICA LINEARE'!$H$38*'ANALISI STATICA LINEARE'!$H$41*'ANALISI STATICA LINEARE'!$H$48*'ANALISI STATICA LINEARE'!$G$27*(B340/'ANALISI STATICA LINEARE'!$H$43+1/('ANALISI STATICA LINEARE'!$H$48*'ANALISI STATICA LINEARE'!$G$27)*(1-B340/'ANALISI STATICA LINEARE'!$H$43)),IF(B340&lt;'ANALISI STATICA LINEARE'!$H$44,'ANALISI STATICA LINEARE'!$H$38*'ANALISI STATICA LINEARE'!$H$41*'ANALISI STATICA LINEARE'!$H$48*'ANALISI STATICA LINEARE'!$G$27,IF(B340&lt;'ANALISI STATICA LINEARE'!$H$45,'ANALISI STATICA LINEARE'!$H$38*'ANALISI STATICA LINEARE'!$H$41*'ANALISI STATICA LINEARE'!$H$48*'ANALISI STATICA LINEARE'!$G$27*('ANALISI STATICA LINEARE'!$H$44/B340),'ANALISI STATICA LINEARE'!$H$38*'ANALISI STATICA LINEARE'!$H$41*'ANALISI STATICA LINEARE'!$H$48*'ANALISI STATICA LINEARE'!$G$27*(('ANALISI STATICA LINEARE'!$H$44*'ANALISI STATICA LINEARE'!$H$45)/B340^2))))</f>
        <v>2.6025997085685398E-2</v>
      </c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2:14">
      <c r="B341" s="19">
        <f t="shared" si="5"/>
        <v>3.2999999999999736</v>
      </c>
      <c r="C341" s="23">
        <f>1/'ANALISI STATICA LINEARE'!$H$37*IF(B341&lt;'ANALISI STATICA LINEARE'!$H$43,'ANALISI STATICA LINEARE'!$H$38*'ANALISI STATICA LINEARE'!$H$41*'ANALISI STATICA LINEARE'!$H$47*'ANALISI STATICA LINEARE'!$G$27*(B341/'ANALISI STATICA LINEARE'!$H$43+1/('ANALISI STATICA LINEARE'!$H$47*'ANALISI STATICA LINEARE'!$G$27)*(1-B341/'ANALISI STATICA LINEARE'!$H$43)),IF(B341&lt;'ANALISI STATICA LINEARE'!$H$44,'ANALISI STATICA LINEARE'!$H$38*'ANALISI STATICA LINEARE'!$H$41*'ANALISI STATICA LINEARE'!$H$47*'ANALISI STATICA LINEARE'!$G$27,IF(B341&lt;'ANALISI STATICA LINEARE'!$H$45,'ANALISI STATICA LINEARE'!$H$38*'ANALISI STATICA LINEARE'!$H$41*'ANALISI STATICA LINEARE'!$H$47*'ANALISI STATICA LINEARE'!$G$27*('ANALISI STATICA LINEARE'!$H$44/B341),'ANALISI STATICA LINEARE'!$H$38*'ANALISI STATICA LINEARE'!$H$41*'ANALISI STATICA LINEARE'!$H$47*'ANALISI STATICA LINEARE'!$G$27*(('ANALISI STATICA LINEARE'!$H$44*'ANALISI STATICA LINEARE'!$H$45)/B341^2))))</f>
        <v>8.1485783693643454E-2</v>
      </c>
      <c r="D341" s="23">
        <f>1/'ANALISI STATICA LINEARE'!$H$37*IF(B341&lt;'ANALISI STATICA LINEARE'!$H$43,'ANALISI STATICA LINEARE'!$H$38*'ANALISI STATICA LINEARE'!$H$41*'ANALISI STATICA LINEARE'!$H$48*'ANALISI STATICA LINEARE'!$G$27*(B341/'ANALISI STATICA LINEARE'!$H$43+1/('ANALISI STATICA LINEARE'!$H$48*'ANALISI STATICA LINEARE'!$G$27)*(1-B341/'ANALISI STATICA LINEARE'!$H$43)),IF(B341&lt;'ANALISI STATICA LINEARE'!$H$44,'ANALISI STATICA LINEARE'!$H$38*'ANALISI STATICA LINEARE'!$H$41*'ANALISI STATICA LINEARE'!$H$48*'ANALISI STATICA LINEARE'!$G$27,IF(B341&lt;'ANALISI STATICA LINEARE'!$H$45,'ANALISI STATICA LINEARE'!$H$38*'ANALISI STATICA LINEARE'!$H$41*'ANALISI STATICA LINEARE'!$H$48*'ANALISI STATICA LINEARE'!$G$27*('ANALISI STATICA LINEARE'!$H$44/B341),'ANALISI STATICA LINEARE'!$H$38*'ANALISI STATICA LINEARE'!$H$41*'ANALISI STATICA LINEARE'!$H$48*'ANALISI STATICA LINEARE'!$G$27*(('ANALISI STATICA LINEARE'!$H$44*'ANALISI STATICA LINEARE'!$H$45)/B341^2))))</f>
        <v>2.5868502759886808E-2</v>
      </c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2:14">
      <c r="B342" s="19">
        <f t="shared" si="5"/>
        <v>3.3099999999999734</v>
      </c>
      <c r="C342" s="23">
        <f>1/'ANALISI STATICA LINEARE'!$H$37*IF(B342&lt;'ANALISI STATICA LINEARE'!$H$43,'ANALISI STATICA LINEARE'!$H$38*'ANALISI STATICA LINEARE'!$H$41*'ANALISI STATICA LINEARE'!$H$47*'ANALISI STATICA LINEARE'!$G$27*(B342/'ANALISI STATICA LINEARE'!$H$43+1/('ANALISI STATICA LINEARE'!$H$47*'ANALISI STATICA LINEARE'!$G$27)*(1-B342/'ANALISI STATICA LINEARE'!$H$43)),IF(B342&lt;'ANALISI STATICA LINEARE'!$H$44,'ANALISI STATICA LINEARE'!$H$38*'ANALISI STATICA LINEARE'!$H$41*'ANALISI STATICA LINEARE'!$H$47*'ANALISI STATICA LINEARE'!$G$27,IF(B342&lt;'ANALISI STATICA LINEARE'!$H$45,'ANALISI STATICA LINEARE'!$H$38*'ANALISI STATICA LINEARE'!$H$41*'ANALISI STATICA LINEARE'!$H$47*'ANALISI STATICA LINEARE'!$G$27*('ANALISI STATICA LINEARE'!$H$44/B342),'ANALISI STATICA LINEARE'!$H$38*'ANALISI STATICA LINEARE'!$H$41*'ANALISI STATICA LINEARE'!$H$47*'ANALISI STATICA LINEARE'!$G$27*(('ANALISI STATICA LINEARE'!$H$44*'ANALISI STATICA LINEARE'!$H$45)/B342^2))))</f>
        <v>8.0994166210948917E-2</v>
      </c>
      <c r="D342" s="23">
        <f>1/'ANALISI STATICA LINEARE'!$H$37*IF(B342&lt;'ANALISI STATICA LINEARE'!$H$43,'ANALISI STATICA LINEARE'!$H$38*'ANALISI STATICA LINEARE'!$H$41*'ANALISI STATICA LINEARE'!$H$48*'ANALISI STATICA LINEARE'!$G$27*(B342/'ANALISI STATICA LINEARE'!$H$43+1/('ANALISI STATICA LINEARE'!$H$48*'ANALISI STATICA LINEARE'!$G$27)*(1-B342/'ANALISI STATICA LINEARE'!$H$43)),IF(B342&lt;'ANALISI STATICA LINEARE'!$H$44,'ANALISI STATICA LINEARE'!$H$38*'ANALISI STATICA LINEARE'!$H$41*'ANALISI STATICA LINEARE'!$H$48*'ANALISI STATICA LINEARE'!$G$27,IF(B342&lt;'ANALISI STATICA LINEARE'!$H$45,'ANALISI STATICA LINEARE'!$H$38*'ANALISI STATICA LINEARE'!$H$41*'ANALISI STATICA LINEARE'!$H$48*'ANALISI STATICA LINEARE'!$G$27*('ANALISI STATICA LINEARE'!$H$44/B342),'ANALISI STATICA LINEARE'!$H$38*'ANALISI STATICA LINEARE'!$H$41*'ANALISI STATICA LINEARE'!$H$48*'ANALISI STATICA LINEARE'!$G$27*(('ANALISI STATICA LINEARE'!$H$44*'ANALISI STATICA LINEARE'!$H$45)/B342^2))))</f>
        <v>2.5712433717761562E-2</v>
      </c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2:14">
      <c r="B343" s="19">
        <f t="shared" si="5"/>
        <v>3.3199999999999732</v>
      </c>
      <c r="C343" s="23">
        <f>1/'ANALISI STATICA LINEARE'!$H$37*IF(B343&lt;'ANALISI STATICA LINEARE'!$H$43,'ANALISI STATICA LINEARE'!$H$38*'ANALISI STATICA LINEARE'!$H$41*'ANALISI STATICA LINEARE'!$H$47*'ANALISI STATICA LINEARE'!$G$27*(B343/'ANALISI STATICA LINEARE'!$H$43+1/('ANALISI STATICA LINEARE'!$H$47*'ANALISI STATICA LINEARE'!$G$27)*(1-B343/'ANALISI STATICA LINEARE'!$H$43)),IF(B343&lt;'ANALISI STATICA LINEARE'!$H$44,'ANALISI STATICA LINEARE'!$H$38*'ANALISI STATICA LINEARE'!$H$41*'ANALISI STATICA LINEARE'!$H$47*'ANALISI STATICA LINEARE'!$G$27,IF(B343&lt;'ANALISI STATICA LINEARE'!$H$45,'ANALISI STATICA LINEARE'!$H$38*'ANALISI STATICA LINEARE'!$H$41*'ANALISI STATICA LINEARE'!$H$47*'ANALISI STATICA LINEARE'!$G$27*('ANALISI STATICA LINEARE'!$H$44/B343),'ANALISI STATICA LINEARE'!$H$38*'ANALISI STATICA LINEARE'!$H$41*'ANALISI STATICA LINEARE'!$H$47*'ANALISI STATICA LINEARE'!$G$27*(('ANALISI STATICA LINEARE'!$H$44*'ANALISI STATICA LINEARE'!$H$45)/B343^2))))</f>
        <v>8.050698436128044E-2</v>
      </c>
      <c r="D343" s="23">
        <f>1/'ANALISI STATICA LINEARE'!$H$37*IF(B343&lt;'ANALISI STATICA LINEARE'!$H$43,'ANALISI STATICA LINEARE'!$H$38*'ANALISI STATICA LINEARE'!$H$41*'ANALISI STATICA LINEARE'!$H$48*'ANALISI STATICA LINEARE'!$G$27*(B343/'ANALISI STATICA LINEARE'!$H$43+1/('ANALISI STATICA LINEARE'!$H$48*'ANALISI STATICA LINEARE'!$G$27)*(1-B343/'ANALISI STATICA LINEARE'!$H$43)),IF(B343&lt;'ANALISI STATICA LINEARE'!$H$44,'ANALISI STATICA LINEARE'!$H$38*'ANALISI STATICA LINEARE'!$H$41*'ANALISI STATICA LINEARE'!$H$48*'ANALISI STATICA LINEARE'!$G$27,IF(B343&lt;'ANALISI STATICA LINEARE'!$H$45,'ANALISI STATICA LINEARE'!$H$38*'ANALISI STATICA LINEARE'!$H$41*'ANALISI STATICA LINEARE'!$H$48*'ANALISI STATICA LINEARE'!$G$27*('ANALISI STATICA LINEARE'!$H$44/B343),'ANALISI STATICA LINEARE'!$H$38*'ANALISI STATICA LINEARE'!$H$41*'ANALISI STATICA LINEARE'!$H$48*'ANALISI STATICA LINEARE'!$G$27*(('ANALISI STATICA LINEARE'!$H$44*'ANALISI STATICA LINEARE'!$H$45)/B343^2))))</f>
        <v>2.5557772813104895E-2</v>
      </c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2:14">
      <c r="B344" s="19">
        <f t="shared" si="5"/>
        <v>3.329999999999973</v>
      </c>
      <c r="C344" s="23">
        <f>1/'ANALISI STATICA LINEARE'!$H$37*IF(B344&lt;'ANALISI STATICA LINEARE'!$H$43,'ANALISI STATICA LINEARE'!$H$38*'ANALISI STATICA LINEARE'!$H$41*'ANALISI STATICA LINEARE'!$H$47*'ANALISI STATICA LINEARE'!$G$27*(B344/'ANALISI STATICA LINEARE'!$H$43+1/('ANALISI STATICA LINEARE'!$H$47*'ANALISI STATICA LINEARE'!$G$27)*(1-B344/'ANALISI STATICA LINEARE'!$H$43)),IF(B344&lt;'ANALISI STATICA LINEARE'!$H$44,'ANALISI STATICA LINEARE'!$H$38*'ANALISI STATICA LINEARE'!$H$41*'ANALISI STATICA LINEARE'!$H$47*'ANALISI STATICA LINEARE'!$G$27,IF(B344&lt;'ANALISI STATICA LINEARE'!$H$45,'ANALISI STATICA LINEARE'!$H$38*'ANALISI STATICA LINEARE'!$H$41*'ANALISI STATICA LINEARE'!$H$47*'ANALISI STATICA LINEARE'!$G$27*('ANALISI STATICA LINEARE'!$H$44/B344),'ANALISI STATICA LINEARE'!$H$38*'ANALISI STATICA LINEARE'!$H$41*'ANALISI STATICA LINEARE'!$H$47*'ANALISI STATICA LINEARE'!$G$27*(('ANALISI STATICA LINEARE'!$H$44*'ANALISI STATICA LINEARE'!$H$45)/B344^2))))</f>
        <v>8.0024184943842711E-2</v>
      </c>
      <c r="D344" s="23">
        <f>1/'ANALISI STATICA LINEARE'!$H$37*IF(B344&lt;'ANALISI STATICA LINEARE'!$H$43,'ANALISI STATICA LINEARE'!$H$38*'ANALISI STATICA LINEARE'!$H$41*'ANALISI STATICA LINEARE'!$H$48*'ANALISI STATICA LINEARE'!$G$27*(B344/'ANALISI STATICA LINEARE'!$H$43+1/('ANALISI STATICA LINEARE'!$H$48*'ANALISI STATICA LINEARE'!$G$27)*(1-B344/'ANALISI STATICA LINEARE'!$H$43)),IF(B344&lt;'ANALISI STATICA LINEARE'!$H$44,'ANALISI STATICA LINEARE'!$H$38*'ANALISI STATICA LINEARE'!$H$41*'ANALISI STATICA LINEARE'!$H$48*'ANALISI STATICA LINEARE'!$G$27,IF(B344&lt;'ANALISI STATICA LINEARE'!$H$45,'ANALISI STATICA LINEARE'!$H$38*'ANALISI STATICA LINEARE'!$H$41*'ANALISI STATICA LINEARE'!$H$48*'ANALISI STATICA LINEARE'!$G$27*('ANALISI STATICA LINEARE'!$H$44/B344),'ANALISI STATICA LINEARE'!$H$38*'ANALISI STATICA LINEARE'!$H$41*'ANALISI STATICA LINEARE'!$H$48*'ANALISI STATICA LINEARE'!$G$27*(('ANALISI STATICA LINEARE'!$H$44*'ANALISI STATICA LINEARE'!$H$45)/B344^2))))</f>
        <v>2.5404503156775463E-2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2:14">
      <c r="B345" s="19">
        <f t="shared" si="5"/>
        <v>3.3399999999999728</v>
      </c>
      <c r="C345" s="23">
        <f>1/'ANALISI STATICA LINEARE'!$H$37*IF(B345&lt;'ANALISI STATICA LINEARE'!$H$43,'ANALISI STATICA LINEARE'!$H$38*'ANALISI STATICA LINEARE'!$H$41*'ANALISI STATICA LINEARE'!$H$47*'ANALISI STATICA LINEARE'!$G$27*(B345/'ANALISI STATICA LINEARE'!$H$43+1/('ANALISI STATICA LINEARE'!$H$47*'ANALISI STATICA LINEARE'!$G$27)*(1-B345/'ANALISI STATICA LINEARE'!$H$43)),IF(B345&lt;'ANALISI STATICA LINEARE'!$H$44,'ANALISI STATICA LINEARE'!$H$38*'ANALISI STATICA LINEARE'!$H$41*'ANALISI STATICA LINEARE'!$H$47*'ANALISI STATICA LINEARE'!$G$27,IF(B345&lt;'ANALISI STATICA LINEARE'!$H$45,'ANALISI STATICA LINEARE'!$H$38*'ANALISI STATICA LINEARE'!$H$41*'ANALISI STATICA LINEARE'!$H$47*'ANALISI STATICA LINEARE'!$G$27*('ANALISI STATICA LINEARE'!$H$44/B345),'ANALISI STATICA LINEARE'!$H$38*'ANALISI STATICA LINEARE'!$H$41*'ANALISI STATICA LINEARE'!$H$47*'ANALISI STATICA LINEARE'!$G$27*(('ANALISI STATICA LINEARE'!$H$44*'ANALISI STATICA LINEARE'!$H$45)/B345^2))))</f>
        <v>7.9545715553065499E-2</v>
      </c>
      <c r="D345" s="23">
        <f>1/'ANALISI STATICA LINEARE'!$H$37*IF(B345&lt;'ANALISI STATICA LINEARE'!$H$43,'ANALISI STATICA LINEARE'!$H$38*'ANALISI STATICA LINEARE'!$H$41*'ANALISI STATICA LINEARE'!$H$48*'ANALISI STATICA LINEARE'!$G$27*(B345/'ANALISI STATICA LINEARE'!$H$43+1/('ANALISI STATICA LINEARE'!$H$48*'ANALISI STATICA LINEARE'!$G$27)*(1-B345/'ANALISI STATICA LINEARE'!$H$43)),IF(B345&lt;'ANALISI STATICA LINEARE'!$H$44,'ANALISI STATICA LINEARE'!$H$38*'ANALISI STATICA LINEARE'!$H$41*'ANALISI STATICA LINEARE'!$H$48*'ANALISI STATICA LINEARE'!$G$27,IF(B345&lt;'ANALISI STATICA LINEARE'!$H$45,'ANALISI STATICA LINEARE'!$H$38*'ANALISI STATICA LINEARE'!$H$41*'ANALISI STATICA LINEARE'!$H$48*'ANALISI STATICA LINEARE'!$G$27*('ANALISI STATICA LINEARE'!$H$44/B345),'ANALISI STATICA LINEARE'!$H$38*'ANALISI STATICA LINEARE'!$H$41*'ANALISI STATICA LINEARE'!$H$48*'ANALISI STATICA LINEARE'!$G$27*(('ANALISI STATICA LINEARE'!$H$44*'ANALISI STATICA LINEARE'!$H$45)/B345^2))))</f>
        <v>2.5252608112084286E-2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2:14">
      <c r="B346" s="19">
        <f t="shared" si="5"/>
        <v>3.3499999999999726</v>
      </c>
      <c r="C346" s="23">
        <f>1/'ANALISI STATICA LINEARE'!$H$37*IF(B346&lt;'ANALISI STATICA LINEARE'!$H$43,'ANALISI STATICA LINEARE'!$H$38*'ANALISI STATICA LINEARE'!$H$41*'ANALISI STATICA LINEARE'!$H$47*'ANALISI STATICA LINEARE'!$G$27*(B346/'ANALISI STATICA LINEARE'!$H$43+1/('ANALISI STATICA LINEARE'!$H$47*'ANALISI STATICA LINEARE'!$G$27)*(1-B346/'ANALISI STATICA LINEARE'!$H$43)),IF(B346&lt;'ANALISI STATICA LINEARE'!$H$44,'ANALISI STATICA LINEARE'!$H$38*'ANALISI STATICA LINEARE'!$H$41*'ANALISI STATICA LINEARE'!$H$47*'ANALISI STATICA LINEARE'!$G$27,IF(B346&lt;'ANALISI STATICA LINEARE'!$H$45,'ANALISI STATICA LINEARE'!$H$38*'ANALISI STATICA LINEARE'!$H$41*'ANALISI STATICA LINEARE'!$H$47*'ANALISI STATICA LINEARE'!$G$27*('ANALISI STATICA LINEARE'!$H$44/B346),'ANALISI STATICA LINEARE'!$H$38*'ANALISI STATICA LINEARE'!$H$41*'ANALISI STATICA LINEARE'!$H$47*'ANALISI STATICA LINEARE'!$G$27*(('ANALISI STATICA LINEARE'!$H$44*'ANALISI STATICA LINEARE'!$H$45)/B346^2))))</f>
        <v>7.9071524564382059E-2</v>
      </c>
      <c r="D346" s="23">
        <f>1/'ANALISI STATICA LINEARE'!$H$37*IF(B346&lt;'ANALISI STATICA LINEARE'!$H$43,'ANALISI STATICA LINEARE'!$H$38*'ANALISI STATICA LINEARE'!$H$41*'ANALISI STATICA LINEARE'!$H$48*'ANALISI STATICA LINEARE'!$G$27*(B346/'ANALISI STATICA LINEARE'!$H$43+1/('ANALISI STATICA LINEARE'!$H$48*'ANALISI STATICA LINEARE'!$G$27)*(1-B346/'ANALISI STATICA LINEARE'!$H$43)),IF(B346&lt;'ANALISI STATICA LINEARE'!$H$44,'ANALISI STATICA LINEARE'!$H$38*'ANALISI STATICA LINEARE'!$H$41*'ANALISI STATICA LINEARE'!$H$48*'ANALISI STATICA LINEARE'!$G$27,IF(B346&lt;'ANALISI STATICA LINEARE'!$H$45,'ANALISI STATICA LINEARE'!$H$38*'ANALISI STATICA LINEARE'!$H$41*'ANALISI STATICA LINEARE'!$H$48*'ANALISI STATICA LINEARE'!$G$27*('ANALISI STATICA LINEARE'!$H$44/B346),'ANALISI STATICA LINEARE'!$H$38*'ANALISI STATICA LINEARE'!$H$41*'ANALISI STATICA LINEARE'!$H$48*'ANALISI STATICA LINEARE'!$G$27*(('ANALISI STATICA LINEARE'!$H$44*'ANALISI STATICA LINEARE'!$H$45)/B346^2))))</f>
        <v>2.5102071290280015E-2</v>
      </c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2:14">
      <c r="B347" s="19">
        <f t="shared" si="5"/>
        <v>3.3599999999999723</v>
      </c>
      <c r="C347" s="23">
        <f>1/'ANALISI STATICA LINEARE'!$H$37*IF(B347&lt;'ANALISI STATICA LINEARE'!$H$43,'ANALISI STATICA LINEARE'!$H$38*'ANALISI STATICA LINEARE'!$H$41*'ANALISI STATICA LINEARE'!$H$47*'ANALISI STATICA LINEARE'!$G$27*(B347/'ANALISI STATICA LINEARE'!$H$43+1/('ANALISI STATICA LINEARE'!$H$47*'ANALISI STATICA LINEARE'!$G$27)*(1-B347/'ANALISI STATICA LINEARE'!$H$43)),IF(B347&lt;'ANALISI STATICA LINEARE'!$H$44,'ANALISI STATICA LINEARE'!$H$38*'ANALISI STATICA LINEARE'!$H$41*'ANALISI STATICA LINEARE'!$H$47*'ANALISI STATICA LINEARE'!$G$27,IF(B347&lt;'ANALISI STATICA LINEARE'!$H$45,'ANALISI STATICA LINEARE'!$H$38*'ANALISI STATICA LINEARE'!$H$41*'ANALISI STATICA LINEARE'!$H$47*'ANALISI STATICA LINEARE'!$G$27*('ANALISI STATICA LINEARE'!$H$44/B347),'ANALISI STATICA LINEARE'!$H$38*'ANALISI STATICA LINEARE'!$H$41*'ANALISI STATICA LINEARE'!$H$47*'ANALISI STATICA LINEARE'!$G$27*(('ANALISI STATICA LINEARE'!$H$44*'ANALISI STATICA LINEARE'!$H$45)/B347^2))))</f>
        <v>7.8601561120303448E-2</v>
      </c>
      <c r="D347" s="23">
        <f>1/'ANALISI STATICA LINEARE'!$H$37*IF(B347&lt;'ANALISI STATICA LINEARE'!$H$43,'ANALISI STATICA LINEARE'!$H$38*'ANALISI STATICA LINEARE'!$H$41*'ANALISI STATICA LINEARE'!$H$48*'ANALISI STATICA LINEARE'!$G$27*(B347/'ANALISI STATICA LINEARE'!$H$43+1/('ANALISI STATICA LINEARE'!$H$48*'ANALISI STATICA LINEARE'!$G$27)*(1-B347/'ANALISI STATICA LINEARE'!$H$43)),IF(B347&lt;'ANALISI STATICA LINEARE'!$H$44,'ANALISI STATICA LINEARE'!$H$38*'ANALISI STATICA LINEARE'!$H$41*'ANALISI STATICA LINEARE'!$H$48*'ANALISI STATICA LINEARE'!$G$27,IF(B347&lt;'ANALISI STATICA LINEARE'!$H$45,'ANALISI STATICA LINEARE'!$H$38*'ANALISI STATICA LINEARE'!$H$41*'ANALISI STATICA LINEARE'!$H$48*'ANALISI STATICA LINEARE'!$G$27*('ANALISI STATICA LINEARE'!$H$44/B347),'ANALISI STATICA LINEARE'!$H$38*'ANALISI STATICA LINEARE'!$H$41*'ANALISI STATICA LINEARE'!$H$48*'ANALISI STATICA LINEARE'!$G$27*(('ANALISI STATICA LINEARE'!$H$44*'ANALISI STATICA LINEARE'!$H$45)/B347^2))))</f>
        <v>2.4952876546128076E-2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2:14">
      <c r="B348" s="19">
        <f t="shared" si="5"/>
        <v>3.3699999999999721</v>
      </c>
      <c r="C348" s="23">
        <f>1/'ANALISI STATICA LINEARE'!$H$37*IF(B348&lt;'ANALISI STATICA LINEARE'!$H$43,'ANALISI STATICA LINEARE'!$H$38*'ANALISI STATICA LINEARE'!$H$41*'ANALISI STATICA LINEARE'!$H$47*'ANALISI STATICA LINEARE'!$G$27*(B348/'ANALISI STATICA LINEARE'!$H$43+1/('ANALISI STATICA LINEARE'!$H$47*'ANALISI STATICA LINEARE'!$G$27)*(1-B348/'ANALISI STATICA LINEARE'!$H$43)),IF(B348&lt;'ANALISI STATICA LINEARE'!$H$44,'ANALISI STATICA LINEARE'!$H$38*'ANALISI STATICA LINEARE'!$H$41*'ANALISI STATICA LINEARE'!$H$47*'ANALISI STATICA LINEARE'!$G$27,IF(B348&lt;'ANALISI STATICA LINEARE'!$H$45,'ANALISI STATICA LINEARE'!$H$38*'ANALISI STATICA LINEARE'!$H$41*'ANALISI STATICA LINEARE'!$H$47*'ANALISI STATICA LINEARE'!$G$27*('ANALISI STATICA LINEARE'!$H$44/B348),'ANALISI STATICA LINEARE'!$H$38*'ANALISI STATICA LINEARE'!$H$41*'ANALISI STATICA LINEARE'!$H$47*'ANALISI STATICA LINEARE'!$G$27*(('ANALISI STATICA LINEARE'!$H$44*'ANALISI STATICA LINEARE'!$H$45)/B348^2))))</f>
        <v>7.8135775116781658E-2</v>
      </c>
      <c r="D348" s="23">
        <f>1/'ANALISI STATICA LINEARE'!$H$37*IF(B348&lt;'ANALISI STATICA LINEARE'!$H$43,'ANALISI STATICA LINEARE'!$H$38*'ANALISI STATICA LINEARE'!$H$41*'ANALISI STATICA LINEARE'!$H$48*'ANALISI STATICA LINEARE'!$G$27*(B348/'ANALISI STATICA LINEARE'!$H$43+1/('ANALISI STATICA LINEARE'!$H$48*'ANALISI STATICA LINEARE'!$G$27)*(1-B348/'ANALISI STATICA LINEARE'!$H$43)),IF(B348&lt;'ANALISI STATICA LINEARE'!$H$44,'ANALISI STATICA LINEARE'!$H$38*'ANALISI STATICA LINEARE'!$H$41*'ANALISI STATICA LINEARE'!$H$48*'ANALISI STATICA LINEARE'!$G$27,IF(B348&lt;'ANALISI STATICA LINEARE'!$H$45,'ANALISI STATICA LINEARE'!$H$38*'ANALISI STATICA LINEARE'!$H$41*'ANALISI STATICA LINEARE'!$H$48*'ANALISI STATICA LINEARE'!$G$27*('ANALISI STATICA LINEARE'!$H$44/B348),'ANALISI STATICA LINEARE'!$H$38*'ANALISI STATICA LINEARE'!$H$41*'ANALISI STATICA LINEARE'!$H$48*'ANALISI STATICA LINEARE'!$G$27*(('ANALISI STATICA LINEARE'!$H$44*'ANALISI STATICA LINEARE'!$H$45)/B348^2))))</f>
        <v>2.480500797358148E-2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2:14">
      <c r="B349" s="19">
        <f t="shared" si="5"/>
        <v>3.3799999999999719</v>
      </c>
      <c r="C349" s="23">
        <f>1/'ANALISI STATICA LINEARE'!$H$37*IF(B349&lt;'ANALISI STATICA LINEARE'!$H$43,'ANALISI STATICA LINEARE'!$H$38*'ANALISI STATICA LINEARE'!$H$41*'ANALISI STATICA LINEARE'!$H$47*'ANALISI STATICA LINEARE'!$G$27*(B349/'ANALISI STATICA LINEARE'!$H$43+1/('ANALISI STATICA LINEARE'!$H$47*'ANALISI STATICA LINEARE'!$G$27)*(1-B349/'ANALISI STATICA LINEARE'!$H$43)),IF(B349&lt;'ANALISI STATICA LINEARE'!$H$44,'ANALISI STATICA LINEARE'!$H$38*'ANALISI STATICA LINEARE'!$H$41*'ANALISI STATICA LINEARE'!$H$47*'ANALISI STATICA LINEARE'!$G$27,IF(B349&lt;'ANALISI STATICA LINEARE'!$H$45,'ANALISI STATICA LINEARE'!$H$38*'ANALISI STATICA LINEARE'!$H$41*'ANALISI STATICA LINEARE'!$H$47*'ANALISI STATICA LINEARE'!$G$27*('ANALISI STATICA LINEARE'!$H$44/B349),'ANALISI STATICA LINEARE'!$H$38*'ANALISI STATICA LINEARE'!$H$41*'ANALISI STATICA LINEARE'!$H$47*'ANALISI STATICA LINEARE'!$G$27*(('ANALISI STATICA LINEARE'!$H$44*'ANALISI STATICA LINEARE'!$H$45)/B349^2))))</f>
        <v>7.7674117189854869E-2</v>
      </c>
      <c r="D349" s="23">
        <f>1/'ANALISI STATICA LINEARE'!$H$37*IF(B349&lt;'ANALISI STATICA LINEARE'!$H$43,'ANALISI STATICA LINEARE'!$H$38*'ANALISI STATICA LINEARE'!$H$41*'ANALISI STATICA LINEARE'!$H$48*'ANALISI STATICA LINEARE'!$G$27*(B349/'ANALISI STATICA LINEARE'!$H$43+1/('ANALISI STATICA LINEARE'!$H$48*'ANALISI STATICA LINEARE'!$G$27)*(1-B349/'ANALISI STATICA LINEARE'!$H$43)),IF(B349&lt;'ANALISI STATICA LINEARE'!$H$44,'ANALISI STATICA LINEARE'!$H$38*'ANALISI STATICA LINEARE'!$H$41*'ANALISI STATICA LINEARE'!$H$48*'ANALISI STATICA LINEARE'!$G$27,IF(B349&lt;'ANALISI STATICA LINEARE'!$H$45,'ANALISI STATICA LINEARE'!$H$38*'ANALISI STATICA LINEARE'!$H$41*'ANALISI STATICA LINEARE'!$H$48*'ANALISI STATICA LINEARE'!$G$27*('ANALISI STATICA LINEARE'!$H$44/B349),'ANALISI STATICA LINEARE'!$H$38*'ANALISI STATICA LINEARE'!$H$41*'ANALISI STATICA LINEARE'!$H$48*'ANALISI STATICA LINEARE'!$G$27*(('ANALISI STATICA LINEARE'!$H$44*'ANALISI STATICA LINEARE'!$H$45)/B349^2))))</f>
        <v>2.4658449901541223E-2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2:14">
      <c r="B350" s="19">
        <f t="shared" si="5"/>
        <v>3.3899999999999717</v>
      </c>
      <c r="C350" s="23">
        <f>1/'ANALISI STATICA LINEARE'!$H$37*IF(B350&lt;'ANALISI STATICA LINEARE'!$H$43,'ANALISI STATICA LINEARE'!$H$38*'ANALISI STATICA LINEARE'!$H$41*'ANALISI STATICA LINEARE'!$H$47*'ANALISI STATICA LINEARE'!$G$27*(B350/'ANALISI STATICA LINEARE'!$H$43+1/('ANALISI STATICA LINEARE'!$H$47*'ANALISI STATICA LINEARE'!$G$27)*(1-B350/'ANALISI STATICA LINEARE'!$H$43)),IF(B350&lt;'ANALISI STATICA LINEARE'!$H$44,'ANALISI STATICA LINEARE'!$H$38*'ANALISI STATICA LINEARE'!$H$41*'ANALISI STATICA LINEARE'!$H$47*'ANALISI STATICA LINEARE'!$G$27,IF(B350&lt;'ANALISI STATICA LINEARE'!$H$45,'ANALISI STATICA LINEARE'!$H$38*'ANALISI STATICA LINEARE'!$H$41*'ANALISI STATICA LINEARE'!$H$47*'ANALISI STATICA LINEARE'!$G$27*('ANALISI STATICA LINEARE'!$H$44/B350),'ANALISI STATICA LINEARE'!$H$38*'ANALISI STATICA LINEARE'!$H$41*'ANALISI STATICA LINEARE'!$H$47*'ANALISI STATICA LINEARE'!$G$27*(('ANALISI STATICA LINEARE'!$H$44*'ANALISI STATICA LINEARE'!$H$45)/B350^2))))</f>
        <v>7.7216538702567658E-2</v>
      </c>
      <c r="D350" s="23">
        <f>1/'ANALISI STATICA LINEARE'!$H$37*IF(B350&lt;'ANALISI STATICA LINEARE'!$H$43,'ANALISI STATICA LINEARE'!$H$38*'ANALISI STATICA LINEARE'!$H$41*'ANALISI STATICA LINEARE'!$H$48*'ANALISI STATICA LINEARE'!$G$27*(B350/'ANALISI STATICA LINEARE'!$H$43+1/('ANALISI STATICA LINEARE'!$H$48*'ANALISI STATICA LINEARE'!$G$27)*(1-B350/'ANALISI STATICA LINEARE'!$H$43)),IF(B350&lt;'ANALISI STATICA LINEARE'!$H$44,'ANALISI STATICA LINEARE'!$H$38*'ANALISI STATICA LINEARE'!$H$41*'ANALISI STATICA LINEARE'!$H$48*'ANALISI STATICA LINEARE'!$G$27,IF(B350&lt;'ANALISI STATICA LINEARE'!$H$45,'ANALISI STATICA LINEARE'!$H$38*'ANALISI STATICA LINEARE'!$H$41*'ANALISI STATICA LINEARE'!$H$48*'ANALISI STATICA LINEARE'!$G$27*('ANALISI STATICA LINEARE'!$H$44/B350),'ANALISI STATICA LINEARE'!$H$38*'ANALISI STATICA LINEARE'!$H$41*'ANALISI STATICA LINEARE'!$H$48*'ANALISI STATICA LINEARE'!$G$27*(('ANALISI STATICA LINEARE'!$H$44*'ANALISI STATICA LINEARE'!$H$45)/B350^2))))</f>
        <v>2.4513186889704018E-2</v>
      </c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2:14">
      <c r="B351" s="19">
        <f t="shared" si="5"/>
        <v>3.3999999999999715</v>
      </c>
      <c r="C351" s="23">
        <f>1/'ANALISI STATICA LINEARE'!$H$37*IF(B351&lt;'ANALISI STATICA LINEARE'!$H$43,'ANALISI STATICA LINEARE'!$H$38*'ANALISI STATICA LINEARE'!$H$41*'ANALISI STATICA LINEARE'!$H$47*'ANALISI STATICA LINEARE'!$G$27*(B351/'ANALISI STATICA LINEARE'!$H$43+1/('ANALISI STATICA LINEARE'!$H$47*'ANALISI STATICA LINEARE'!$G$27)*(1-B351/'ANALISI STATICA LINEARE'!$H$43)),IF(B351&lt;'ANALISI STATICA LINEARE'!$H$44,'ANALISI STATICA LINEARE'!$H$38*'ANALISI STATICA LINEARE'!$H$41*'ANALISI STATICA LINEARE'!$H$47*'ANALISI STATICA LINEARE'!$G$27,IF(B351&lt;'ANALISI STATICA LINEARE'!$H$45,'ANALISI STATICA LINEARE'!$H$38*'ANALISI STATICA LINEARE'!$H$41*'ANALISI STATICA LINEARE'!$H$47*'ANALISI STATICA LINEARE'!$G$27*('ANALISI STATICA LINEARE'!$H$44/B351),'ANALISI STATICA LINEARE'!$H$38*'ANALISI STATICA LINEARE'!$H$41*'ANALISI STATICA LINEARE'!$H$47*'ANALISI STATICA LINEARE'!$G$27*(('ANALISI STATICA LINEARE'!$H$44*'ANALISI STATICA LINEARE'!$H$45)/B351^2))))</f>
        <v>7.6762991732160724E-2</v>
      </c>
      <c r="D351" s="23">
        <f>1/'ANALISI STATICA LINEARE'!$H$37*IF(B351&lt;'ANALISI STATICA LINEARE'!$H$43,'ANALISI STATICA LINEARE'!$H$38*'ANALISI STATICA LINEARE'!$H$41*'ANALISI STATICA LINEARE'!$H$48*'ANALISI STATICA LINEARE'!$G$27*(B351/'ANALISI STATICA LINEARE'!$H$43+1/('ANALISI STATICA LINEARE'!$H$48*'ANALISI STATICA LINEARE'!$G$27)*(1-B351/'ANALISI STATICA LINEARE'!$H$43)),IF(B351&lt;'ANALISI STATICA LINEARE'!$H$44,'ANALISI STATICA LINEARE'!$H$38*'ANALISI STATICA LINEARE'!$H$41*'ANALISI STATICA LINEARE'!$H$48*'ANALISI STATICA LINEARE'!$G$27,IF(B351&lt;'ANALISI STATICA LINEARE'!$H$45,'ANALISI STATICA LINEARE'!$H$38*'ANALISI STATICA LINEARE'!$H$41*'ANALISI STATICA LINEARE'!$H$48*'ANALISI STATICA LINEARE'!$G$27*('ANALISI STATICA LINEARE'!$H$44/B351),'ANALISI STATICA LINEARE'!$H$38*'ANALISI STATICA LINEARE'!$H$41*'ANALISI STATICA LINEARE'!$H$48*'ANALISI STATICA LINEARE'!$G$27*(('ANALISI STATICA LINEARE'!$H$44*'ANALISI STATICA LINEARE'!$H$45)/B351^2))))</f>
        <v>2.4369203724495463E-2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2:14">
      <c r="B352" s="19">
        <f t="shared" si="5"/>
        <v>3.4099999999999713</v>
      </c>
      <c r="C352" s="23">
        <f>1/'ANALISI STATICA LINEARE'!$H$37*IF(B352&lt;'ANALISI STATICA LINEARE'!$H$43,'ANALISI STATICA LINEARE'!$H$38*'ANALISI STATICA LINEARE'!$H$41*'ANALISI STATICA LINEARE'!$H$47*'ANALISI STATICA LINEARE'!$G$27*(B352/'ANALISI STATICA LINEARE'!$H$43+1/('ANALISI STATICA LINEARE'!$H$47*'ANALISI STATICA LINEARE'!$G$27)*(1-B352/'ANALISI STATICA LINEARE'!$H$43)),IF(B352&lt;'ANALISI STATICA LINEARE'!$H$44,'ANALISI STATICA LINEARE'!$H$38*'ANALISI STATICA LINEARE'!$H$41*'ANALISI STATICA LINEARE'!$H$47*'ANALISI STATICA LINEARE'!$G$27,IF(B352&lt;'ANALISI STATICA LINEARE'!$H$45,'ANALISI STATICA LINEARE'!$H$38*'ANALISI STATICA LINEARE'!$H$41*'ANALISI STATICA LINEARE'!$H$47*'ANALISI STATICA LINEARE'!$G$27*('ANALISI STATICA LINEARE'!$H$44/B352),'ANALISI STATICA LINEARE'!$H$38*'ANALISI STATICA LINEARE'!$H$41*'ANALISI STATICA LINEARE'!$H$47*'ANALISI STATICA LINEARE'!$G$27*(('ANALISI STATICA LINEARE'!$H$44*'ANALISI STATICA LINEARE'!$H$45)/B352^2))))</f>
        <v>7.6313429057522558E-2</v>
      </c>
      <c r="D352" s="23">
        <f>1/'ANALISI STATICA LINEARE'!$H$37*IF(B352&lt;'ANALISI STATICA LINEARE'!$H$43,'ANALISI STATICA LINEARE'!$H$38*'ANALISI STATICA LINEARE'!$H$41*'ANALISI STATICA LINEARE'!$H$48*'ANALISI STATICA LINEARE'!$G$27*(B352/'ANALISI STATICA LINEARE'!$H$43+1/('ANALISI STATICA LINEARE'!$H$48*'ANALISI STATICA LINEARE'!$G$27)*(1-B352/'ANALISI STATICA LINEARE'!$H$43)),IF(B352&lt;'ANALISI STATICA LINEARE'!$H$44,'ANALISI STATICA LINEARE'!$H$38*'ANALISI STATICA LINEARE'!$H$41*'ANALISI STATICA LINEARE'!$H$48*'ANALISI STATICA LINEARE'!$G$27,IF(B352&lt;'ANALISI STATICA LINEARE'!$H$45,'ANALISI STATICA LINEARE'!$H$38*'ANALISI STATICA LINEARE'!$H$41*'ANALISI STATICA LINEARE'!$H$48*'ANALISI STATICA LINEARE'!$G$27*('ANALISI STATICA LINEARE'!$H$44/B352),'ANALISI STATICA LINEARE'!$H$38*'ANALISI STATICA LINEARE'!$H$41*'ANALISI STATICA LINEARE'!$H$48*'ANALISI STATICA LINEARE'!$G$27*(('ANALISI STATICA LINEARE'!$H$44*'ANALISI STATICA LINEARE'!$H$45)/B352^2))))</f>
        <v>2.4226485415086523E-2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2:14">
      <c r="B353" s="19">
        <f t="shared" si="5"/>
        <v>3.4199999999999711</v>
      </c>
      <c r="C353" s="23">
        <f>1/'ANALISI STATICA LINEARE'!$H$37*IF(B353&lt;'ANALISI STATICA LINEARE'!$H$43,'ANALISI STATICA LINEARE'!$H$38*'ANALISI STATICA LINEARE'!$H$41*'ANALISI STATICA LINEARE'!$H$47*'ANALISI STATICA LINEARE'!$G$27*(B353/'ANALISI STATICA LINEARE'!$H$43+1/('ANALISI STATICA LINEARE'!$H$47*'ANALISI STATICA LINEARE'!$G$27)*(1-B353/'ANALISI STATICA LINEARE'!$H$43)),IF(B353&lt;'ANALISI STATICA LINEARE'!$H$44,'ANALISI STATICA LINEARE'!$H$38*'ANALISI STATICA LINEARE'!$H$41*'ANALISI STATICA LINEARE'!$H$47*'ANALISI STATICA LINEARE'!$G$27,IF(B353&lt;'ANALISI STATICA LINEARE'!$H$45,'ANALISI STATICA LINEARE'!$H$38*'ANALISI STATICA LINEARE'!$H$41*'ANALISI STATICA LINEARE'!$H$47*'ANALISI STATICA LINEARE'!$G$27*('ANALISI STATICA LINEARE'!$H$44/B353),'ANALISI STATICA LINEARE'!$H$38*'ANALISI STATICA LINEARE'!$H$41*'ANALISI STATICA LINEARE'!$H$47*'ANALISI STATICA LINEARE'!$G$27*(('ANALISI STATICA LINEARE'!$H$44*'ANALISI STATICA LINEARE'!$H$45)/B353^2))))</f>
        <v>7.5867804146898032E-2</v>
      </c>
      <c r="D353" s="23">
        <f>1/'ANALISI STATICA LINEARE'!$H$37*IF(B353&lt;'ANALISI STATICA LINEARE'!$H$43,'ANALISI STATICA LINEARE'!$H$38*'ANALISI STATICA LINEARE'!$H$41*'ANALISI STATICA LINEARE'!$H$48*'ANALISI STATICA LINEARE'!$G$27*(B353/'ANALISI STATICA LINEARE'!$H$43+1/('ANALISI STATICA LINEARE'!$H$48*'ANALISI STATICA LINEARE'!$G$27)*(1-B353/'ANALISI STATICA LINEARE'!$H$43)),IF(B353&lt;'ANALISI STATICA LINEARE'!$H$44,'ANALISI STATICA LINEARE'!$H$38*'ANALISI STATICA LINEARE'!$H$41*'ANALISI STATICA LINEARE'!$H$48*'ANALISI STATICA LINEARE'!$G$27,IF(B353&lt;'ANALISI STATICA LINEARE'!$H$45,'ANALISI STATICA LINEARE'!$H$38*'ANALISI STATICA LINEARE'!$H$41*'ANALISI STATICA LINEARE'!$H$48*'ANALISI STATICA LINEARE'!$G$27*('ANALISI STATICA LINEARE'!$H$44/B353),'ANALISI STATICA LINEARE'!$H$38*'ANALISI STATICA LINEARE'!$H$41*'ANALISI STATICA LINEARE'!$H$48*'ANALISI STATICA LINEARE'!$G$27*(('ANALISI STATICA LINEARE'!$H$44*'ANALISI STATICA LINEARE'!$H$45)/B353^2))))</f>
        <v>2.4085017189491437E-2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2:14">
      <c r="B354" s="19">
        <f t="shared" si="5"/>
        <v>3.4299999999999708</v>
      </c>
      <c r="C354" s="23">
        <f>1/'ANALISI STATICA LINEARE'!$H$37*IF(B354&lt;'ANALISI STATICA LINEARE'!$H$43,'ANALISI STATICA LINEARE'!$H$38*'ANALISI STATICA LINEARE'!$H$41*'ANALISI STATICA LINEARE'!$H$47*'ANALISI STATICA LINEARE'!$G$27*(B354/'ANALISI STATICA LINEARE'!$H$43+1/('ANALISI STATICA LINEARE'!$H$47*'ANALISI STATICA LINEARE'!$G$27)*(1-B354/'ANALISI STATICA LINEARE'!$H$43)),IF(B354&lt;'ANALISI STATICA LINEARE'!$H$44,'ANALISI STATICA LINEARE'!$H$38*'ANALISI STATICA LINEARE'!$H$41*'ANALISI STATICA LINEARE'!$H$47*'ANALISI STATICA LINEARE'!$G$27,IF(B354&lt;'ANALISI STATICA LINEARE'!$H$45,'ANALISI STATICA LINEARE'!$H$38*'ANALISI STATICA LINEARE'!$H$41*'ANALISI STATICA LINEARE'!$H$47*'ANALISI STATICA LINEARE'!$G$27*('ANALISI STATICA LINEARE'!$H$44/B354),'ANALISI STATICA LINEARE'!$H$38*'ANALISI STATICA LINEARE'!$H$41*'ANALISI STATICA LINEARE'!$H$47*'ANALISI STATICA LINEARE'!$G$27*(('ANALISI STATICA LINEARE'!$H$44*'ANALISI STATICA LINEARE'!$H$45)/B354^2))))</f>
        <v>7.5426071145847234E-2</v>
      </c>
      <c r="D354" s="23">
        <f>1/'ANALISI STATICA LINEARE'!$H$37*IF(B354&lt;'ANALISI STATICA LINEARE'!$H$43,'ANALISI STATICA LINEARE'!$H$38*'ANALISI STATICA LINEARE'!$H$41*'ANALISI STATICA LINEARE'!$H$48*'ANALISI STATICA LINEARE'!$G$27*(B354/'ANALISI STATICA LINEARE'!$H$43+1/('ANALISI STATICA LINEARE'!$H$48*'ANALISI STATICA LINEARE'!$G$27)*(1-B354/'ANALISI STATICA LINEARE'!$H$43)),IF(B354&lt;'ANALISI STATICA LINEARE'!$H$44,'ANALISI STATICA LINEARE'!$H$38*'ANALISI STATICA LINEARE'!$H$41*'ANALISI STATICA LINEARE'!$H$48*'ANALISI STATICA LINEARE'!$G$27,IF(B354&lt;'ANALISI STATICA LINEARE'!$H$45,'ANALISI STATICA LINEARE'!$H$38*'ANALISI STATICA LINEARE'!$H$41*'ANALISI STATICA LINEARE'!$H$48*'ANALISI STATICA LINEARE'!$G$27*('ANALISI STATICA LINEARE'!$H$44/B354),'ANALISI STATICA LINEARE'!$H$38*'ANALISI STATICA LINEARE'!$H$41*'ANALISI STATICA LINEARE'!$H$48*'ANALISI STATICA LINEARE'!$G$27*(('ANALISI STATICA LINEARE'!$H$44*'ANALISI STATICA LINEARE'!$H$45)/B354^2))))</f>
        <v>2.3944784490745153E-2</v>
      </c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2:14">
      <c r="B355" s="19">
        <f t="shared" si="5"/>
        <v>3.4399999999999706</v>
      </c>
      <c r="C355" s="23">
        <f>1/'ANALISI STATICA LINEARE'!$H$37*IF(B355&lt;'ANALISI STATICA LINEARE'!$H$43,'ANALISI STATICA LINEARE'!$H$38*'ANALISI STATICA LINEARE'!$H$41*'ANALISI STATICA LINEARE'!$H$47*'ANALISI STATICA LINEARE'!$G$27*(B355/'ANALISI STATICA LINEARE'!$H$43+1/('ANALISI STATICA LINEARE'!$H$47*'ANALISI STATICA LINEARE'!$G$27)*(1-B355/'ANALISI STATICA LINEARE'!$H$43)),IF(B355&lt;'ANALISI STATICA LINEARE'!$H$44,'ANALISI STATICA LINEARE'!$H$38*'ANALISI STATICA LINEARE'!$H$41*'ANALISI STATICA LINEARE'!$H$47*'ANALISI STATICA LINEARE'!$G$27,IF(B355&lt;'ANALISI STATICA LINEARE'!$H$45,'ANALISI STATICA LINEARE'!$H$38*'ANALISI STATICA LINEARE'!$H$41*'ANALISI STATICA LINEARE'!$H$47*'ANALISI STATICA LINEARE'!$G$27*('ANALISI STATICA LINEARE'!$H$44/B355),'ANALISI STATICA LINEARE'!$H$38*'ANALISI STATICA LINEARE'!$H$41*'ANALISI STATICA LINEARE'!$H$47*'ANALISI STATICA LINEARE'!$G$27*(('ANALISI STATICA LINEARE'!$H$44*'ANALISI STATICA LINEARE'!$H$45)/B355^2))))</f>
        <v>7.4988184865449087E-2</v>
      </c>
      <c r="D355" s="23">
        <f>1/'ANALISI STATICA LINEARE'!$H$37*IF(B355&lt;'ANALISI STATICA LINEARE'!$H$43,'ANALISI STATICA LINEARE'!$H$38*'ANALISI STATICA LINEARE'!$H$41*'ANALISI STATICA LINEARE'!$H$48*'ANALISI STATICA LINEARE'!$G$27*(B355/'ANALISI STATICA LINEARE'!$H$43+1/('ANALISI STATICA LINEARE'!$H$48*'ANALISI STATICA LINEARE'!$G$27)*(1-B355/'ANALISI STATICA LINEARE'!$H$43)),IF(B355&lt;'ANALISI STATICA LINEARE'!$H$44,'ANALISI STATICA LINEARE'!$H$38*'ANALISI STATICA LINEARE'!$H$41*'ANALISI STATICA LINEARE'!$H$48*'ANALISI STATICA LINEARE'!$G$27,IF(B355&lt;'ANALISI STATICA LINEARE'!$H$45,'ANALISI STATICA LINEARE'!$H$38*'ANALISI STATICA LINEARE'!$H$41*'ANALISI STATICA LINEARE'!$H$48*'ANALISI STATICA LINEARE'!$G$27*('ANALISI STATICA LINEARE'!$H$44/B355),'ANALISI STATICA LINEARE'!$H$38*'ANALISI STATICA LINEARE'!$H$41*'ANALISI STATICA LINEARE'!$H$48*'ANALISI STATICA LINEARE'!$G$27*(('ANALISI STATICA LINEARE'!$H$44*'ANALISI STATICA LINEARE'!$H$45)/B355^2))))</f>
        <v>2.3805772973158435E-2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2:14">
      <c r="B356" s="19">
        <f t="shared" si="5"/>
        <v>3.4499999999999704</v>
      </c>
      <c r="C356" s="23">
        <f>1/'ANALISI STATICA LINEARE'!$H$37*IF(B356&lt;'ANALISI STATICA LINEARE'!$H$43,'ANALISI STATICA LINEARE'!$H$38*'ANALISI STATICA LINEARE'!$H$41*'ANALISI STATICA LINEARE'!$H$47*'ANALISI STATICA LINEARE'!$G$27*(B356/'ANALISI STATICA LINEARE'!$H$43+1/('ANALISI STATICA LINEARE'!$H$47*'ANALISI STATICA LINEARE'!$G$27)*(1-B356/'ANALISI STATICA LINEARE'!$H$43)),IF(B356&lt;'ANALISI STATICA LINEARE'!$H$44,'ANALISI STATICA LINEARE'!$H$38*'ANALISI STATICA LINEARE'!$H$41*'ANALISI STATICA LINEARE'!$H$47*'ANALISI STATICA LINEARE'!$G$27,IF(B356&lt;'ANALISI STATICA LINEARE'!$H$45,'ANALISI STATICA LINEARE'!$H$38*'ANALISI STATICA LINEARE'!$H$41*'ANALISI STATICA LINEARE'!$H$47*'ANALISI STATICA LINEARE'!$G$27*('ANALISI STATICA LINEARE'!$H$44/B356),'ANALISI STATICA LINEARE'!$H$38*'ANALISI STATICA LINEARE'!$H$41*'ANALISI STATICA LINEARE'!$H$47*'ANALISI STATICA LINEARE'!$G$27*(('ANALISI STATICA LINEARE'!$H$44*'ANALISI STATICA LINEARE'!$H$45)/B356^2))))</f>
        <v>7.4554100770743814E-2</v>
      </c>
      <c r="D356" s="23">
        <f>1/'ANALISI STATICA LINEARE'!$H$37*IF(B356&lt;'ANALISI STATICA LINEARE'!$H$43,'ANALISI STATICA LINEARE'!$H$38*'ANALISI STATICA LINEARE'!$H$41*'ANALISI STATICA LINEARE'!$H$48*'ANALISI STATICA LINEARE'!$G$27*(B356/'ANALISI STATICA LINEARE'!$H$43+1/('ANALISI STATICA LINEARE'!$H$48*'ANALISI STATICA LINEARE'!$G$27)*(1-B356/'ANALISI STATICA LINEARE'!$H$43)),IF(B356&lt;'ANALISI STATICA LINEARE'!$H$44,'ANALISI STATICA LINEARE'!$H$38*'ANALISI STATICA LINEARE'!$H$41*'ANALISI STATICA LINEARE'!$H$48*'ANALISI STATICA LINEARE'!$G$27,IF(B356&lt;'ANALISI STATICA LINEARE'!$H$45,'ANALISI STATICA LINEARE'!$H$38*'ANALISI STATICA LINEARE'!$H$41*'ANALISI STATICA LINEARE'!$H$48*'ANALISI STATICA LINEARE'!$G$27*('ANALISI STATICA LINEARE'!$H$44/B356),'ANALISI STATICA LINEARE'!$H$38*'ANALISI STATICA LINEARE'!$H$41*'ANALISI STATICA LINEARE'!$H$48*'ANALISI STATICA LINEARE'!$G$27*(('ANALISI STATICA LINEARE'!$H$44*'ANALISI STATICA LINEARE'!$H$45)/B356^2))))</f>
        <v>2.3667968498648832E-2</v>
      </c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2:14">
      <c r="B357" s="19">
        <f t="shared" si="5"/>
        <v>3.4599999999999702</v>
      </c>
      <c r="C357" s="23">
        <f>1/'ANALISI STATICA LINEARE'!$H$37*IF(B357&lt;'ANALISI STATICA LINEARE'!$H$43,'ANALISI STATICA LINEARE'!$H$38*'ANALISI STATICA LINEARE'!$H$41*'ANALISI STATICA LINEARE'!$H$47*'ANALISI STATICA LINEARE'!$G$27*(B357/'ANALISI STATICA LINEARE'!$H$43+1/('ANALISI STATICA LINEARE'!$H$47*'ANALISI STATICA LINEARE'!$G$27)*(1-B357/'ANALISI STATICA LINEARE'!$H$43)),IF(B357&lt;'ANALISI STATICA LINEARE'!$H$44,'ANALISI STATICA LINEARE'!$H$38*'ANALISI STATICA LINEARE'!$H$41*'ANALISI STATICA LINEARE'!$H$47*'ANALISI STATICA LINEARE'!$G$27,IF(B357&lt;'ANALISI STATICA LINEARE'!$H$45,'ANALISI STATICA LINEARE'!$H$38*'ANALISI STATICA LINEARE'!$H$41*'ANALISI STATICA LINEARE'!$H$47*'ANALISI STATICA LINEARE'!$G$27*('ANALISI STATICA LINEARE'!$H$44/B357),'ANALISI STATICA LINEARE'!$H$38*'ANALISI STATICA LINEARE'!$H$41*'ANALISI STATICA LINEARE'!$H$47*'ANALISI STATICA LINEARE'!$G$27*(('ANALISI STATICA LINEARE'!$H$44*'ANALISI STATICA LINEARE'!$H$45)/B357^2))))</f>
        <v>7.4123774969409126E-2</v>
      </c>
      <c r="D357" s="23">
        <f>1/'ANALISI STATICA LINEARE'!$H$37*IF(B357&lt;'ANALISI STATICA LINEARE'!$H$43,'ANALISI STATICA LINEARE'!$H$38*'ANALISI STATICA LINEARE'!$H$41*'ANALISI STATICA LINEARE'!$H$48*'ANALISI STATICA LINEARE'!$G$27*(B357/'ANALISI STATICA LINEARE'!$H$43+1/('ANALISI STATICA LINEARE'!$H$48*'ANALISI STATICA LINEARE'!$G$27)*(1-B357/'ANALISI STATICA LINEARE'!$H$43)),IF(B357&lt;'ANALISI STATICA LINEARE'!$H$44,'ANALISI STATICA LINEARE'!$H$38*'ANALISI STATICA LINEARE'!$H$41*'ANALISI STATICA LINEARE'!$H$48*'ANALISI STATICA LINEARE'!$G$27,IF(B357&lt;'ANALISI STATICA LINEARE'!$H$45,'ANALISI STATICA LINEARE'!$H$38*'ANALISI STATICA LINEARE'!$H$41*'ANALISI STATICA LINEARE'!$H$48*'ANALISI STATICA LINEARE'!$G$27*('ANALISI STATICA LINEARE'!$H$44/B357),'ANALISI STATICA LINEARE'!$H$38*'ANALISI STATICA LINEARE'!$H$41*'ANALISI STATICA LINEARE'!$H$48*'ANALISI STATICA LINEARE'!$G$27*(('ANALISI STATICA LINEARE'!$H$44*'ANALISI STATICA LINEARE'!$H$45)/B357^2))))</f>
        <v>2.3531357133145754E-2</v>
      </c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2:14">
      <c r="B358" s="19">
        <f t="shared" si="5"/>
        <v>3.46999999999997</v>
      </c>
      <c r="C358" s="23">
        <f>1/'ANALISI STATICA LINEARE'!$H$37*IF(B358&lt;'ANALISI STATICA LINEARE'!$H$43,'ANALISI STATICA LINEARE'!$H$38*'ANALISI STATICA LINEARE'!$H$41*'ANALISI STATICA LINEARE'!$H$47*'ANALISI STATICA LINEARE'!$G$27*(B358/'ANALISI STATICA LINEARE'!$H$43+1/('ANALISI STATICA LINEARE'!$H$47*'ANALISI STATICA LINEARE'!$G$27)*(1-B358/'ANALISI STATICA LINEARE'!$H$43)),IF(B358&lt;'ANALISI STATICA LINEARE'!$H$44,'ANALISI STATICA LINEARE'!$H$38*'ANALISI STATICA LINEARE'!$H$41*'ANALISI STATICA LINEARE'!$H$47*'ANALISI STATICA LINEARE'!$G$27,IF(B358&lt;'ANALISI STATICA LINEARE'!$H$45,'ANALISI STATICA LINEARE'!$H$38*'ANALISI STATICA LINEARE'!$H$41*'ANALISI STATICA LINEARE'!$H$47*'ANALISI STATICA LINEARE'!$G$27*('ANALISI STATICA LINEARE'!$H$44/B358),'ANALISI STATICA LINEARE'!$H$38*'ANALISI STATICA LINEARE'!$H$41*'ANALISI STATICA LINEARE'!$H$47*'ANALISI STATICA LINEARE'!$G$27*(('ANALISI STATICA LINEARE'!$H$44*'ANALISI STATICA LINEARE'!$H$45)/B358^2))))</f>
        <v>7.3697164200664272E-2</v>
      </c>
      <c r="D358" s="23">
        <f>1/'ANALISI STATICA LINEARE'!$H$37*IF(B358&lt;'ANALISI STATICA LINEARE'!$H$43,'ANALISI STATICA LINEARE'!$H$38*'ANALISI STATICA LINEARE'!$H$41*'ANALISI STATICA LINEARE'!$H$48*'ANALISI STATICA LINEARE'!$G$27*(B358/'ANALISI STATICA LINEARE'!$H$43+1/('ANALISI STATICA LINEARE'!$H$48*'ANALISI STATICA LINEARE'!$G$27)*(1-B358/'ANALISI STATICA LINEARE'!$H$43)),IF(B358&lt;'ANALISI STATICA LINEARE'!$H$44,'ANALISI STATICA LINEARE'!$H$38*'ANALISI STATICA LINEARE'!$H$41*'ANALISI STATICA LINEARE'!$H$48*'ANALISI STATICA LINEARE'!$G$27,IF(B358&lt;'ANALISI STATICA LINEARE'!$H$45,'ANALISI STATICA LINEARE'!$H$38*'ANALISI STATICA LINEARE'!$H$41*'ANALISI STATICA LINEARE'!$H$48*'ANALISI STATICA LINEARE'!$G$27*('ANALISI STATICA LINEARE'!$H$44/B358),'ANALISI STATICA LINEARE'!$H$38*'ANALISI STATICA LINEARE'!$H$41*'ANALISI STATICA LINEARE'!$H$48*'ANALISI STATICA LINEARE'!$G$27*(('ANALISI STATICA LINEARE'!$H$44*'ANALISI STATICA LINEARE'!$H$45)/B358^2))))</f>
        <v>2.3395925143068021E-2</v>
      </c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2:14">
      <c r="B359" s="19">
        <f t="shared" si="5"/>
        <v>3.4799999999999698</v>
      </c>
      <c r="C359" s="23">
        <f>1/'ANALISI STATICA LINEARE'!$H$37*IF(B359&lt;'ANALISI STATICA LINEARE'!$H$43,'ANALISI STATICA LINEARE'!$H$38*'ANALISI STATICA LINEARE'!$H$41*'ANALISI STATICA LINEARE'!$H$47*'ANALISI STATICA LINEARE'!$G$27*(B359/'ANALISI STATICA LINEARE'!$H$43+1/('ANALISI STATICA LINEARE'!$H$47*'ANALISI STATICA LINEARE'!$G$27)*(1-B359/'ANALISI STATICA LINEARE'!$H$43)),IF(B359&lt;'ANALISI STATICA LINEARE'!$H$44,'ANALISI STATICA LINEARE'!$H$38*'ANALISI STATICA LINEARE'!$H$41*'ANALISI STATICA LINEARE'!$H$47*'ANALISI STATICA LINEARE'!$G$27,IF(B359&lt;'ANALISI STATICA LINEARE'!$H$45,'ANALISI STATICA LINEARE'!$H$38*'ANALISI STATICA LINEARE'!$H$41*'ANALISI STATICA LINEARE'!$H$47*'ANALISI STATICA LINEARE'!$G$27*('ANALISI STATICA LINEARE'!$H$44/B359),'ANALISI STATICA LINEARE'!$H$38*'ANALISI STATICA LINEARE'!$H$41*'ANALISI STATICA LINEARE'!$H$47*'ANALISI STATICA LINEARE'!$G$27*(('ANALISI STATICA LINEARE'!$H$44*'ANALISI STATICA LINEARE'!$H$45)/B359^2))))</f>
        <v>7.3274225824397091E-2</v>
      </c>
      <c r="D359" s="23">
        <f>1/'ANALISI STATICA LINEARE'!$H$37*IF(B359&lt;'ANALISI STATICA LINEARE'!$H$43,'ANALISI STATICA LINEARE'!$H$38*'ANALISI STATICA LINEARE'!$H$41*'ANALISI STATICA LINEARE'!$H$48*'ANALISI STATICA LINEARE'!$G$27*(B359/'ANALISI STATICA LINEARE'!$H$43+1/('ANALISI STATICA LINEARE'!$H$48*'ANALISI STATICA LINEARE'!$G$27)*(1-B359/'ANALISI STATICA LINEARE'!$H$43)),IF(B359&lt;'ANALISI STATICA LINEARE'!$H$44,'ANALISI STATICA LINEARE'!$H$38*'ANALISI STATICA LINEARE'!$H$41*'ANALISI STATICA LINEARE'!$H$48*'ANALISI STATICA LINEARE'!$G$27,IF(B359&lt;'ANALISI STATICA LINEARE'!$H$45,'ANALISI STATICA LINEARE'!$H$38*'ANALISI STATICA LINEARE'!$H$41*'ANALISI STATICA LINEARE'!$H$48*'ANALISI STATICA LINEARE'!$G$27*('ANALISI STATICA LINEARE'!$H$44/B359),'ANALISI STATICA LINEARE'!$H$38*'ANALISI STATICA LINEARE'!$H$41*'ANALISI STATICA LINEARE'!$H$48*'ANALISI STATICA LINEARE'!$G$27*(('ANALISI STATICA LINEARE'!$H$44*'ANALISI STATICA LINEARE'!$H$45)/B359^2))))</f>
        <v>2.3261658991872092E-2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2:14">
      <c r="B360" s="19">
        <f t="shared" si="5"/>
        <v>3.4899999999999696</v>
      </c>
      <c r="C360" s="23">
        <f>1/'ANALISI STATICA LINEARE'!$H$37*IF(B360&lt;'ANALISI STATICA LINEARE'!$H$43,'ANALISI STATICA LINEARE'!$H$38*'ANALISI STATICA LINEARE'!$H$41*'ANALISI STATICA LINEARE'!$H$47*'ANALISI STATICA LINEARE'!$G$27*(B360/'ANALISI STATICA LINEARE'!$H$43+1/('ANALISI STATICA LINEARE'!$H$47*'ANALISI STATICA LINEARE'!$G$27)*(1-B360/'ANALISI STATICA LINEARE'!$H$43)),IF(B360&lt;'ANALISI STATICA LINEARE'!$H$44,'ANALISI STATICA LINEARE'!$H$38*'ANALISI STATICA LINEARE'!$H$41*'ANALISI STATICA LINEARE'!$H$47*'ANALISI STATICA LINEARE'!$G$27,IF(B360&lt;'ANALISI STATICA LINEARE'!$H$45,'ANALISI STATICA LINEARE'!$H$38*'ANALISI STATICA LINEARE'!$H$41*'ANALISI STATICA LINEARE'!$H$47*'ANALISI STATICA LINEARE'!$G$27*('ANALISI STATICA LINEARE'!$H$44/B360),'ANALISI STATICA LINEARE'!$H$38*'ANALISI STATICA LINEARE'!$H$41*'ANALISI STATICA LINEARE'!$H$47*'ANALISI STATICA LINEARE'!$G$27*(('ANALISI STATICA LINEARE'!$H$44*'ANALISI STATICA LINEARE'!$H$45)/B360^2))))</f>
        <v>7.2854917810508818E-2</v>
      </c>
      <c r="D360" s="23">
        <f>1/'ANALISI STATICA LINEARE'!$H$37*IF(B360&lt;'ANALISI STATICA LINEARE'!$H$43,'ANALISI STATICA LINEARE'!$H$38*'ANALISI STATICA LINEARE'!$H$41*'ANALISI STATICA LINEARE'!$H$48*'ANALISI STATICA LINEARE'!$G$27*(B360/'ANALISI STATICA LINEARE'!$H$43+1/('ANALISI STATICA LINEARE'!$H$48*'ANALISI STATICA LINEARE'!$G$27)*(1-B360/'ANALISI STATICA LINEARE'!$H$43)),IF(B360&lt;'ANALISI STATICA LINEARE'!$H$44,'ANALISI STATICA LINEARE'!$H$38*'ANALISI STATICA LINEARE'!$H$41*'ANALISI STATICA LINEARE'!$H$48*'ANALISI STATICA LINEARE'!$G$27,IF(B360&lt;'ANALISI STATICA LINEARE'!$H$45,'ANALISI STATICA LINEARE'!$H$38*'ANALISI STATICA LINEARE'!$H$41*'ANALISI STATICA LINEARE'!$H$48*'ANALISI STATICA LINEARE'!$G$27*('ANALISI STATICA LINEARE'!$H$44/B360),'ANALISI STATICA LINEARE'!$H$38*'ANALISI STATICA LINEARE'!$H$41*'ANALISI STATICA LINEARE'!$H$48*'ANALISI STATICA LINEARE'!$G$27*(('ANALISI STATICA LINEARE'!$H$44*'ANALISI STATICA LINEARE'!$H$45)/B360^2))))</f>
        <v>2.3128545336669467E-2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2:14">
      <c r="B361" s="19">
        <f t="shared" si="5"/>
        <v>3.4999999999999694</v>
      </c>
      <c r="C361" s="23">
        <f>1/'ANALISI STATICA LINEARE'!$H$37*IF(B361&lt;'ANALISI STATICA LINEARE'!$H$43,'ANALISI STATICA LINEARE'!$H$38*'ANALISI STATICA LINEARE'!$H$41*'ANALISI STATICA LINEARE'!$H$47*'ANALISI STATICA LINEARE'!$G$27*(B361/'ANALISI STATICA LINEARE'!$H$43+1/('ANALISI STATICA LINEARE'!$H$47*'ANALISI STATICA LINEARE'!$G$27)*(1-B361/'ANALISI STATICA LINEARE'!$H$43)),IF(B361&lt;'ANALISI STATICA LINEARE'!$H$44,'ANALISI STATICA LINEARE'!$H$38*'ANALISI STATICA LINEARE'!$H$41*'ANALISI STATICA LINEARE'!$H$47*'ANALISI STATICA LINEARE'!$G$27,IF(B361&lt;'ANALISI STATICA LINEARE'!$H$45,'ANALISI STATICA LINEARE'!$H$38*'ANALISI STATICA LINEARE'!$H$41*'ANALISI STATICA LINEARE'!$H$47*'ANALISI STATICA LINEARE'!$G$27*('ANALISI STATICA LINEARE'!$H$44/B361),'ANALISI STATICA LINEARE'!$H$38*'ANALISI STATICA LINEARE'!$H$41*'ANALISI STATICA LINEARE'!$H$47*'ANALISI STATICA LINEARE'!$G$27*(('ANALISI STATICA LINEARE'!$H$44*'ANALISI STATICA LINEARE'!$H$45)/B361^2))))</f>
        <v>7.2439198728471738E-2</v>
      </c>
      <c r="D361" s="23">
        <f>1/'ANALISI STATICA LINEARE'!$H$37*IF(B361&lt;'ANALISI STATICA LINEARE'!$H$43,'ANALISI STATICA LINEARE'!$H$38*'ANALISI STATICA LINEARE'!$H$41*'ANALISI STATICA LINEARE'!$H$48*'ANALISI STATICA LINEARE'!$G$27*(B361/'ANALISI STATICA LINEARE'!$H$43+1/('ANALISI STATICA LINEARE'!$H$48*'ANALISI STATICA LINEARE'!$G$27)*(1-B361/'ANALISI STATICA LINEARE'!$H$43)),IF(B361&lt;'ANALISI STATICA LINEARE'!$H$44,'ANALISI STATICA LINEARE'!$H$38*'ANALISI STATICA LINEARE'!$H$41*'ANALISI STATICA LINEARE'!$H$48*'ANALISI STATICA LINEARE'!$G$27,IF(B361&lt;'ANALISI STATICA LINEARE'!$H$45,'ANALISI STATICA LINEARE'!$H$38*'ANALISI STATICA LINEARE'!$H$41*'ANALISI STATICA LINEARE'!$H$48*'ANALISI STATICA LINEARE'!$G$27*('ANALISI STATICA LINEARE'!$H$44/B361),'ANALISI STATICA LINEARE'!$H$38*'ANALISI STATICA LINEARE'!$H$41*'ANALISI STATICA LINEARE'!$H$48*'ANALISI STATICA LINEARE'!$G$27*(('ANALISI STATICA LINEARE'!$H$44*'ANALISI STATICA LINEARE'!$H$45)/B361^2))))</f>
        <v>2.2996571024911656E-2</v>
      </c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2:14">
      <c r="B362" s="19">
        <f t="shared" si="5"/>
        <v>3.5099999999999691</v>
      </c>
      <c r="C362" s="23">
        <f>1/'ANALISI STATICA LINEARE'!$H$37*IF(B362&lt;'ANALISI STATICA LINEARE'!$H$43,'ANALISI STATICA LINEARE'!$H$38*'ANALISI STATICA LINEARE'!$H$41*'ANALISI STATICA LINEARE'!$H$47*'ANALISI STATICA LINEARE'!$G$27*(B362/'ANALISI STATICA LINEARE'!$H$43+1/('ANALISI STATICA LINEARE'!$H$47*'ANALISI STATICA LINEARE'!$G$27)*(1-B362/'ANALISI STATICA LINEARE'!$H$43)),IF(B362&lt;'ANALISI STATICA LINEARE'!$H$44,'ANALISI STATICA LINEARE'!$H$38*'ANALISI STATICA LINEARE'!$H$41*'ANALISI STATICA LINEARE'!$H$47*'ANALISI STATICA LINEARE'!$G$27,IF(B362&lt;'ANALISI STATICA LINEARE'!$H$45,'ANALISI STATICA LINEARE'!$H$38*'ANALISI STATICA LINEARE'!$H$41*'ANALISI STATICA LINEARE'!$H$47*'ANALISI STATICA LINEARE'!$G$27*('ANALISI STATICA LINEARE'!$H$44/B362),'ANALISI STATICA LINEARE'!$H$38*'ANALISI STATICA LINEARE'!$H$41*'ANALISI STATICA LINEARE'!$H$47*'ANALISI STATICA LINEARE'!$G$27*(('ANALISI STATICA LINEARE'!$H$44*'ANALISI STATICA LINEARE'!$H$45)/B362^2))))</f>
        <v>7.2027027737094559E-2</v>
      </c>
      <c r="D362" s="23">
        <f>1/'ANALISI STATICA LINEARE'!$H$37*IF(B362&lt;'ANALISI STATICA LINEARE'!$H$43,'ANALISI STATICA LINEARE'!$H$38*'ANALISI STATICA LINEARE'!$H$41*'ANALISI STATICA LINEARE'!$H$48*'ANALISI STATICA LINEARE'!$G$27*(B362/'ANALISI STATICA LINEARE'!$H$43+1/('ANALISI STATICA LINEARE'!$H$48*'ANALISI STATICA LINEARE'!$G$27)*(1-B362/'ANALISI STATICA LINEARE'!$H$43)),IF(B362&lt;'ANALISI STATICA LINEARE'!$H$44,'ANALISI STATICA LINEARE'!$H$38*'ANALISI STATICA LINEARE'!$H$41*'ANALISI STATICA LINEARE'!$H$48*'ANALISI STATICA LINEARE'!$G$27,IF(B362&lt;'ANALISI STATICA LINEARE'!$H$45,'ANALISI STATICA LINEARE'!$H$38*'ANALISI STATICA LINEARE'!$H$41*'ANALISI STATICA LINEARE'!$H$48*'ANALISI STATICA LINEARE'!$G$27*('ANALISI STATICA LINEARE'!$H$44/B362),'ANALISI STATICA LINEARE'!$H$38*'ANALISI STATICA LINEARE'!$H$41*'ANALISI STATICA LINEARE'!$H$48*'ANALISI STATICA LINEARE'!$G$27*(('ANALISI STATICA LINEARE'!$H$44*'ANALISI STATICA LINEARE'!$H$45)/B362^2))))</f>
        <v>2.286572309114113E-2</v>
      </c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2:14">
      <c r="B363" s="19">
        <f t="shared" si="5"/>
        <v>3.5199999999999689</v>
      </c>
      <c r="C363" s="23">
        <f>1/'ANALISI STATICA LINEARE'!$H$37*IF(B363&lt;'ANALISI STATICA LINEARE'!$H$43,'ANALISI STATICA LINEARE'!$H$38*'ANALISI STATICA LINEARE'!$H$41*'ANALISI STATICA LINEARE'!$H$47*'ANALISI STATICA LINEARE'!$G$27*(B363/'ANALISI STATICA LINEARE'!$H$43+1/('ANALISI STATICA LINEARE'!$H$47*'ANALISI STATICA LINEARE'!$G$27)*(1-B363/'ANALISI STATICA LINEARE'!$H$43)),IF(B363&lt;'ANALISI STATICA LINEARE'!$H$44,'ANALISI STATICA LINEARE'!$H$38*'ANALISI STATICA LINEARE'!$H$41*'ANALISI STATICA LINEARE'!$H$47*'ANALISI STATICA LINEARE'!$G$27,IF(B363&lt;'ANALISI STATICA LINEARE'!$H$45,'ANALISI STATICA LINEARE'!$H$38*'ANALISI STATICA LINEARE'!$H$41*'ANALISI STATICA LINEARE'!$H$47*'ANALISI STATICA LINEARE'!$G$27*('ANALISI STATICA LINEARE'!$H$44/B363),'ANALISI STATICA LINEARE'!$H$38*'ANALISI STATICA LINEARE'!$H$41*'ANALISI STATICA LINEARE'!$H$47*'ANALISI STATICA LINEARE'!$G$27*(('ANALISI STATICA LINEARE'!$H$44*'ANALISI STATICA LINEARE'!$H$45)/B363^2))))</f>
        <v>7.1618364574491444E-2</v>
      </c>
      <c r="D363" s="23">
        <f>1/'ANALISI STATICA LINEARE'!$H$37*IF(B363&lt;'ANALISI STATICA LINEARE'!$H$43,'ANALISI STATICA LINEARE'!$H$38*'ANALISI STATICA LINEARE'!$H$41*'ANALISI STATICA LINEARE'!$H$48*'ANALISI STATICA LINEARE'!$G$27*(B363/'ANALISI STATICA LINEARE'!$H$43+1/('ANALISI STATICA LINEARE'!$H$48*'ANALISI STATICA LINEARE'!$G$27)*(1-B363/'ANALISI STATICA LINEARE'!$H$43)),IF(B363&lt;'ANALISI STATICA LINEARE'!$H$44,'ANALISI STATICA LINEARE'!$H$38*'ANALISI STATICA LINEARE'!$H$41*'ANALISI STATICA LINEARE'!$H$48*'ANALISI STATICA LINEARE'!$G$27,IF(B363&lt;'ANALISI STATICA LINEARE'!$H$45,'ANALISI STATICA LINEARE'!$H$38*'ANALISI STATICA LINEARE'!$H$41*'ANALISI STATICA LINEARE'!$H$48*'ANALISI STATICA LINEARE'!$G$27*('ANALISI STATICA LINEARE'!$H$44/B363),'ANALISI STATICA LINEARE'!$H$38*'ANALISI STATICA LINEARE'!$H$41*'ANALISI STATICA LINEARE'!$H$48*'ANALISI STATICA LINEARE'!$G$27*(('ANALISI STATICA LINEARE'!$H$44*'ANALISI STATICA LINEARE'!$H$45)/B363^2))))</f>
        <v>2.2735988753806804E-2</v>
      </c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2:14">
      <c r="B364" s="19">
        <f t="shared" si="5"/>
        <v>3.5299999999999687</v>
      </c>
      <c r="C364" s="23">
        <f>1/'ANALISI STATICA LINEARE'!$H$37*IF(B364&lt;'ANALISI STATICA LINEARE'!$H$43,'ANALISI STATICA LINEARE'!$H$38*'ANALISI STATICA LINEARE'!$H$41*'ANALISI STATICA LINEARE'!$H$47*'ANALISI STATICA LINEARE'!$G$27*(B364/'ANALISI STATICA LINEARE'!$H$43+1/('ANALISI STATICA LINEARE'!$H$47*'ANALISI STATICA LINEARE'!$G$27)*(1-B364/'ANALISI STATICA LINEARE'!$H$43)),IF(B364&lt;'ANALISI STATICA LINEARE'!$H$44,'ANALISI STATICA LINEARE'!$H$38*'ANALISI STATICA LINEARE'!$H$41*'ANALISI STATICA LINEARE'!$H$47*'ANALISI STATICA LINEARE'!$G$27,IF(B364&lt;'ANALISI STATICA LINEARE'!$H$45,'ANALISI STATICA LINEARE'!$H$38*'ANALISI STATICA LINEARE'!$H$41*'ANALISI STATICA LINEARE'!$H$47*'ANALISI STATICA LINEARE'!$G$27*('ANALISI STATICA LINEARE'!$H$44/B364),'ANALISI STATICA LINEARE'!$H$38*'ANALISI STATICA LINEARE'!$H$41*'ANALISI STATICA LINEARE'!$H$47*'ANALISI STATICA LINEARE'!$G$27*(('ANALISI STATICA LINEARE'!$H$44*'ANALISI STATICA LINEARE'!$H$45)/B364^2))))</f>
        <v>7.1213169548249231E-2</v>
      </c>
      <c r="D364" s="23">
        <f>1/'ANALISI STATICA LINEARE'!$H$37*IF(B364&lt;'ANALISI STATICA LINEARE'!$H$43,'ANALISI STATICA LINEARE'!$H$38*'ANALISI STATICA LINEARE'!$H$41*'ANALISI STATICA LINEARE'!$H$48*'ANALISI STATICA LINEARE'!$G$27*(B364/'ANALISI STATICA LINEARE'!$H$43+1/('ANALISI STATICA LINEARE'!$H$48*'ANALISI STATICA LINEARE'!$G$27)*(1-B364/'ANALISI STATICA LINEARE'!$H$43)),IF(B364&lt;'ANALISI STATICA LINEARE'!$H$44,'ANALISI STATICA LINEARE'!$H$38*'ANALISI STATICA LINEARE'!$H$41*'ANALISI STATICA LINEARE'!$H$48*'ANALISI STATICA LINEARE'!$G$27,IF(B364&lt;'ANALISI STATICA LINEARE'!$H$45,'ANALISI STATICA LINEARE'!$H$38*'ANALISI STATICA LINEARE'!$H$41*'ANALISI STATICA LINEARE'!$H$48*'ANALISI STATICA LINEARE'!$G$27*('ANALISI STATICA LINEARE'!$H$44/B364),'ANALISI STATICA LINEARE'!$H$38*'ANALISI STATICA LINEARE'!$H$41*'ANALISI STATICA LINEARE'!$H$48*'ANALISI STATICA LINEARE'!$G$27*(('ANALISI STATICA LINEARE'!$H$44*'ANALISI STATICA LINEARE'!$H$45)/B364^2))))</f>
        <v>2.2607355412142611E-2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2:14">
      <c r="B365" s="19">
        <f t="shared" si="5"/>
        <v>3.5399999999999685</v>
      </c>
      <c r="C365" s="23">
        <f>1/'ANALISI STATICA LINEARE'!$H$37*IF(B365&lt;'ANALISI STATICA LINEARE'!$H$43,'ANALISI STATICA LINEARE'!$H$38*'ANALISI STATICA LINEARE'!$H$41*'ANALISI STATICA LINEARE'!$H$47*'ANALISI STATICA LINEARE'!$G$27*(B365/'ANALISI STATICA LINEARE'!$H$43+1/('ANALISI STATICA LINEARE'!$H$47*'ANALISI STATICA LINEARE'!$G$27)*(1-B365/'ANALISI STATICA LINEARE'!$H$43)),IF(B365&lt;'ANALISI STATICA LINEARE'!$H$44,'ANALISI STATICA LINEARE'!$H$38*'ANALISI STATICA LINEARE'!$H$41*'ANALISI STATICA LINEARE'!$H$47*'ANALISI STATICA LINEARE'!$G$27,IF(B365&lt;'ANALISI STATICA LINEARE'!$H$45,'ANALISI STATICA LINEARE'!$H$38*'ANALISI STATICA LINEARE'!$H$41*'ANALISI STATICA LINEARE'!$H$47*'ANALISI STATICA LINEARE'!$G$27*('ANALISI STATICA LINEARE'!$H$44/B365),'ANALISI STATICA LINEARE'!$H$38*'ANALISI STATICA LINEARE'!$H$41*'ANALISI STATICA LINEARE'!$H$47*'ANALISI STATICA LINEARE'!$G$27*(('ANALISI STATICA LINEARE'!$H$44*'ANALISI STATICA LINEARE'!$H$45)/B365^2))))</f>
        <v>7.0811403525789102E-2</v>
      </c>
      <c r="D365" s="23">
        <f>1/'ANALISI STATICA LINEARE'!$H$37*IF(B365&lt;'ANALISI STATICA LINEARE'!$H$43,'ANALISI STATICA LINEARE'!$H$38*'ANALISI STATICA LINEARE'!$H$41*'ANALISI STATICA LINEARE'!$H$48*'ANALISI STATICA LINEARE'!$G$27*(B365/'ANALISI STATICA LINEARE'!$H$43+1/('ANALISI STATICA LINEARE'!$H$48*'ANALISI STATICA LINEARE'!$G$27)*(1-B365/'ANALISI STATICA LINEARE'!$H$43)),IF(B365&lt;'ANALISI STATICA LINEARE'!$H$44,'ANALISI STATICA LINEARE'!$H$38*'ANALISI STATICA LINEARE'!$H$41*'ANALISI STATICA LINEARE'!$H$48*'ANALISI STATICA LINEARE'!$G$27,IF(B365&lt;'ANALISI STATICA LINEARE'!$H$45,'ANALISI STATICA LINEARE'!$H$38*'ANALISI STATICA LINEARE'!$H$41*'ANALISI STATICA LINEARE'!$H$48*'ANALISI STATICA LINEARE'!$G$27*('ANALISI STATICA LINEARE'!$H$44/B365),'ANALISI STATICA LINEARE'!$H$38*'ANALISI STATICA LINEARE'!$H$41*'ANALISI STATICA LINEARE'!$H$48*'ANALISI STATICA LINEARE'!$G$27*(('ANALISI STATICA LINEARE'!$H$44*'ANALISI STATICA LINEARE'!$H$45)/B365^2))))</f>
        <v>2.2479810643107653E-2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2:14">
      <c r="B366" s="19">
        <f t="shared" si="5"/>
        <v>3.5499999999999683</v>
      </c>
      <c r="C366" s="23">
        <f>1/'ANALISI STATICA LINEARE'!$H$37*IF(B366&lt;'ANALISI STATICA LINEARE'!$H$43,'ANALISI STATICA LINEARE'!$H$38*'ANALISI STATICA LINEARE'!$H$41*'ANALISI STATICA LINEARE'!$H$47*'ANALISI STATICA LINEARE'!$G$27*(B366/'ANALISI STATICA LINEARE'!$H$43+1/('ANALISI STATICA LINEARE'!$H$47*'ANALISI STATICA LINEARE'!$G$27)*(1-B366/'ANALISI STATICA LINEARE'!$H$43)),IF(B366&lt;'ANALISI STATICA LINEARE'!$H$44,'ANALISI STATICA LINEARE'!$H$38*'ANALISI STATICA LINEARE'!$H$41*'ANALISI STATICA LINEARE'!$H$47*'ANALISI STATICA LINEARE'!$G$27,IF(B366&lt;'ANALISI STATICA LINEARE'!$H$45,'ANALISI STATICA LINEARE'!$H$38*'ANALISI STATICA LINEARE'!$H$41*'ANALISI STATICA LINEARE'!$H$47*'ANALISI STATICA LINEARE'!$G$27*('ANALISI STATICA LINEARE'!$H$44/B366),'ANALISI STATICA LINEARE'!$H$38*'ANALISI STATICA LINEARE'!$H$41*'ANALISI STATICA LINEARE'!$H$47*'ANALISI STATICA LINEARE'!$G$27*(('ANALISI STATICA LINEARE'!$H$44*'ANALISI STATICA LINEARE'!$H$45)/B366^2))))</f>
        <v>7.0413027924917979E-2</v>
      </c>
      <c r="D366" s="23">
        <f>1/'ANALISI STATICA LINEARE'!$H$37*IF(B366&lt;'ANALISI STATICA LINEARE'!$H$43,'ANALISI STATICA LINEARE'!$H$38*'ANALISI STATICA LINEARE'!$H$41*'ANALISI STATICA LINEARE'!$H$48*'ANALISI STATICA LINEARE'!$G$27*(B366/'ANALISI STATICA LINEARE'!$H$43+1/('ANALISI STATICA LINEARE'!$H$48*'ANALISI STATICA LINEARE'!$G$27)*(1-B366/'ANALISI STATICA LINEARE'!$H$43)),IF(B366&lt;'ANALISI STATICA LINEARE'!$H$44,'ANALISI STATICA LINEARE'!$H$38*'ANALISI STATICA LINEARE'!$H$41*'ANALISI STATICA LINEARE'!$H$48*'ANALISI STATICA LINEARE'!$G$27,IF(B366&lt;'ANALISI STATICA LINEARE'!$H$45,'ANALISI STATICA LINEARE'!$H$38*'ANALISI STATICA LINEARE'!$H$41*'ANALISI STATICA LINEARE'!$H$48*'ANALISI STATICA LINEARE'!$G$27*('ANALISI STATICA LINEARE'!$H$44/B366),'ANALISI STATICA LINEARE'!$H$38*'ANALISI STATICA LINEARE'!$H$41*'ANALISI STATICA LINEARE'!$H$48*'ANALISI STATICA LINEARE'!$G$27*(('ANALISI STATICA LINEARE'!$H$44*'ANALISI STATICA LINEARE'!$H$45)/B366^2))))</f>
        <v>2.235334219838666E-2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2:14">
      <c r="B367" s="19">
        <f t="shared" si="5"/>
        <v>3.5599999999999681</v>
      </c>
      <c r="C367" s="23">
        <f>1/'ANALISI STATICA LINEARE'!$H$37*IF(B367&lt;'ANALISI STATICA LINEARE'!$H$43,'ANALISI STATICA LINEARE'!$H$38*'ANALISI STATICA LINEARE'!$H$41*'ANALISI STATICA LINEARE'!$H$47*'ANALISI STATICA LINEARE'!$G$27*(B367/'ANALISI STATICA LINEARE'!$H$43+1/('ANALISI STATICA LINEARE'!$H$47*'ANALISI STATICA LINEARE'!$G$27)*(1-B367/'ANALISI STATICA LINEARE'!$H$43)),IF(B367&lt;'ANALISI STATICA LINEARE'!$H$44,'ANALISI STATICA LINEARE'!$H$38*'ANALISI STATICA LINEARE'!$H$41*'ANALISI STATICA LINEARE'!$H$47*'ANALISI STATICA LINEARE'!$G$27,IF(B367&lt;'ANALISI STATICA LINEARE'!$H$45,'ANALISI STATICA LINEARE'!$H$38*'ANALISI STATICA LINEARE'!$H$41*'ANALISI STATICA LINEARE'!$H$47*'ANALISI STATICA LINEARE'!$G$27*('ANALISI STATICA LINEARE'!$H$44/B367),'ANALISI STATICA LINEARE'!$H$38*'ANALISI STATICA LINEARE'!$H$41*'ANALISI STATICA LINEARE'!$H$47*'ANALISI STATICA LINEARE'!$G$27*(('ANALISI STATICA LINEARE'!$H$44*'ANALISI STATICA LINEARE'!$H$45)/B367^2))))</f>
        <v>7.0018004704565318E-2</v>
      </c>
      <c r="D367" s="23">
        <f>1/'ANALISI STATICA LINEARE'!$H$37*IF(B367&lt;'ANALISI STATICA LINEARE'!$H$43,'ANALISI STATICA LINEARE'!$H$38*'ANALISI STATICA LINEARE'!$H$41*'ANALISI STATICA LINEARE'!$H$48*'ANALISI STATICA LINEARE'!$G$27*(B367/'ANALISI STATICA LINEARE'!$H$43+1/('ANALISI STATICA LINEARE'!$H$48*'ANALISI STATICA LINEARE'!$G$27)*(1-B367/'ANALISI STATICA LINEARE'!$H$43)),IF(B367&lt;'ANALISI STATICA LINEARE'!$H$44,'ANALISI STATICA LINEARE'!$H$38*'ANALISI STATICA LINEARE'!$H$41*'ANALISI STATICA LINEARE'!$H$48*'ANALISI STATICA LINEARE'!$G$27,IF(B367&lt;'ANALISI STATICA LINEARE'!$H$45,'ANALISI STATICA LINEARE'!$H$38*'ANALISI STATICA LINEARE'!$H$41*'ANALISI STATICA LINEARE'!$H$48*'ANALISI STATICA LINEARE'!$G$27*('ANALISI STATICA LINEARE'!$H$44/B367),'ANALISI STATICA LINEARE'!$H$38*'ANALISI STATICA LINEARE'!$H$41*'ANALISI STATICA LINEARE'!$H$48*'ANALISI STATICA LINEARE'!$G$27*(('ANALISI STATICA LINEARE'!$H$44*'ANALISI STATICA LINEARE'!$H$45)/B367^2))))</f>
        <v>2.2227938001449302E-2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2:14">
      <c r="B368" s="19">
        <f t="shared" si="5"/>
        <v>3.5699999999999679</v>
      </c>
      <c r="C368" s="23">
        <f>1/'ANALISI STATICA LINEARE'!$H$37*IF(B368&lt;'ANALISI STATICA LINEARE'!$H$43,'ANALISI STATICA LINEARE'!$H$38*'ANALISI STATICA LINEARE'!$H$41*'ANALISI STATICA LINEARE'!$H$47*'ANALISI STATICA LINEARE'!$G$27*(B368/'ANALISI STATICA LINEARE'!$H$43+1/('ANALISI STATICA LINEARE'!$H$47*'ANALISI STATICA LINEARE'!$G$27)*(1-B368/'ANALISI STATICA LINEARE'!$H$43)),IF(B368&lt;'ANALISI STATICA LINEARE'!$H$44,'ANALISI STATICA LINEARE'!$H$38*'ANALISI STATICA LINEARE'!$H$41*'ANALISI STATICA LINEARE'!$H$47*'ANALISI STATICA LINEARE'!$G$27,IF(B368&lt;'ANALISI STATICA LINEARE'!$H$45,'ANALISI STATICA LINEARE'!$H$38*'ANALISI STATICA LINEARE'!$H$41*'ANALISI STATICA LINEARE'!$H$47*'ANALISI STATICA LINEARE'!$G$27*('ANALISI STATICA LINEARE'!$H$44/B368),'ANALISI STATICA LINEARE'!$H$38*'ANALISI STATICA LINEARE'!$H$41*'ANALISI STATICA LINEARE'!$H$47*'ANALISI STATICA LINEARE'!$G$27*(('ANALISI STATICA LINEARE'!$H$44*'ANALISI STATICA LINEARE'!$H$45)/B368^2))))</f>
        <v>6.9626296355701417E-2</v>
      </c>
      <c r="D368" s="23">
        <f>1/'ANALISI STATICA LINEARE'!$H$37*IF(B368&lt;'ANALISI STATICA LINEARE'!$H$43,'ANALISI STATICA LINEARE'!$H$38*'ANALISI STATICA LINEARE'!$H$41*'ANALISI STATICA LINEARE'!$H$48*'ANALISI STATICA LINEARE'!$G$27*(B368/'ANALISI STATICA LINEARE'!$H$43+1/('ANALISI STATICA LINEARE'!$H$48*'ANALISI STATICA LINEARE'!$G$27)*(1-B368/'ANALISI STATICA LINEARE'!$H$43)),IF(B368&lt;'ANALISI STATICA LINEARE'!$H$44,'ANALISI STATICA LINEARE'!$H$38*'ANALISI STATICA LINEARE'!$H$41*'ANALISI STATICA LINEARE'!$H$48*'ANALISI STATICA LINEARE'!$G$27,IF(B368&lt;'ANALISI STATICA LINEARE'!$H$45,'ANALISI STATICA LINEARE'!$H$38*'ANALISI STATICA LINEARE'!$H$41*'ANALISI STATICA LINEARE'!$H$48*'ANALISI STATICA LINEARE'!$G$27*('ANALISI STATICA LINEARE'!$H$44/B368),'ANALISI STATICA LINEARE'!$H$38*'ANALISI STATICA LINEARE'!$H$41*'ANALISI STATICA LINEARE'!$H$48*'ANALISI STATICA LINEARE'!$G$27*(('ANALISI STATICA LINEARE'!$H$44*'ANALISI STATICA LINEARE'!$H$45)/B368^2))))</f>
        <v>2.2103586144667117E-2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2:14">
      <c r="B369" s="19">
        <f t="shared" si="5"/>
        <v>3.5799999999999677</v>
      </c>
      <c r="C369" s="23">
        <f>1/'ANALISI STATICA LINEARE'!$H$37*IF(B369&lt;'ANALISI STATICA LINEARE'!$H$43,'ANALISI STATICA LINEARE'!$H$38*'ANALISI STATICA LINEARE'!$H$41*'ANALISI STATICA LINEARE'!$H$47*'ANALISI STATICA LINEARE'!$G$27*(B369/'ANALISI STATICA LINEARE'!$H$43+1/('ANALISI STATICA LINEARE'!$H$47*'ANALISI STATICA LINEARE'!$G$27)*(1-B369/'ANALISI STATICA LINEARE'!$H$43)),IF(B369&lt;'ANALISI STATICA LINEARE'!$H$44,'ANALISI STATICA LINEARE'!$H$38*'ANALISI STATICA LINEARE'!$H$41*'ANALISI STATICA LINEARE'!$H$47*'ANALISI STATICA LINEARE'!$G$27,IF(B369&lt;'ANALISI STATICA LINEARE'!$H$45,'ANALISI STATICA LINEARE'!$H$38*'ANALISI STATICA LINEARE'!$H$41*'ANALISI STATICA LINEARE'!$H$47*'ANALISI STATICA LINEARE'!$G$27*('ANALISI STATICA LINEARE'!$H$44/B369),'ANALISI STATICA LINEARE'!$H$38*'ANALISI STATICA LINEARE'!$H$41*'ANALISI STATICA LINEARE'!$H$47*'ANALISI STATICA LINEARE'!$G$27*(('ANALISI STATICA LINEARE'!$H$44*'ANALISI STATICA LINEARE'!$H$45)/B369^2))))</f>
        <v>6.9237865892433068E-2</v>
      </c>
      <c r="D369" s="23">
        <f>1/'ANALISI STATICA LINEARE'!$H$37*IF(B369&lt;'ANALISI STATICA LINEARE'!$H$43,'ANALISI STATICA LINEARE'!$H$38*'ANALISI STATICA LINEARE'!$H$41*'ANALISI STATICA LINEARE'!$H$48*'ANALISI STATICA LINEARE'!$G$27*(B369/'ANALISI STATICA LINEARE'!$H$43+1/('ANALISI STATICA LINEARE'!$H$48*'ANALISI STATICA LINEARE'!$G$27)*(1-B369/'ANALISI STATICA LINEARE'!$H$43)),IF(B369&lt;'ANALISI STATICA LINEARE'!$H$44,'ANALISI STATICA LINEARE'!$H$38*'ANALISI STATICA LINEARE'!$H$41*'ANALISI STATICA LINEARE'!$H$48*'ANALISI STATICA LINEARE'!$G$27,IF(B369&lt;'ANALISI STATICA LINEARE'!$H$45,'ANALISI STATICA LINEARE'!$H$38*'ANALISI STATICA LINEARE'!$H$41*'ANALISI STATICA LINEARE'!$H$48*'ANALISI STATICA LINEARE'!$G$27*('ANALISI STATICA LINEARE'!$H$44/B369),'ANALISI STATICA LINEARE'!$H$38*'ANALISI STATICA LINEARE'!$H$41*'ANALISI STATICA LINEARE'!$H$48*'ANALISI STATICA LINEARE'!$G$27*(('ANALISI STATICA LINEARE'!$H$44*'ANALISI STATICA LINEARE'!$H$45)/B369^2))))</f>
        <v>2.1980274886486684E-2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2:14">
      <c r="B370" s="19">
        <f t="shared" si="5"/>
        <v>3.5899999999999674</v>
      </c>
      <c r="C370" s="23">
        <f>1/'ANALISI STATICA LINEARE'!$H$37*IF(B370&lt;'ANALISI STATICA LINEARE'!$H$43,'ANALISI STATICA LINEARE'!$H$38*'ANALISI STATICA LINEARE'!$H$41*'ANALISI STATICA LINEARE'!$H$47*'ANALISI STATICA LINEARE'!$G$27*(B370/'ANALISI STATICA LINEARE'!$H$43+1/('ANALISI STATICA LINEARE'!$H$47*'ANALISI STATICA LINEARE'!$G$27)*(1-B370/'ANALISI STATICA LINEARE'!$H$43)),IF(B370&lt;'ANALISI STATICA LINEARE'!$H$44,'ANALISI STATICA LINEARE'!$H$38*'ANALISI STATICA LINEARE'!$H$41*'ANALISI STATICA LINEARE'!$H$47*'ANALISI STATICA LINEARE'!$G$27,IF(B370&lt;'ANALISI STATICA LINEARE'!$H$45,'ANALISI STATICA LINEARE'!$H$38*'ANALISI STATICA LINEARE'!$H$41*'ANALISI STATICA LINEARE'!$H$47*'ANALISI STATICA LINEARE'!$G$27*('ANALISI STATICA LINEARE'!$H$44/B370),'ANALISI STATICA LINEARE'!$H$38*'ANALISI STATICA LINEARE'!$H$41*'ANALISI STATICA LINEARE'!$H$47*'ANALISI STATICA LINEARE'!$G$27*(('ANALISI STATICA LINEARE'!$H$44*'ANALISI STATICA LINEARE'!$H$45)/B370^2))))</f>
        <v>6.8852676843272412E-2</v>
      </c>
      <c r="D370" s="23">
        <f>1/'ANALISI STATICA LINEARE'!$H$37*IF(B370&lt;'ANALISI STATICA LINEARE'!$H$43,'ANALISI STATICA LINEARE'!$H$38*'ANALISI STATICA LINEARE'!$H$41*'ANALISI STATICA LINEARE'!$H$48*'ANALISI STATICA LINEARE'!$G$27*(B370/'ANALISI STATICA LINEARE'!$H$43+1/('ANALISI STATICA LINEARE'!$H$48*'ANALISI STATICA LINEARE'!$G$27)*(1-B370/'ANALISI STATICA LINEARE'!$H$43)),IF(B370&lt;'ANALISI STATICA LINEARE'!$H$44,'ANALISI STATICA LINEARE'!$H$38*'ANALISI STATICA LINEARE'!$H$41*'ANALISI STATICA LINEARE'!$H$48*'ANALISI STATICA LINEARE'!$G$27,IF(B370&lt;'ANALISI STATICA LINEARE'!$H$45,'ANALISI STATICA LINEARE'!$H$38*'ANALISI STATICA LINEARE'!$H$41*'ANALISI STATICA LINEARE'!$H$48*'ANALISI STATICA LINEARE'!$G$27*('ANALISI STATICA LINEARE'!$H$44/B370),'ANALISI STATICA LINEARE'!$H$38*'ANALISI STATICA LINEARE'!$H$41*'ANALISI STATICA LINEARE'!$H$48*'ANALISI STATICA LINEARE'!$G$27*(('ANALISI STATICA LINEARE'!$H$44*'ANALISI STATICA LINEARE'!$H$45)/B370^2))))</f>
        <v>2.1857992648657905E-2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2:14">
      <c r="B371" s="19">
        <f t="shared" si="5"/>
        <v>3.5999999999999672</v>
      </c>
      <c r="C371" s="23">
        <f>1/'ANALISI STATICA LINEARE'!$H$37*IF(B371&lt;'ANALISI STATICA LINEARE'!$H$43,'ANALISI STATICA LINEARE'!$H$38*'ANALISI STATICA LINEARE'!$H$41*'ANALISI STATICA LINEARE'!$H$47*'ANALISI STATICA LINEARE'!$G$27*(B371/'ANALISI STATICA LINEARE'!$H$43+1/('ANALISI STATICA LINEARE'!$H$47*'ANALISI STATICA LINEARE'!$G$27)*(1-B371/'ANALISI STATICA LINEARE'!$H$43)),IF(B371&lt;'ANALISI STATICA LINEARE'!$H$44,'ANALISI STATICA LINEARE'!$H$38*'ANALISI STATICA LINEARE'!$H$41*'ANALISI STATICA LINEARE'!$H$47*'ANALISI STATICA LINEARE'!$G$27,IF(B371&lt;'ANALISI STATICA LINEARE'!$H$45,'ANALISI STATICA LINEARE'!$H$38*'ANALISI STATICA LINEARE'!$H$41*'ANALISI STATICA LINEARE'!$H$47*'ANALISI STATICA LINEARE'!$G$27*('ANALISI STATICA LINEARE'!$H$44/B371),'ANALISI STATICA LINEARE'!$H$38*'ANALISI STATICA LINEARE'!$H$41*'ANALISI STATICA LINEARE'!$H$47*'ANALISI STATICA LINEARE'!$G$27*(('ANALISI STATICA LINEARE'!$H$44*'ANALISI STATICA LINEARE'!$H$45)/B371^2))))</f>
        <v>6.8470693242575556E-2</v>
      </c>
      <c r="D371" s="23">
        <f>1/'ANALISI STATICA LINEARE'!$H$37*IF(B371&lt;'ANALISI STATICA LINEARE'!$H$43,'ANALISI STATICA LINEARE'!$H$38*'ANALISI STATICA LINEARE'!$H$41*'ANALISI STATICA LINEARE'!$H$48*'ANALISI STATICA LINEARE'!$G$27*(B371/'ANALISI STATICA LINEARE'!$H$43+1/('ANALISI STATICA LINEARE'!$H$48*'ANALISI STATICA LINEARE'!$G$27)*(1-B371/'ANALISI STATICA LINEARE'!$H$43)),IF(B371&lt;'ANALISI STATICA LINEARE'!$H$44,'ANALISI STATICA LINEARE'!$H$38*'ANALISI STATICA LINEARE'!$H$41*'ANALISI STATICA LINEARE'!$H$48*'ANALISI STATICA LINEARE'!$G$27,IF(B371&lt;'ANALISI STATICA LINEARE'!$H$45,'ANALISI STATICA LINEARE'!$H$38*'ANALISI STATICA LINEARE'!$H$41*'ANALISI STATICA LINEARE'!$H$48*'ANALISI STATICA LINEARE'!$G$27*('ANALISI STATICA LINEARE'!$H$44/B371),'ANALISI STATICA LINEARE'!$H$38*'ANALISI STATICA LINEARE'!$H$41*'ANALISI STATICA LINEARE'!$H$48*'ANALISI STATICA LINEARE'!$G$27*(('ANALISI STATICA LINEARE'!$H$44*'ANALISI STATICA LINEARE'!$H$45)/B371^2))))</f>
        <v>2.173672801351605E-2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2:14">
      <c r="B372" s="19">
        <f t="shared" si="5"/>
        <v>3.609999999999967</v>
      </c>
      <c r="C372" s="23">
        <f>1/'ANALISI STATICA LINEARE'!$H$37*IF(B372&lt;'ANALISI STATICA LINEARE'!$H$43,'ANALISI STATICA LINEARE'!$H$38*'ANALISI STATICA LINEARE'!$H$41*'ANALISI STATICA LINEARE'!$H$47*'ANALISI STATICA LINEARE'!$G$27*(B372/'ANALISI STATICA LINEARE'!$H$43+1/('ANALISI STATICA LINEARE'!$H$47*'ANALISI STATICA LINEARE'!$G$27)*(1-B372/'ANALISI STATICA LINEARE'!$H$43)),IF(B372&lt;'ANALISI STATICA LINEARE'!$H$44,'ANALISI STATICA LINEARE'!$H$38*'ANALISI STATICA LINEARE'!$H$41*'ANALISI STATICA LINEARE'!$H$47*'ANALISI STATICA LINEARE'!$G$27,IF(B372&lt;'ANALISI STATICA LINEARE'!$H$45,'ANALISI STATICA LINEARE'!$H$38*'ANALISI STATICA LINEARE'!$H$41*'ANALISI STATICA LINEARE'!$H$47*'ANALISI STATICA LINEARE'!$G$27*('ANALISI STATICA LINEARE'!$H$44/B372),'ANALISI STATICA LINEARE'!$H$38*'ANALISI STATICA LINEARE'!$H$41*'ANALISI STATICA LINEARE'!$H$47*'ANALISI STATICA LINEARE'!$G$27*(('ANALISI STATICA LINEARE'!$H$44*'ANALISI STATICA LINEARE'!$H$45)/B372^2))))</f>
        <v>6.8091879622146786E-2</v>
      </c>
      <c r="D372" s="23">
        <f>1/'ANALISI STATICA LINEARE'!$H$37*IF(B372&lt;'ANALISI STATICA LINEARE'!$H$43,'ANALISI STATICA LINEARE'!$H$38*'ANALISI STATICA LINEARE'!$H$41*'ANALISI STATICA LINEARE'!$H$48*'ANALISI STATICA LINEARE'!$G$27*(B372/'ANALISI STATICA LINEARE'!$H$43+1/('ANALISI STATICA LINEARE'!$H$48*'ANALISI STATICA LINEARE'!$G$27)*(1-B372/'ANALISI STATICA LINEARE'!$H$43)),IF(B372&lt;'ANALISI STATICA LINEARE'!$H$44,'ANALISI STATICA LINEARE'!$H$38*'ANALISI STATICA LINEARE'!$H$41*'ANALISI STATICA LINEARE'!$H$48*'ANALISI STATICA LINEARE'!$G$27,IF(B372&lt;'ANALISI STATICA LINEARE'!$H$45,'ANALISI STATICA LINEARE'!$H$38*'ANALISI STATICA LINEARE'!$H$41*'ANALISI STATICA LINEARE'!$H$48*'ANALISI STATICA LINEARE'!$G$27*('ANALISI STATICA LINEARE'!$H$44/B372),'ANALISI STATICA LINEARE'!$H$38*'ANALISI STATICA LINEARE'!$H$41*'ANALISI STATICA LINEARE'!$H$48*'ANALISI STATICA LINEARE'!$G$27*(('ANALISI STATICA LINEARE'!$H$44*'ANALISI STATICA LINEARE'!$H$45)/B372^2))))</f>
        <v>2.161646972131644E-2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2:14">
      <c r="B373" s="19">
        <f t="shared" si="5"/>
        <v>3.6199999999999668</v>
      </c>
      <c r="C373" s="23">
        <f>1/'ANALISI STATICA LINEARE'!$H$37*IF(B373&lt;'ANALISI STATICA LINEARE'!$H$43,'ANALISI STATICA LINEARE'!$H$38*'ANALISI STATICA LINEARE'!$H$41*'ANALISI STATICA LINEARE'!$H$47*'ANALISI STATICA LINEARE'!$G$27*(B373/'ANALISI STATICA LINEARE'!$H$43+1/('ANALISI STATICA LINEARE'!$H$47*'ANALISI STATICA LINEARE'!$G$27)*(1-B373/'ANALISI STATICA LINEARE'!$H$43)),IF(B373&lt;'ANALISI STATICA LINEARE'!$H$44,'ANALISI STATICA LINEARE'!$H$38*'ANALISI STATICA LINEARE'!$H$41*'ANALISI STATICA LINEARE'!$H$47*'ANALISI STATICA LINEARE'!$G$27,IF(B373&lt;'ANALISI STATICA LINEARE'!$H$45,'ANALISI STATICA LINEARE'!$H$38*'ANALISI STATICA LINEARE'!$H$41*'ANALISI STATICA LINEARE'!$H$47*'ANALISI STATICA LINEARE'!$G$27*('ANALISI STATICA LINEARE'!$H$44/B373),'ANALISI STATICA LINEARE'!$H$38*'ANALISI STATICA LINEARE'!$H$41*'ANALISI STATICA LINEARE'!$H$47*'ANALISI STATICA LINEARE'!$G$27*(('ANALISI STATICA LINEARE'!$H$44*'ANALISI STATICA LINEARE'!$H$45)/B373^2))))</f>
        <v>6.7716201003005044E-2</v>
      </c>
      <c r="D373" s="23">
        <f>1/'ANALISI STATICA LINEARE'!$H$37*IF(B373&lt;'ANALISI STATICA LINEARE'!$H$43,'ANALISI STATICA LINEARE'!$H$38*'ANALISI STATICA LINEARE'!$H$41*'ANALISI STATICA LINEARE'!$H$48*'ANALISI STATICA LINEARE'!$G$27*(B373/'ANALISI STATICA LINEARE'!$H$43+1/('ANALISI STATICA LINEARE'!$H$48*'ANALISI STATICA LINEARE'!$G$27)*(1-B373/'ANALISI STATICA LINEARE'!$H$43)),IF(B373&lt;'ANALISI STATICA LINEARE'!$H$44,'ANALISI STATICA LINEARE'!$H$38*'ANALISI STATICA LINEARE'!$H$41*'ANALISI STATICA LINEARE'!$H$48*'ANALISI STATICA LINEARE'!$G$27,IF(B373&lt;'ANALISI STATICA LINEARE'!$H$45,'ANALISI STATICA LINEARE'!$H$38*'ANALISI STATICA LINEARE'!$H$41*'ANALISI STATICA LINEARE'!$H$48*'ANALISI STATICA LINEARE'!$G$27*('ANALISI STATICA LINEARE'!$H$44/B373),'ANALISI STATICA LINEARE'!$H$38*'ANALISI STATICA LINEARE'!$H$41*'ANALISI STATICA LINEARE'!$H$48*'ANALISI STATICA LINEARE'!$G$27*(('ANALISI STATICA LINEARE'!$H$44*'ANALISI STATICA LINEARE'!$H$45)/B373^2))))</f>
        <v>2.1497206667620648E-2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2:14">
      <c r="B374" s="19">
        <f t="shared" si="5"/>
        <v>3.6299999999999666</v>
      </c>
      <c r="C374" s="23">
        <f>1/'ANALISI STATICA LINEARE'!$H$37*IF(B374&lt;'ANALISI STATICA LINEARE'!$H$43,'ANALISI STATICA LINEARE'!$H$38*'ANALISI STATICA LINEARE'!$H$41*'ANALISI STATICA LINEARE'!$H$47*'ANALISI STATICA LINEARE'!$G$27*(B374/'ANALISI STATICA LINEARE'!$H$43+1/('ANALISI STATICA LINEARE'!$H$47*'ANALISI STATICA LINEARE'!$G$27)*(1-B374/'ANALISI STATICA LINEARE'!$H$43)),IF(B374&lt;'ANALISI STATICA LINEARE'!$H$44,'ANALISI STATICA LINEARE'!$H$38*'ANALISI STATICA LINEARE'!$H$41*'ANALISI STATICA LINEARE'!$H$47*'ANALISI STATICA LINEARE'!$G$27,IF(B374&lt;'ANALISI STATICA LINEARE'!$H$45,'ANALISI STATICA LINEARE'!$H$38*'ANALISI STATICA LINEARE'!$H$41*'ANALISI STATICA LINEARE'!$H$47*'ANALISI STATICA LINEARE'!$G$27*('ANALISI STATICA LINEARE'!$H$44/B374),'ANALISI STATICA LINEARE'!$H$38*'ANALISI STATICA LINEARE'!$H$41*'ANALISI STATICA LINEARE'!$H$47*'ANALISI STATICA LINEARE'!$G$27*(('ANALISI STATICA LINEARE'!$H$44*'ANALISI STATICA LINEARE'!$H$45)/B374^2))))</f>
        <v>6.7343622887308802E-2</v>
      </c>
      <c r="D374" s="23">
        <f>1/'ANALISI STATICA LINEARE'!$H$37*IF(B374&lt;'ANALISI STATICA LINEARE'!$H$43,'ANALISI STATICA LINEARE'!$H$38*'ANALISI STATICA LINEARE'!$H$41*'ANALISI STATICA LINEARE'!$H$48*'ANALISI STATICA LINEARE'!$G$27*(B374/'ANALISI STATICA LINEARE'!$H$43+1/('ANALISI STATICA LINEARE'!$H$48*'ANALISI STATICA LINEARE'!$G$27)*(1-B374/'ANALISI STATICA LINEARE'!$H$43)),IF(B374&lt;'ANALISI STATICA LINEARE'!$H$44,'ANALISI STATICA LINEARE'!$H$38*'ANALISI STATICA LINEARE'!$H$41*'ANALISI STATICA LINEARE'!$H$48*'ANALISI STATICA LINEARE'!$G$27,IF(B374&lt;'ANALISI STATICA LINEARE'!$H$45,'ANALISI STATICA LINEARE'!$H$38*'ANALISI STATICA LINEARE'!$H$41*'ANALISI STATICA LINEARE'!$H$48*'ANALISI STATICA LINEARE'!$G$27*('ANALISI STATICA LINEARE'!$H$44/B374),'ANALISI STATICA LINEARE'!$H$38*'ANALISI STATICA LINEARE'!$H$41*'ANALISI STATICA LINEARE'!$H$48*'ANALISI STATICA LINEARE'!$G$27*(('ANALISI STATICA LINEARE'!$H$44*'ANALISI STATICA LINEARE'!$H$45)/B374^2))))</f>
        <v>2.1378927900732952E-2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2:14">
      <c r="B375" s="19">
        <f t="shared" si="5"/>
        <v>3.6399999999999664</v>
      </c>
      <c r="C375" s="23">
        <f>1/'ANALISI STATICA LINEARE'!$H$37*IF(B375&lt;'ANALISI STATICA LINEARE'!$H$43,'ANALISI STATICA LINEARE'!$H$38*'ANALISI STATICA LINEARE'!$H$41*'ANALISI STATICA LINEARE'!$H$47*'ANALISI STATICA LINEARE'!$G$27*(B375/'ANALISI STATICA LINEARE'!$H$43+1/('ANALISI STATICA LINEARE'!$H$47*'ANALISI STATICA LINEARE'!$G$27)*(1-B375/'ANALISI STATICA LINEARE'!$H$43)),IF(B375&lt;'ANALISI STATICA LINEARE'!$H$44,'ANALISI STATICA LINEARE'!$H$38*'ANALISI STATICA LINEARE'!$H$41*'ANALISI STATICA LINEARE'!$H$47*'ANALISI STATICA LINEARE'!$G$27,IF(B375&lt;'ANALISI STATICA LINEARE'!$H$45,'ANALISI STATICA LINEARE'!$H$38*'ANALISI STATICA LINEARE'!$H$41*'ANALISI STATICA LINEARE'!$H$47*'ANALISI STATICA LINEARE'!$G$27*('ANALISI STATICA LINEARE'!$H$44/B375),'ANALISI STATICA LINEARE'!$H$38*'ANALISI STATICA LINEARE'!$H$41*'ANALISI STATICA LINEARE'!$H$47*'ANALISI STATICA LINEARE'!$G$27*(('ANALISI STATICA LINEARE'!$H$44*'ANALISI STATICA LINEARE'!$H$45)/B375^2))))</f>
        <v>6.6974111250436189E-2</v>
      </c>
      <c r="D375" s="23">
        <f>1/'ANALISI STATICA LINEARE'!$H$37*IF(B375&lt;'ANALISI STATICA LINEARE'!$H$43,'ANALISI STATICA LINEARE'!$H$38*'ANALISI STATICA LINEARE'!$H$41*'ANALISI STATICA LINEARE'!$H$48*'ANALISI STATICA LINEARE'!$G$27*(B375/'ANALISI STATICA LINEARE'!$H$43+1/('ANALISI STATICA LINEARE'!$H$48*'ANALISI STATICA LINEARE'!$G$27)*(1-B375/'ANALISI STATICA LINEARE'!$H$43)),IF(B375&lt;'ANALISI STATICA LINEARE'!$H$44,'ANALISI STATICA LINEARE'!$H$38*'ANALISI STATICA LINEARE'!$H$41*'ANALISI STATICA LINEARE'!$H$48*'ANALISI STATICA LINEARE'!$G$27,IF(B375&lt;'ANALISI STATICA LINEARE'!$H$45,'ANALISI STATICA LINEARE'!$H$38*'ANALISI STATICA LINEARE'!$H$41*'ANALISI STATICA LINEARE'!$H$48*'ANALISI STATICA LINEARE'!$G$27*('ANALISI STATICA LINEARE'!$H$44/B375),'ANALISI STATICA LINEARE'!$H$38*'ANALISI STATICA LINEARE'!$H$41*'ANALISI STATICA LINEARE'!$H$48*'ANALISI STATICA LINEARE'!$G$27*(('ANALISI STATICA LINEARE'!$H$44*'ANALISI STATICA LINEARE'!$H$45)/B375^2))))</f>
        <v>2.1261622619186092E-2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2:14">
      <c r="B376" s="19">
        <f t="shared" si="5"/>
        <v>3.6499999999999662</v>
      </c>
      <c r="C376" s="23">
        <f>1/'ANALISI STATICA LINEARE'!$H$37*IF(B376&lt;'ANALISI STATICA LINEARE'!$H$43,'ANALISI STATICA LINEARE'!$H$38*'ANALISI STATICA LINEARE'!$H$41*'ANALISI STATICA LINEARE'!$H$47*'ANALISI STATICA LINEARE'!$G$27*(B376/'ANALISI STATICA LINEARE'!$H$43+1/('ANALISI STATICA LINEARE'!$H$47*'ANALISI STATICA LINEARE'!$G$27)*(1-B376/'ANALISI STATICA LINEARE'!$H$43)),IF(B376&lt;'ANALISI STATICA LINEARE'!$H$44,'ANALISI STATICA LINEARE'!$H$38*'ANALISI STATICA LINEARE'!$H$41*'ANALISI STATICA LINEARE'!$H$47*'ANALISI STATICA LINEARE'!$G$27,IF(B376&lt;'ANALISI STATICA LINEARE'!$H$45,'ANALISI STATICA LINEARE'!$H$38*'ANALISI STATICA LINEARE'!$H$41*'ANALISI STATICA LINEARE'!$H$47*'ANALISI STATICA LINEARE'!$G$27*('ANALISI STATICA LINEARE'!$H$44/B376),'ANALISI STATICA LINEARE'!$H$38*'ANALISI STATICA LINEARE'!$H$41*'ANALISI STATICA LINEARE'!$H$47*'ANALISI STATICA LINEARE'!$G$27*(('ANALISI STATICA LINEARE'!$H$44*'ANALISI STATICA LINEARE'!$H$45)/B376^2))))</f>
        <v>6.6607632533216707E-2</v>
      </c>
      <c r="D376" s="23">
        <f>1/'ANALISI STATICA LINEARE'!$H$37*IF(B376&lt;'ANALISI STATICA LINEARE'!$H$43,'ANALISI STATICA LINEARE'!$H$38*'ANALISI STATICA LINEARE'!$H$41*'ANALISI STATICA LINEARE'!$H$48*'ANALISI STATICA LINEARE'!$G$27*(B376/'ANALISI STATICA LINEARE'!$H$43+1/('ANALISI STATICA LINEARE'!$H$48*'ANALISI STATICA LINEARE'!$G$27)*(1-B376/'ANALISI STATICA LINEARE'!$H$43)),IF(B376&lt;'ANALISI STATICA LINEARE'!$H$44,'ANALISI STATICA LINEARE'!$H$38*'ANALISI STATICA LINEARE'!$H$41*'ANALISI STATICA LINEARE'!$H$48*'ANALISI STATICA LINEARE'!$G$27,IF(B376&lt;'ANALISI STATICA LINEARE'!$H$45,'ANALISI STATICA LINEARE'!$H$38*'ANALISI STATICA LINEARE'!$H$41*'ANALISI STATICA LINEARE'!$H$48*'ANALISI STATICA LINEARE'!$G$27*('ANALISI STATICA LINEARE'!$H$44/B376),'ANALISI STATICA LINEARE'!$H$38*'ANALISI STATICA LINEARE'!$H$41*'ANALISI STATICA LINEARE'!$H$48*'ANALISI STATICA LINEARE'!$G$27*(('ANALISI STATICA LINEARE'!$H$44*'ANALISI STATICA LINEARE'!$H$45)/B376^2))))</f>
        <v>2.1145280169275141E-2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2:14">
      <c r="B377" s="19">
        <f t="shared" si="5"/>
        <v>3.6599999999999659</v>
      </c>
      <c r="C377" s="23">
        <f>1/'ANALISI STATICA LINEARE'!$H$37*IF(B377&lt;'ANALISI STATICA LINEARE'!$H$43,'ANALISI STATICA LINEARE'!$H$38*'ANALISI STATICA LINEARE'!$H$41*'ANALISI STATICA LINEARE'!$H$47*'ANALISI STATICA LINEARE'!$G$27*(B377/'ANALISI STATICA LINEARE'!$H$43+1/('ANALISI STATICA LINEARE'!$H$47*'ANALISI STATICA LINEARE'!$G$27)*(1-B377/'ANALISI STATICA LINEARE'!$H$43)),IF(B377&lt;'ANALISI STATICA LINEARE'!$H$44,'ANALISI STATICA LINEARE'!$H$38*'ANALISI STATICA LINEARE'!$H$41*'ANALISI STATICA LINEARE'!$H$47*'ANALISI STATICA LINEARE'!$G$27,IF(B377&lt;'ANALISI STATICA LINEARE'!$H$45,'ANALISI STATICA LINEARE'!$H$38*'ANALISI STATICA LINEARE'!$H$41*'ANALISI STATICA LINEARE'!$H$47*'ANALISI STATICA LINEARE'!$G$27*('ANALISI STATICA LINEARE'!$H$44/B377),'ANALISI STATICA LINEARE'!$H$38*'ANALISI STATICA LINEARE'!$H$41*'ANALISI STATICA LINEARE'!$H$47*'ANALISI STATICA LINEARE'!$G$27*(('ANALISI STATICA LINEARE'!$H$44*'ANALISI STATICA LINEARE'!$H$45)/B377^2))))</f>
        <v>6.6244153634311229E-2</v>
      </c>
      <c r="D377" s="23">
        <f>1/'ANALISI STATICA LINEARE'!$H$37*IF(B377&lt;'ANALISI STATICA LINEARE'!$H$43,'ANALISI STATICA LINEARE'!$H$38*'ANALISI STATICA LINEARE'!$H$41*'ANALISI STATICA LINEARE'!$H$48*'ANALISI STATICA LINEARE'!$G$27*(B377/'ANALISI STATICA LINEARE'!$H$43+1/('ANALISI STATICA LINEARE'!$H$48*'ANALISI STATICA LINEARE'!$G$27)*(1-B377/'ANALISI STATICA LINEARE'!$H$43)),IF(B377&lt;'ANALISI STATICA LINEARE'!$H$44,'ANALISI STATICA LINEARE'!$H$38*'ANALISI STATICA LINEARE'!$H$41*'ANALISI STATICA LINEARE'!$H$48*'ANALISI STATICA LINEARE'!$G$27,IF(B377&lt;'ANALISI STATICA LINEARE'!$H$45,'ANALISI STATICA LINEARE'!$H$38*'ANALISI STATICA LINEARE'!$H$41*'ANALISI STATICA LINEARE'!$H$48*'ANALISI STATICA LINEARE'!$G$27*('ANALISI STATICA LINEARE'!$H$44/B377),'ANALISI STATICA LINEARE'!$H$38*'ANALISI STATICA LINEARE'!$H$41*'ANALISI STATICA LINEARE'!$H$48*'ANALISI STATICA LINEARE'!$G$27*(('ANALISI STATICA LINEARE'!$H$44*'ANALISI STATICA LINEARE'!$H$45)/B377^2))))</f>
        <v>2.1029890042638485E-2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2:14">
      <c r="B378" s="19">
        <f t="shared" si="5"/>
        <v>3.6699999999999657</v>
      </c>
      <c r="C378" s="23">
        <f>1/'ANALISI STATICA LINEARE'!$H$37*IF(B378&lt;'ANALISI STATICA LINEARE'!$H$43,'ANALISI STATICA LINEARE'!$H$38*'ANALISI STATICA LINEARE'!$H$41*'ANALISI STATICA LINEARE'!$H$47*'ANALISI STATICA LINEARE'!$G$27*(B378/'ANALISI STATICA LINEARE'!$H$43+1/('ANALISI STATICA LINEARE'!$H$47*'ANALISI STATICA LINEARE'!$G$27)*(1-B378/'ANALISI STATICA LINEARE'!$H$43)),IF(B378&lt;'ANALISI STATICA LINEARE'!$H$44,'ANALISI STATICA LINEARE'!$H$38*'ANALISI STATICA LINEARE'!$H$41*'ANALISI STATICA LINEARE'!$H$47*'ANALISI STATICA LINEARE'!$G$27,IF(B378&lt;'ANALISI STATICA LINEARE'!$H$45,'ANALISI STATICA LINEARE'!$H$38*'ANALISI STATICA LINEARE'!$H$41*'ANALISI STATICA LINEARE'!$H$47*'ANALISI STATICA LINEARE'!$G$27*('ANALISI STATICA LINEARE'!$H$44/B378),'ANALISI STATICA LINEARE'!$H$38*'ANALISI STATICA LINEARE'!$H$41*'ANALISI STATICA LINEARE'!$H$47*'ANALISI STATICA LINEARE'!$G$27*(('ANALISI STATICA LINEARE'!$H$44*'ANALISI STATICA LINEARE'!$H$45)/B378^2))))</f>
        <v>6.5883641902737392E-2</v>
      </c>
      <c r="D378" s="23">
        <f>1/'ANALISI STATICA LINEARE'!$H$37*IF(B378&lt;'ANALISI STATICA LINEARE'!$H$43,'ANALISI STATICA LINEARE'!$H$38*'ANALISI STATICA LINEARE'!$H$41*'ANALISI STATICA LINEARE'!$H$48*'ANALISI STATICA LINEARE'!$G$27*(B378/'ANALISI STATICA LINEARE'!$H$43+1/('ANALISI STATICA LINEARE'!$H$48*'ANALISI STATICA LINEARE'!$G$27)*(1-B378/'ANALISI STATICA LINEARE'!$H$43)),IF(B378&lt;'ANALISI STATICA LINEARE'!$H$44,'ANALISI STATICA LINEARE'!$H$38*'ANALISI STATICA LINEARE'!$H$41*'ANALISI STATICA LINEARE'!$H$48*'ANALISI STATICA LINEARE'!$G$27,IF(B378&lt;'ANALISI STATICA LINEARE'!$H$45,'ANALISI STATICA LINEARE'!$H$38*'ANALISI STATICA LINEARE'!$H$41*'ANALISI STATICA LINEARE'!$H$48*'ANALISI STATICA LINEARE'!$G$27*('ANALISI STATICA LINEARE'!$H$44/B378),'ANALISI STATICA LINEARE'!$H$38*'ANALISI STATICA LINEARE'!$H$41*'ANALISI STATICA LINEARE'!$H$48*'ANALISI STATICA LINEARE'!$G$27*(('ANALISI STATICA LINEARE'!$H$44*'ANALISI STATICA LINEARE'!$H$45)/B378^2))))</f>
        <v>2.0915441873884884E-2</v>
      </c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2:14">
      <c r="B379" s="19">
        <f t="shared" si="5"/>
        <v>3.6799999999999655</v>
      </c>
      <c r="C379" s="23">
        <f>1/'ANALISI STATICA LINEARE'!$H$37*IF(B379&lt;'ANALISI STATICA LINEARE'!$H$43,'ANALISI STATICA LINEARE'!$H$38*'ANALISI STATICA LINEARE'!$H$41*'ANALISI STATICA LINEARE'!$H$47*'ANALISI STATICA LINEARE'!$G$27*(B379/'ANALISI STATICA LINEARE'!$H$43+1/('ANALISI STATICA LINEARE'!$H$47*'ANALISI STATICA LINEARE'!$G$27)*(1-B379/'ANALISI STATICA LINEARE'!$H$43)),IF(B379&lt;'ANALISI STATICA LINEARE'!$H$44,'ANALISI STATICA LINEARE'!$H$38*'ANALISI STATICA LINEARE'!$H$41*'ANALISI STATICA LINEARE'!$H$47*'ANALISI STATICA LINEARE'!$G$27,IF(B379&lt;'ANALISI STATICA LINEARE'!$H$45,'ANALISI STATICA LINEARE'!$H$38*'ANALISI STATICA LINEARE'!$H$41*'ANALISI STATICA LINEARE'!$H$47*'ANALISI STATICA LINEARE'!$G$27*('ANALISI STATICA LINEARE'!$H$44/B379),'ANALISI STATICA LINEARE'!$H$38*'ANALISI STATICA LINEARE'!$H$41*'ANALISI STATICA LINEARE'!$H$47*'ANALISI STATICA LINEARE'!$G$27*(('ANALISI STATICA LINEARE'!$H$44*'ANALISI STATICA LINEARE'!$H$45)/B379^2))))</f>
        <v>6.5526065130536659E-2</v>
      </c>
      <c r="D379" s="23">
        <f>1/'ANALISI STATICA LINEARE'!$H$37*IF(B379&lt;'ANALISI STATICA LINEARE'!$H$43,'ANALISI STATICA LINEARE'!$H$38*'ANALISI STATICA LINEARE'!$H$41*'ANALISI STATICA LINEARE'!$H$48*'ANALISI STATICA LINEARE'!$G$27*(B379/'ANALISI STATICA LINEARE'!$H$43+1/('ANALISI STATICA LINEARE'!$H$48*'ANALISI STATICA LINEARE'!$G$27)*(1-B379/'ANALISI STATICA LINEARE'!$H$43)),IF(B379&lt;'ANALISI STATICA LINEARE'!$H$44,'ANALISI STATICA LINEARE'!$H$38*'ANALISI STATICA LINEARE'!$H$41*'ANALISI STATICA LINEARE'!$H$48*'ANALISI STATICA LINEARE'!$G$27,IF(B379&lt;'ANALISI STATICA LINEARE'!$H$45,'ANALISI STATICA LINEARE'!$H$38*'ANALISI STATICA LINEARE'!$H$41*'ANALISI STATICA LINEARE'!$H$48*'ANALISI STATICA LINEARE'!$G$27*('ANALISI STATICA LINEARE'!$H$44/B379),'ANALISI STATICA LINEARE'!$H$38*'ANALISI STATICA LINEARE'!$H$41*'ANALISI STATICA LINEARE'!$H$48*'ANALISI STATICA LINEARE'!$G$27*(('ANALISI STATICA LINEARE'!$H$44*'ANALISI STATICA LINEARE'!$H$45)/B379^2))))</f>
        <v>2.0801925438265607E-2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2:14">
      <c r="B380" s="19">
        <f t="shared" si="5"/>
        <v>3.6899999999999653</v>
      </c>
      <c r="C380" s="23">
        <f>1/'ANALISI STATICA LINEARE'!$H$37*IF(B380&lt;'ANALISI STATICA LINEARE'!$H$43,'ANALISI STATICA LINEARE'!$H$38*'ANALISI STATICA LINEARE'!$H$41*'ANALISI STATICA LINEARE'!$H$47*'ANALISI STATICA LINEARE'!$G$27*(B380/'ANALISI STATICA LINEARE'!$H$43+1/('ANALISI STATICA LINEARE'!$H$47*'ANALISI STATICA LINEARE'!$G$27)*(1-B380/'ANALISI STATICA LINEARE'!$H$43)),IF(B380&lt;'ANALISI STATICA LINEARE'!$H$44,'ANALISI STATICA LINEARE'!$H$38*'ANALISI STATICA LINEARE'!$H$41*'ANALISI STATICA LINEARE'!$H$47*'ANALISI STATICA LINEARE'!$G$27,IF(B380&lt;'ANALISI STATICA LINEARE'!$H$45,'ANALISI STATICA LINEARE'!$H$38*'ANALISI STATICA LINEARE'!$H$41*'ANALISI STATICA LINEARE'!$H$47*'ANALISI STATICA LINEARE'!$G$27*('ANALISI STATICA LINEARE'!$H$44/B380),'ANALISI STATICA LINEARE'!$H$38*'ANALISI STATICA LINEARE'!$H$41*'ANALISI STATICA LINEARE'!$H$47*'ANALISI STATICA LINEARE'!$G$27*(('ANALISI STATICA LINEARE'!$H$44*'ANALISI STATICA LINEARE'!$H$45)/B380^2))))</f>
        <v>6.517139154558059E-2</v>
      </c>
      <c r="D380" s="23">
        <f>1/'ANALISI STATICA LINEARE'!$H$37*IF(B380&lt;'ANALISI STATICA LINEARE'!$H$43,'ANALISI STATICA LINEARE'!$H$38*'ANALISI STATICA LINEARE'!$H$41*'ANALISI STATICA LINEARE'!$H$48*'ANALISI STATICA LINEARE'!$G$27*(B380/'ANALISI STATICA LINEARE'!$H$43+1/('ANALISI STATICA LINEARE'!$H$48*'ANALISI STATICA LINEARE'!$G$27)*(1-B380/'ANALISI STATICA LINEARE'!$H$43)),IF(B380&lt;'ANALISI STATICA LINEARE'!$H$44,'ANALISI STATICA LINEARE'!$H$38*'ANALISI STATICA LINEARE'!$H$41*'ANALISI STATICA LINEARE'!$H$48*'ANALISI STATICA LINEARE'!$G$27,IF(B380&lt;'ANALISI STATICA LINEARE'!$H$45,'ANALISI STATICA LINEARE'!$H$38*'ANALISI STATICA LINEARE'!$H$41*'ANALISI STATICA LINEARE'!$H$48*'ANALISI STATICA LINEARE'!$G$27*('ANALISI STATICA LINEARE'!$H$44/B380),'ANALISI STATICA LINEARE'!$H$38*'ANALISI STATICA LINEARE'!$H$41*'ANALISI STATICA LINEARE'!$H$48*'ANALISI STATICA LINEARE'!$G$27*(('ANALISI STATICA LINEARE'!$H$44*'ANALISI STATICA LINEARE'!$H$45)/B380^2))))</f>
        <v>2.0689330649390658E-2</v>
      </c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2:14">
      <c r="B381" s="19">
        <f t="shared" si="5"/>
        <v>3.6999999999999651</v>
      </c>
      <c r="C381" s="23">
        <f>1/'ANALISI STATICA LINEARE'!$H$37*IF(B381&lt;'ANALISI STATICA LINEARE'!$H$43,'ANALISI STATICA LINEARE'!$H$38*'ANALISI STATICA LINEARE'!$H$41*'ANALISI STATICA LINEARE'!$H$47*'ANALISI STATICA LINEARE'!$G$27*(B381/'ANALISI STATICA LINEARE'!$H$43+1/('ANALISI STATICA LINEARE'!$H$47*'ANALISI STATICA LINEARE'!$G$27)*(1-B381/'ANALISI STATICA LINEARE'!$H$43)),IF(B381&lt;'ANALISI STATICA LINEARE'!$H$44,'ANALISI STATICA LINEARE'!$H$38*'ANALISI STATICA LINEARE'!$H$41*'ANALISI STATICA LINEARE'!$H$47*'ANALISI STATICA LINEARE'!$G$27,IF(B381&lt;'ANALISI STATICA LINEARE'!$H$45,'ANALISI STATICA LINEARE'!$H$38*'ANALISI STATICA LINEARE'!$H$41*'ANALISI STATICA LINEARE'!$H$47*'ANALISI STATICA LINEARE'!$G$27*('ANALISI STATICA LINEARE'!$H$44/B381),'ANALISI STATICA LINEARE'!$H$38*'ANALISI STATICA LINEARE'!$H$41*'ANALISI STATICA LINEARE'!$H$47*'ANALISI STATICA LINEARE'!$G$27*(('ANALISI STATICA LINEARE'!$H$44*'ANALISI STATICA LINEARE'!$H$45)/B381^2))))</f>
        <v>6.4819589804512773E-2</v>
      </c>
      <c r="D381" s="23">
        <f>1/'ANALISI STATICA LINEARE'!$H$37*IF(B381&lt;'ANALISI STATICA LINEARE'!$H$43,'ANALISI STATICA LINEARE'!$H$38*'ANALISI STATICA LINEARE'!$H$41*'ANALISI STATICA LINEARE'!$H$48*'ANALISI STATICA LINEARE'!$G$27*(B381/'ANALISI STATICA LINEARE'!$H$43+1/('ANALISI STATICA LINEARE'!$H$48*'ANALISI STATICA LINEARE'!$G$27)*(1-B381/'ANALISI STATICA LINEARE'!$H$43)),IF(B381&lt;'ANALISI STATICA LINEARE'!$H$44,'ANALISI STATICA LINEARE'!$H$38*'ANALISI STATICA LINEARE'!$H$41*'ANALISI STATICA LINEARE'!$H$48*'ANALISI STATICA LINEARE'!$G$27,IF(B381&lt;'ANALISI STATICA LINEARE'!$H$45,'ANALISI STATICA LINEARE'!$H$38*'ANALISI STATICA LINEARE'!$H$41*'ANALISI STATICA LINEARE'!$H$48*'ANALISI STATICA LINEARE'!$G$27*('ANALISI STATICA LINEARE'!$H$44/B381),'ANALISI STATICA LINEARE'!$H$38*'ANALISI STATICA LINEARE'!$H$41*'ANALISI STATICA LINEARE'!$H$48*'ANALISI STATICA LINEARE'!$G$27*(('ANALISI STATICA LINEARE'!$H$44*'ANALISI STATICA LINEARE'!$H$45)/B381^2))))</f>
        <v>2.0577647556988179E-2</v>
      </c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2:14">
      <c r="B382" s="19">
        <f t="shared" si="5"/>
        <v>3.7099999999999649</v>
      </c>
      <c r="C382" s="23">
        <f>1/'ANALISI STATICA LINEARE'!$H$37*IF(B382&lt;'ANALISI STATICA LINEARE'!$H$43,'ANALISI STATICA LINEARE'!$H$38*'ANALISI STATICA LINEARE'!$H$41*'ANALISI STATICA LINEARE'!$H$47*'ANALISI STATICA LINEARE'!$G$27*(B382/'ANALISI STATICA LINEARE'!$H$43+1/('ANALISI STATICA LINEARE'!$H$47*'ANALISI STATICA LINEARE'!$G$27)*(1-B382/'ANALISI STATICA LINEARE'!$H$43)),IF(B382&lt;'ANALISI STATICA LINEARE'!$H$44,'ANALISI STATICA LINEARE'!$H$38*'ANALISI STATICA LINEARE'!$H$41*'ANALISI STATICA LINEARE'!$H$47*'ANALISI STATICA LINEARE'!$G$27,IF(B382&lt;'ANALISI STATICA LINEARE'!$H$45,'ANALISI STATICA LINEARE'!$H$38*'ANALISI STATICA LINEARE'!$H$41*'ANALISI STATICA LINEARE'!$H$47*'ANALISI STATICA LINEARE'!$G$27*('ANALISI STATICA LINEARE'!$H$44/B382),'ANALISI STATICA LINEARE'!$H$38*'ANALISI STATICA LINEARE'!$H$41*'ANALISI STATICA LINEARE'!$H$47*'ANALISI STATICA LINEARE'!$G$27*(('ANALISI STATICA LINEARE'!$H$44*'ANALISI STATICA LINEARE'!$H$45)/B382^2))))</f>
        <v>6.447062898582398E-2</v>
      </c>
      <c r="D382" s="23">
        <f>1/'ANALISI STATICA LINEARE'!$H$37*IF(B382&lt;'ANALISI STATICA LINEARE'!$H$43,'ANALISI STATICA LINEARE'!$H$38*'ANALISI STATICA LINEARE'!$H$41*'ANALISI STATICA LINEARE'!$H$48*'ANALISI STATICA LINEARE'!$G$27*(B382/'ANALISI STATICA LINEARE'!$H$43+1/('ANALISI STATICA LINEARE'!$H$48*'ANALISI STATICA LINEARE'!$G$27)*(1-B382/'ANALISI STATICA LINEARE'!$H$43)),IF(B382&lt;'ANALISI STATICA LINEARE'!$H$44,'ANALISI STATICA LINEARE'!$H$38*'ANALISI STATICA LINEARE'!$H$41*'ANALISI STATICA LINEARE'!$H$48*'ANALISI STATICA LINEARE'!$G$27,IF(B382&lt;'ANALISI STATICA LINEARE'!$H$45,'ANALISI STATICA LINEARE'!$H$38*'ANALISI STATICA LINEARE'!$H$41*'ANALISI STATICA LINEARE'!$H$48*'ANALISI STATICA LINEARE'!$G$27*('ANALISI STATICA LINEARE'!$H$44/B382),'ANALISI STATICA LINEARE'!$H$38*'ANALISI STATICA LINEARE'!$H$41*'ANALISI STATICA LINEARE'!$H$48*'ANALISI STATICA LINEARE'!$G$27*(('ANALISI STATICA LINEARE'!$H$44*'ANALISI STATICA LINEARE'!$H$45)/B382^2))))</f>
        <v>2.0466866344706024E-2</v>
      </c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2:14">
      <c r="B383" s="19">
        <f t="shared" si="5"/>
        <v>3.7199999999999647</v>
      </c>
      <c r="C383" s="23">
        <f>1/'ANALISI STATICA LINEARE'!$H$37*IF(B383&lt;'ANALISI STATICA LINEARE'!$H$43,'ANALISI STATICA LINEARE'!$H$38*'ANALISI STATICA LINEARE'!$H$41*'ANALISI STATICA LINEARE'!$H$47*'ANALISI STATICA LINEARE'!$G$27*(B383/'ANALISI STATICA LINEARE'!$H$43+1/('ANALISI STATICA LINEARE'!$H$47*'ANALISI STATICA LINEARE'!$G$27)*(1-B383/'ANALISI STATICA LINEARE'!$H$43)),IF(B383&lt;'ANALISI STATICA LINEARE'!$H$44,'ANALISI STATICA LINEARE'!$H$38*'ANALISI STATICA LINEARE'!$H$41*'ANALISI STATICA LINEARE'!$H$47*'ANALISI STATICA LINEARE'!$G$27,IF(B383&lt;'ANALISI STATICA LINEARE'!$H$45,'ANALISI STATICA LINEARE'!$H$38*'ANALISI STATICA LINEARE'!$H$41*'ANALISI STATICA LINEARE'!$H$47*'ANALISI STATICA LINEARE'!$G$27*('ANALISI STATICA LINEARE'!$H$44/B383),'ANALISI STATICA LINEARE'!$H$38*'ANALISI STATICA LINEARE'!$H$41*'ANALISI STATICA LINEARE'!$H$47*'ANALISI STATICA LINEARE'!$G$27*(('ANALISI STATICA LINEARE'!$H$44*'ANALISI STATICA LINEARE'!$H$45)/B383^2))))</f>
        <v>6.4124478583057282E-2</v>
      </c>
      <c r="D383" s="23">
        <f>1/'ANALISI STATICA LINEARE'!$H$37*IF(B383&lt;'ANALISI STATICA LINEARE'!$H$43,'ANALISI STATICA LINEARE'!$H$38*'ANALISI STATICA LINEARE'!$H$41*'ANALISI STATICA LINEARE'!$H$48*'ANALISI STATICA LINEARE'!$G$27*(B383/'ANALISI STATICA LINEARE'!$H$43+1/('ANALISI STATICA LINEARE'!$H$48*'ANALISI STATICA LINEARE'!$G$27)*(1-B383/'ANALISI STATICA LINEARE'!$H$43)),IF(B383&lt;'ANALISI STATICA LINEARE'!$H$44,'ANALISI STATICA LINEARE'!$H$38*'ANALISI STATICA LINEARE'!$H$41*'ANALISI STATICA LINEARE'!$H$48*'ANALISI STATICA LINEARE'!$G$27,IF(B383&lt;'ANALISI STATICA LINEARE'!$H$45,'ANALISI STATICA LINEARE'!$H$38*'ANALISI STATICA LINEARE'!$H$41*'ANALISI STATICA LINEARE'!$H$48*'ANALISI STATICA LINEARE'!$G$27*('ANALISI STATICA LINEARE'!$H$44/B383),'ANALISI STATICA LINEARE'!$H$38*'ANALISI STATICA LINEARE'!$H$41*'ANALISI STATICA LINEARE'!$H$48*'ANALISI STATICA LINEARE'!$G$27*(('ANALISI STATICA LINEARE'!$H$44*'ANALISI STATICA LINEARE'!$H$45)/B383^2))))</f>
        <v>2.0356977327954693E-2</v>
      </c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2:14">
      <c r="B384" s="19">
        <f t="shared" si="5"/>
        <v>3.7299999999999645</v>
      </c>
      <c r="C384" s="23">
        <f>1/'ANALISI STATICA LINEARE'!$H$37*IF(B384&lt;'ANALISI STATICA LINEARE'!$H$43,'ANALISI STATICA LINEARE'!$H$38*'ANALISI STATICA LINEARE'!$H$41*'ANALISI STATICA LINEARE'!$H$47*'ANALISI STATICA LINEARE'!$G$27*(B384/'ANALISI STATICA LINEARE'!$H$43+1/('ANALISI STATICA LINEARE'!$H$47*'ANALISI STATICA LINEARE'!$G$27)*(1-B384/'ANALISI STATICA LINEARE'!$H$43)),IF(B384&lt;'ANALISI STATICA LINEARE'!$H$44,'ANALISI STATICA LINEARE'!$H$38*'ANALISI STATICA LINEARE'!$H$41*'ANALISI STATICA LINEARE'!$H$47*'ANALISI STATICA LINEARE'!$G$27,IF(B384&lt;'ANALISI STATICA LINEARE'!$H$45,'ANALISI STATICA LINEARE'!$H$38*'ANALISI STATICA LINEARE'!$H$41*'ANALISI STATICA LINEARE'!$H$47*'ANALISI STATICA LINEARE'!$G$27*('ANALISI STATICA LINEARE'!$H$44/B384),'ANALISI STATICA LINEARE'!$H$38*'ANALISI STATICA LINEARE'!$H$41*'ANALISI STATICA LINEARE'!$H$47*'ANALISI STATICA LINEARE'!$G$27*(('ANALISI STATICA LINEARE'!$H$44*'ANALISI STATICA LINEARE'!$H$45)/B384^2))))</f>
        <v>6.3781108498140573E-2</v>
      </c>
      <c r="D384" s="23">
        <f>1/'ANALISI STATICA LINEARE'!$H$37*IF(B384&lt;'ANALISI STATICA LINEARE'!$H$43,'ANALISI STATICA LINEARE'!$H$38*'ANALISI STATICA LINEARE'!$H$41*'ANALISI STATICA LINEARE'!$H$48*'ANALISI STATICA LINEARE'!$G$27*(B384/'ANALISI STATICA LINEARE'!$H$43+1/('ANALISI STATICA LINEARE'!$H$48*'ANALISI STATICA LINEARE'!$G$27)*(1-B384/'ANALISI STATICA LINEARE'!$H$43)),IF(B384&lt;'ANALISI STATICA LINEARE'!$H$44,'ANALISI STATICA LINEARE'!$H$38*'ANALISI STATICA LINEARE'!$H$41*'ANALISI STATICA LINEARE'!$H$48*'ANALISI STATICA LINEARE'!$G$27,IF(B384&lt;'ANALISI STATICA LINEARE'!$H$45,'ANALISI STATICA LINEARE'!$H$38*'ANALISI STATICA LINEARE'!$H$41*'ANALISI STATICA LINEARE'!$H$48*'ANALISI STATICA LINEARE'!$G$27*('ANALISI STATICA LINEARE'!$H$44/B384),'ANALISI STATICA LINEARE'!$H$38*'ANALISI STATICA LINEARE'!$H$41*'ANALISI STATICA LINEARE'!$H$48*'ANALISI STATICA LINEARE'!$G$27*(('ANALISI STATICA LINEARE'!$H$44*'ANALISI STATICA LINEARE'!$H$45)/B384^2))))</f>
        <v>2.0247970951790657E-2</v>
      </c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2:14">
      <c r="B385" s="19">
        <f t="shared" si="5"/>
        <v>3.7399999999999642</v>
      </c>
      <c r="C385" s="23">
        <f>1/'ANALISI STATICA LINEARE'!$H$37*IF(B385&lt;'ANALISI STATICA LINEARE'!$H$43,'ANALISI STATICA LINEARE'!$H$38*'ANALISI STATICA LINEARE'!$H$41*'ANALISI STATICA LINEARE'!$H$47*'ANALISI STATICA LINEARE'!$G$27*(B385/'ANALISI STATICA LINEARE'!$H$43+1/('ANALISI STATICA LINEARE'!$H$47*'ANALISI STATICA LINEARE'!$G$27)*(1-B385/'ANALISI STATICA LINEARE'!$H$43)),IF(B385&lt;'ANALISI STATICA LINEARE'!$H$44,'ANALISI STATICA LINEARE'!$H$38*'ANALISI STATICA LINEARE'!$H$41*'ANALISI STATICA LINEARE'!$H$47*'ANALISI STATICA LINEARE'!$G$27,IF(B385&lt;'ANALISI STATICA LINEARE'!$H$45,'ANALISI STATICA LINEARE'!$H$38*'ANALISI STATICA LINEARE'!$H$41*'ANALISI STATICA LINEARE'!$H$47*'ANALISI STATICA LINEARE'!$G$27*('ANALISI STATICA LINEARE'!$H$44/B385),'ANALISI STATICA LINEARE'!$H$38*'ANALISI STATICA LINEARE'!$H$41*'ANALISI STATICA LINEARE'!$H$47*'ANALISI STATICA LINEARE'!$G$27*(('ANALISI STATICA LINEARE'!$H$44*'ANALISI STATICA LINEARE'!$H$45)/B385^2))))</f>
        <v>6.3440489034843728E-2</v>
      </c>
      <c r="D385" s="23">
        <f>1/'ANALISI STATICA LINEARE'!$H$37*IF(B385&lt;'ANALISI STATICA LINEARE'!$H$43,'ANALISI STATICA LINEARE'!$H$38*'ANALISI STATICA LINEARE'!$H$41*'ANALISI STATICA LINEARE'!$H$48*'ANALISI STATICA LINEARE'!$G$27*(B385/'ANALISI STATICA LINEARE'!$H$43+1/('ANALISI STATICA LINEARE'!$H$48*'ANALISI STATICA LINEARE'!$G$27)*(1-B385/'ANALISI STATICA LINEARE'!$H$43)),IF(B385&lt;'ANALISI STATICA LINEARE'!$H$44,'ANALISI STATICA LINEARE'!$H$38*'ANALISI STATICA LINEARE'!$H$41*'ANALISI STATICA LINEARE'!$H$48*'ANALISI STATICA LINEARE'!$G$27,IF(B385&lt;'ANALISI STATICA LINEARE'!$H$45,'ANALISI STATICA LINEARE'!$H$38*'ANALISI STATICA LINEARE'!$H$41*'ANALISI STATICA LINEARE'!$H$48*'ANALISI STATICA LINEARE'!$G$27*('ANALISI STATICA LINEARE'!$H$44/B385),'ANALISI STATICA LINEARE'!$H$38*'ANALISI STATICA LINEARE'!$H$41*'ANALISI STATICA LINEARE'!$H$48*'ANALISI STATICA LINEARE'!$G$27*(('ANALISI STATICA LINEARE'!$H$44*'ANALISI STATICA LINEARE'!$H$45)/B385^2))))</f>
        <v>2.0139837788839276E-2</v>
      </c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2:14">
      <c r="B386" s="19">
        <f t="shared" si="5"/>
        <v>3.749999999999964</v>
      </c>
      <c r="C386" s="23">
        <f>1/'ANALISI STATICA LINEARE'!$H$37*IF(B386&lt;'ANALISI STATICA LINEARE'!$H$43,'ANALISI STATICA LINEARE'!$H$38*'ANALISI STATICA LINEARE'!$H$41*'ANALISI STATICA LINEARE'!$H$47*'ANALISI STATICA LINEARE'!$G$27*(B386/'ANALISI STATICA LINEARE'!$H$43+1/('ANALISI STATICA LINEARE'!$H$47*'ANALISI STATICA LINEARE'!$G$27)*(1-B386/'ANALISI STATICA LINEARE'!$H$43)),IF(B386&lt;'ANALISI STATICA LINEARE'!$H$44,'ANALISI STATICA LINEARE'!$H$38*'ANALISI STATICA LINEARE'!$H$41*'ANALISI STATICA LINEARE'!$H$47*'ANALISI STATICA LINEARE'!$G$27,IF(B386&lt;'ANALISI STATICA LINEARE'!$H$45,'ANALISI STATICA LINEARE'!$H$38*'ANALISI STATICA LINEARE'!$H$41*'ANALISI STATICA LINEARE'!$H$47*'ANALISI STATICA LINEARE'!$G$27*('ANALISI STATICA LINEARE'!$H$44/B386),'ANALISI STATICA LINEARE'!$H$38*'ANALISI STATICA LINEARE'!$H$41*'ANALISI STATICA LINEARE'!$H$47*'ANALISI STATICA LINEARE'!$G$27*(('ANALISI STATICA LINEARE'!$H$44*'ANALISI STATICA LINEARE'!$H$45)/B386^2))))</f>
        <v>6.3102590892357688E-2</v>
      </c>
      <c r="D386" s="23">
        <f>1/'ANALISI STATICA LINEARE'!$H$37*IF(B386&lt;'ANALISI STATICA LINEARE'!$H$43,'ANALISI STATICA LINEARE'!$H$38*'ANALISI STATICA LINEARE'!$H$41*'ANALISI STATICA LINEARE'!$H$48*'ANALISI STATICA LINEARE'!$G$27*(B386/'ANALISI STATICA LINEARE'!$H$43+1/('ANALISI STATICA LINEARE'!$H$48*'ANALISI STATICA LINEARE'!$G$27)*(1-B386/'ANALISI STATICA LINEARE'!$H$43)),IF(B386&lt;'ANALISI STATICA LINEARE'!$H$44,'ANALISI STATICA LINEARE'!$H$38*'ANALISI STATICA LINEARE'!$H$41*'ANALISI STATICA LINEARE'!$H$48*'ANALISI STATICA LINEARE'!$G$27,IF(B386&lt;'ANALISI STATICA LINEARE'!$H$45,'ANALISI STATICA LINEARE'!$H$38*'ANALISI STATICA LINEARE'!$H$41*'ANALISI STATICA LINEARE'!$H$48*'ANALISI STATICA LINEARE'!$G$27*('ANALISI STATICA LINEARE'!$H$44/B386),'ANALISI STATICA LINEARE'!$H$38*'ANALISI STATICA LINEARE'!$H$41*'ANALISI STATICA LINEARE'!$H$48*'ANALISI STATICA LINEARE'!$G$27*(('ANALISI STATICA LINEARE'!$H$44*'ANALISI STATICA LINEARE'!$H$45)/B386^2))))</f>
        <v>2.0032568537256414E-2</v>
      </c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2:14">
      <c r="B387" s="19">
        <f t="shared" si="5"/>
        <v>3.7599999999999638</v>
      </c>
      <c r="C387" s="23">
        <f>1/'ANALISI STATICA LINEARE'!$H$37*IF(B387&lt;'ANALISI STATICA LINEARE'!$H$43,'ANALISI STATICA LINEARE'!$H$38*'ANALISI STATICA LINEARE'!$H$41*'ANALISI STATICA LINEARE'!$H$47*'ANALISI STATICA LINEARE'!$G$27*(B387/'ANALISI STATICA LINEARE'!$H$43+1/('ANALISI STATICA LINEARE'!$H$47*'ANALISI STATICA LINEARE'!$G$27)*(1-B387/'ANALISI STATICA LINEARE'!$H$43)),IF(B387&lt;'ANALISI STATICA LINEARE'!$H$44,'ANALISI STATICA LINEARE'!$H$38*'ANALISI STATICA LINEARE'!$H$41*'ANALISI STATICA LINEARE'!$H$47*'ANALISI STATICA LINEARE'!$G$27,IF(B387&lt;'ANALISI STATICA LINEARE'!$H$45,'ANALISI STATICA LINEARE'!$H$38*'ANALISI STATICA LINEARE'!$H$41*'ANALISI STATICA LINEARE'!$H$47*'ANALISI STATICA LINEARE'!$G$27*('ANALISI STATICA LINEARE'!$H$44/B387),'ANALISI STATICA LINEARE'!$H$38*'ANALISI STATICA LINEARE'!$H$41*'ANALISI STATICA LINEARE'!$H$47*'ANALISI STATICA LINEARE'!$G$27*(('ANALISI STATICA LINEARE'!$H$44*'ANALISI STATICA LINEARE'!$H$45)/B387^2))))</f>
        <v>6.276738515899305E-2</v>
      </c>
      <c r="D387" s="23">
        <f>1/'ANALISI STATICA LINEARE'!$H$37*IF(B387&lt;'ANALISI STATICA LINEARE'!$H$43,'ANALISI STATICA LINEARE'!$H$38*'ANALISI STATICA LINEARE'!$H$41*'ANALISI STATICA LINEARE'!$H$48*'ANALISI STATICA LINEARE'!$G$27*(B387/'ANALISI STATICA LINEARE'!$H$43+1/('ANALISI STATICA LINEARE'!$H$48*'ANALISI STATICA LINEARE'!$G$27)*(1-B387/'ANALISI STATICA LINEARE'!$H$43)),IF(B387&lt;'ANALISI STATICA LINEARE'!$H$44,'ANALISI STATICA LINEARE'!$H$38*'ANALISI STATICA LINEARE'!$H$41*'ANALISI STATICA LINEARE'!$H$48*'ANALISI STATICA LINEARE'!$G$27,IF(B387&lt;'ANALISI STATICA LINEARE'!$H$45,'ANALISI STATICA LINEARE'!$H$38*'ANALISI STATICA LINEARE'!$H$41*'ANALISI STATICA LINEARE'!$H$48*'ANALISI STATICA LINEARE'!$G$27*('ANALISI STATICA LINEARE'!$H$44/B387),'ANALISI STATICA LINEARE'!$H$38*'ANALISI STATICA LINEARE'!$H$41*'ANALISI STATICA LINEARE'!$H$48*'ANALISI STATICA LINEARE'!$G$27*(('ANALISI STATICA LINEARE'!$H$44*'ANALISI STATICA LINEARE'!$H$45)/B387^2))))</f>
        <v>1.9926154018727951E-2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2:14">
      <c r="B388" s="19">
        <f t="shared" si="5"/>
        <v>3.7699999999999636</v>
      </c>
      <c r="C388" s="23">
        <f>1/'ANALISI STATICA LINEARE'!$H$37*IF(B388&lt;'ANALISI STATICA LINEARE'!$H$43,'ANALISI STATICA LINEARE'!$H$38*'ANALISI STATICA LINEARE'!$H$41*'ANALISI STATICA LINEARE'!$H$47*'ANALISI STATICA LINEARE'!$G$27*(B388/'ANALISI STATICA LINEARE'!$H$43+1/('ANALISI STATICA LINEARE'!$H$47*'ANALISI STATICA LINEARE'!$G$27)*(1-B388/'ANALISI STATICA LINEARE'!$H$43)),IF(B388&lt;'ANALISI STATICA LINEARE'!$H$44,'ANALISI STATICA LINEARE'!$H$38*'ANALISI STATICA LINEARE'!$H$41*'ANALISI STATICA LINEARE'!$H$47*'ANALISI STATICA LINEARE'!$G$27,IF(B388&lt;'ANALISI STATICA LINEARE'!$H$45,'ANALISI STATICA LINEARE'!$H$38*'ANALISI STATICA LINEARE'!$H$41*'ANALISI STATICA LINEARE'!$H$47*'ANALISI STATICA LINEARE'!$G$27*('ANALISI STATICA LINEARE'!$H$44/B388),'ANALISI STATICA LINEARE'!$H$38*'ANALISI STATICA LINEARE'!$H$41*'ANALISI STATICA LINEARE'!$H$47*'ANALISI STATICA LINEARE'!$G$27*(('ANALISI STATICA LINEARE'!$H$44*'ANALISI STATICA LINEARE'!$H$45)/B388^2))))</f>
        <v>6.2434843305995268E-2</v>
      </c>
      <c r="D388" s="23">
        <f>1/'ANALISI STATICA LINEARE'!$H$37*IF(B388&lt;'ANALISI STATICA LINEARE'!$H$43,'ANALISI STATICA LINEARE'!$H$38*'ANALISI STATICA LINEARE'!$H$41*'ANALISI STATICA LINEARE'!$H$48*'ANALISI STATICA LINEARE'!$G$27*(B388/'ANALISI STATICA LINEARE'!$H$43+1/('ANALISI STATICA LINEARE'!$H$48*'ANALISI STATICA LINEARE'!$G$27)*(1-B388/'ANALISI STATICA LINEARE'!$H$43)),IF(B388&lt;'ANALISI STATICA LINEARE'!$H$44,'ANALISI STATICA LINEARE'!$H$38*'ANALISI STATICA LINEARE'!$H$41*'ANALISI STATICA LINEARE'!$H$48*'ANALISI STATICA LINEARE'!$G$27,IF(B388&lt;'ANALISI STATICA LINEARE'!$H$45,'ANALISI STATICA LINEARE'!$H$38*'ANALISI STATICA LINEARE'!$H$41*'ANALISI STATICA LINEARE'!$H$48*'ANALISI STATICA LINEARE'!$G$27*('ANALISI STATICA LINEARE'!$H$44/B388),'ANALISI STATICA LINEARE'!$H$38*'ANALISI STATICA LINEARE'!$H$41*'ANALISI STATICA LINEARE'!$H$48*'ANALISI STATICA LINEARE'!$G$27*(('ANALISI STATICA LINEARE'!$H$44*'ANALISI STATICA LINEARE'!$H$45)/B388^2))))</f>
        <v>1.9820585176506433E-2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2:14">
      <c r="B389" s="19">
        <f t="shared" si="5"/>
        <v>3.7799999999999634</v>
      </c>
      <c r="C389" s="23">
        <f>1/'ANALISI STATICA LINEARE'!$H$37*IF(B389&lt;'ANALISI STATICA LINEARE'!$H$43,'ANALISI STATICA LINEARE'!$H$38*'ANALISI STATICA LINEARE'!$H$41*'ANALISI STATICA LINEARE'!$H$47*'ANALISI STATICA LINEARE'!$G$27*(B389/'ANALISI STATICA LINEARE'!$H$43+1/('ANALISI STATICA LINEARE'!$H$47*'ANALISI STATICA LINEARE'!$G$27)*(1-B389/'ANALISI STATICA LINEARE'!$H$43)),IF(B389&lt;'ANALISI STATICA LINEARE'!$H$44,'ANALISI STATICA LINEARE'!$H$38*'ANALISI STATICA LINEARE'!$H$41*'ANALISI STATICA LINEARE'!$H$47*'ANALISI STATICA LINEARE'!$G$27,IF(B389&lt;'ANALISI STATICA LINEARE'!$H$45,'ANALISI STATICA LINEARE'!$H$38*'ANALISI STATICA LINEARE'!$H$41*'ANALISI STATICA LINEARE'!$H$47*'ANALISI STATICA LINEARE'!$G$27*('ANALISI STATICA LINEARE'!$H$44/B389),'ANALISI STATICA LINEARE'!$H$38*'ANALISI STATICA LINEARE'!$H$41*'ANALISI STATICA LINEARE'!$H$47*'ANALISI STATICA LINEARE'!$G$27*(('ANALISI STATICA LINEARE'!$H$44*'ANALISI STATICA LINEARE'!$H$45)/B389^2))))</f>
        <v>6.2104937181474508E-2</v>
      </c>
      <c r="D389" s="23">
        <f>1/'ANALISI STATICA LINEARE'!$H$37*IF(B389&lt;'ANALISI STATICA LINEARE'!$H$43,'ANALISI STATICA LINEARE'!$H$38*'ANALISI STATICA LINEARE'!$H$41*'ANALISI STATICA LINEARE'!$H$48*'ANALISI STATICA LINEARE'!$G$27*(B389/'ANALISI STATICA LINEARE'!$H$43+1/('ANALISI STATICA LINEARE'!$H$48*'ANALISI STATICA LINEARE'!$G$27)*(1-B389/'ANALISI STATICA LINEARE'!$H$43)),IF(B389&lt;'ANALISI STATICA LINEARE'!$H$44,'ANALISI STATICA LINEARE'!$H$38*'ANALISI STATICA LINEARE'!$H$41*'ANALISI STATICA LINEARE'!$H$48*'ANALISI STATICA LINEARE'!$G$27,IF(B389&lt;'ANALISI STATICA LINEARE'!$H$45,'ANALISI STATICA LINEARE'!$H$38*'ANALISI STATICA LINEARE'!$H$41*'ANALISI STATICA LINEARE'!$H$48*'ANALISI STATICA LINEARE'!$G$27*('ANALISI STATICA LINEARE'!$H$44/B389),'ANALISI STATICA LINEARE'!$H$38*'ANALISI STATICA LINEARE'!$H$41*'ANALISI STATICA LINEARE'!$H$48*'ANALISI STATICA LINEARE'!$G$27*(('ANALISI STATICA LINEARE'!$H$44*'ANALISI STATICA LINEARE'!$H$45)/B389^2))))</f>
        <v>1.9715853073483967E-2</v>
      </c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2:14">
      <c r="B390" s="19">
        <f t="shared" si="5"/>
        <v>3.7899999999999632</v>
      </c>
      <c r="C390" s="23">
        <f>1/'ANALISI STATICA LINEARE'!$H$37*IF(B390&lt;'ANALISI STATICA LINEARE'!$H$43,'ANALISI STATICA LINEARE'!$H$38*'ANALISI STATICA LINEARE'!$H$41*'ANALISI STATICA LINEARE'!$H$47*'ANALISI STATICA LINEARE'!$G$27*(B390/'ANALISI STATICA LINEARE'!$H$43+1/('ANALISI STATICA LINEARE'!$H$47*'ANALISI STATICA LINEARE'!$G$27)*(1-B390/'ANALISI STATICA LINEARE'!$H$43)),IF(B390&lt;'ANALISI STATICA LINEARE'!$H$44,'ANALISI STATICA LINEARE'!$H$38*'ANALISI STATICA LINEARE'!$H$41*'ANALISI STATICA LINEARE'!$H$47*'ANALISI STATICA LINEARE'!$G$27,IF(B390&lt;'ANALISI STATICA LINEARE'!$H$45,'ANALISI STATICA LINEARE'!$H$38*'ANALISI STATICA LINEARE'!$H$41*'ANALISI STATICA LINEARE'!$H$47*'ANALISI STATICA LINEARE'!$G$27*('ANALISI STATICA LINEARE'!$H$44/B390),'ANALISI STATICA LINEARE'!$H$38*'ANALISI STATICA LINEARE'!$H$41*'ANALISI STATICA LINEARE'!$H$47*'ANALISI STATICA LINEARE'!$G$27*(('ANALISI STATICA LINEARE'!$H$44*'ANALISI STATICA LINEARE'!$H$45)/B390^2))))</f>
        <v>6.1777639004447209E-2</v>
      </c>
      <c r="D390" s="23">
        <f>1/'ANALISI STATICA LINEARE'!$H$37*IF(B390&lt;'ANALISI STATICA LINEARE'!$H$43,'ANALISI STATICA LINEARE'!$H$38*'ANALISI STATICA LINEARE'!$H$41*'ANALISI STATICA LINEARE'!$H$48*'ANALISI STATICA LINEARE'!$G$27*(B390/'ANALISI STATICA LINEARE'!$H$43+1/('ANALISI STATICA LINEARE'!$H$48*'ANALISI STATICA LINEARE'!$G$27)*(1-B390/'ANALISI STATICA LINEARE'!$H$43)),IF(B390&lt;'ANALISI STATICA LINEARE'!$H$44,'ANALISI STATICA LINEARE'!$H$38*'ANALISI STATICA LINEARE'!$H$41*'ANALISI STATICA LINEARE'!$H$48*'ANALISI STATICA LINEARE'!$G$27,IF(B390&lt;'ANALISI STATICA LINEARE'!$H$45,'ANALISI STATICA LINEARE'!$H$38*'ANALISI STATICA LINEARE'!$H$41*'ANALISI STATICA LINEARE'!$H$48*'ANALISI STATICA LINEARE'!$G$27*('ANALISI STATICA LINEARE'!$H$44/B390),'ANALISI STATICA LINEARE'!$H$38*'ANALISI STATICA LINEARE'!$H$41*'ANALISI STATICA LINEARE'!$H$48*'ANALISI STATICA LINEARE'!$G$27*(('ANALISI STATICA LINEARE'!$H$44*'ANALISI STATICA LINEARE'!$H$45)/B390^2))))</f>
        <v>1.9611948890300702E-2</v>
      </c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2:14">
      <c r="B391" s="19">
        <f t="shared" si="5"/>
        <v>3.799999999999963</v>
      </c>
      <c r="C391" s="23">
        <f>1/'ANALISI STATICA LINEARE'!$H$37*IF(B391&lt;'ANALISI STATICA LINEARE'!$H$43,'ANALISI STATICA LINEARE'!$H$38*'ANALISI STATICA LINEARE'!$H$41*'ANALISI STATICA LINEARE'!$H$47*'ANALISI STATICA LINEARE'!$G$27*(B391/'ANALISI STATICA LINEARE'!$H$43+1/('ANALISI STATICA LINEARE'!$H$47*'ANALISI STATICA LINEARE'!$G$27)*(1-B391/'ANALISI STATICA LINEARE'!$H$43)),IF(B391&lt;'ANALISI STATICA LINEARE'!$H$44,'ANALISI STATICA LINEARE'!$H$38*'ANALISI STATICA LINEARE'!$H$41*'ANALISI STATICA LINEARE'!$H$47*'ANALISI STATICA LINEARE'!$G$27,IF(B391&lt;'ANALISI STATICA LINEARE'!$H$45,'ANALISI STATICA LINEARE'!$H$38*'ANALISI STATICA LINEARE'!$H$41*'ANALISI STATICA LINEARE'!$H$47*'ANALISI STATICA LINEARE'!$G$27*('ANALISI STATICA LINEARE'!$H$44/B391),'ANALISI STATICA LINEARE'!$H$38*'ANALISI STATICA LINEARE'!$H$41*'ANALISI STATICA LINEARE'!$H$47*'ANALISI STATICA LINEARE'!$G$27*(('ANALISI STATICA LINEARE'!$H$44*'ANALISI STATICA LINEARE'!$H$45)/B391^2))))</f>
        <v>6.1452921358987563E-2</v>
      </c>
      <c r="D391" s="23">
        <f>1/'ANALISI STATICA LINEARE'!$H$37*IF(B391&lt;'ANALISI STATICA LINEARE'!$H$43,'ANALISI STATICA LINEARE'!$H$38*'ANALISI STATICA LINEARE'!$H$41*'ANALISI STATICA LINEARE'!$H$48*'ANALISI STATICA LINEARE'!$G$27*(B391/'ANALISI STATICA LINEARE'!$H$43+1/('ANALISI STATICA LINEARE'!$H$48*'ANALISI STATICA LINEARE'!$G$27)*(1-B391/'ANALISI STATICA LINEARE'!$H$43)),IF(B391&lt;'ANALISI STATICA LINEARE'!$H$44,'ANALISI STATICA LINEARE'!$H$38*'ANALISI STATICA LINEARE'!$H$41*'ANALISI STATICA LINEARE'!$H$48*'ANALISI STATICA LINEARE'!$G$27,IF(B391&lt;'ANALISI STATICA LINEARE'!$H$45,'ANALISI STATICA LINEARE'!$H$38*'ANALISI STATICA LINEARE'!$H$41*'ANALISI STATICA LINEARE'!$H$48*'ANALISI STATICA LINEARE'!$G$27*('ANALISI STATICA LINEARE'!$H$44/B391),'ANALISI STATICA LINEARE'!$H$38*'ANALISI STATICA LINEARE'!$H$41*'ANALISI STATICA LINEARE'!$H$48*'ANALISI STATICA LINEARE'!$G$27*(('ANALISI STATICA LINEARE'!$H$44*'ANALISI STATICA LINEARE'!$H$45)/B391^2))))</f>
        <v>1.9508863923488114E-2</v>
      </c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2:14">
      <c r="B392" s="19">
        <f t="shared" si="5"/>
        <v>3.8099999999999627</v>
      </c>
      <c r="C392" s="23">
        <f>1/'ANALISI STATICA LINEARE'!$H$37*IF(B392&lt;'ANALISI STATICA LINEARE'!$H$43,'ANALISI STATICA LINEARE'!$H$38*'ANALISI STATICA LINEARE'!$H$41*'ANALISI STATICA LINEARE'!$H$47*'ANALISI STATICA LINEARE'!$G$27*(B392/'ANALISI STATICA LINEARE'!$H$43+1/('ANALISI STATICA LINEARE'!$H$47*'ANALISI STATICA LINEARE'!$G$27)*(1-B392/'ANALISI STATICA LINEARE'!$H$43)),IF(B392&lt;'ANALISI STATICA LINEARE'!$H$44,'ANALISI STATICA LINEARE'!$H$38*'ANALISI STATICA LINEARE'!$H$41*'ANALISI STATICA LINEARE'!$H$47*'ANALISI STATICA LINEARE'!$G$27,IF(B392&lt;'ANALISI STATICA LINEARE'!$H$45,'ANALISI STATICA LINEARE'!$H$38*'ANALISI STATICA LINEARE'!$H$41*'ANALISI STATICA LINEARE'!$H$47*'ANALISI STATICA LINEARE'!$G$27*('ANALISI STATICA LINEARE'!$H$44/B392),'ANALISI STATICA LINEARE'!$H$38*'ANALISI STATICA LINEARE'!$H$41*'ANALISI STATICA LINEARE'!$H$47*'ANALISI STATICA LINEARE'!$G$27*(('ANALISI STATICA LINEARE'!$H$44*'ANALISI STATICA LINEARE'!$H$45)/B392^2))))</f>
        <v>6.1130757188485915E-2</v>
      </c>
      <c r="D392" s="23">
        <f>1/'ANALISI STATICA LINEARE'!$H$37*IF(B392&lt;'ANALISI STATICA LINEARE'!$H$43,'ANALISI STATICA LINEARE'!$H$38*'ANALISI STATICA LINEARE'!$H$41*'ANALISI STATICA LINEARE'!$H$48*'ANALISI STATICA LINEARE'!$G$27*(B392/'ANALISI STATICA LINEARE'!$H$43+1/('ANALISI STATICA LINEARE'!$H$48*'ANALISI STATICA LINEARE'!$G$27)*(1-B392/'ANALISI STATICA LINEARE'!$H$43)),IF(B392&lt;'ANALISI STATICA LINEARE'!$H$44,'ANALISI STATICA LINEARE'!$H$38*'ANALISI STATICA LINEARE'!$H$41*'ANALISI STATICA LINEARE'!$H$48*'ANALISI STATICA LINEARE'!$G$27,IF(B392&lt;'ANALISI STATICA LINEARE'!$H$45,'ANALISI STATICA LINEARE'!$H$38*'ANALISI STATICA LINEARE'!$H$41*'ANALISI STATICA LINEARE'!$H$48*'ANALISI STATICA LINEARE'!$G$27*('ANALISI STATICA LINEARE'!$H$44/B392),'ANALISI STATICA LINEARE'!$H$38*'ANALISI STATICA LINEARE'!$H$41*'ANALISI STATICA LINEARE'!$H$48*'ANALISI STATICA LINEARE'!$G$27*(('ANALISI STATICA LINEARE'!$H$44*'ANALISI STATICA LINEARE'!$H$45)/B392^2))))</f>
        <v>1.9406589583646324E-2</v>
      </c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2:14">
      <c r="B393" s="19">
        <f t="shared" si="5"/>
        <v>3.8199999999999625</v>
      </c>
      <c r="C393" s="23">
        <f>1/'ANALISI STATICA LINEARE'!$H$37*IF(B393&lt;'ANALISI STATICA LINEARE'!$H$43,'ANALISI STATICA LINEARE'!$H$38*'ANALISI STATICA LINEARE'!$H$41*'ANALISI STATICA LINEARE'!$H$47*'ANALISI STATICA LINEARE'!$G$27*(B393/'ANALISI STATICA LINEARE'!$H$43+1/('ANALISI STATICA LINEARE'!$H$47*'ANALISI STATICA LINEARE'!$G$27)*(1-B393/'ANALISI STATICA LINEARE'!$H$43)),IF(B393&lt;'ANALISI STATICA LINEARE'!$H$44,'ANALISI STATICA LINEARE'!$H$38*'ANALISI STATICA LINEARE'!$H$41*'ANALISI STATICA LINEARE'!$H$47*'ANALISI STATICA LINEARE'!$G$27,IF(B393&lt;'ANALISI STATICA LINEARE'!$H$45,'ANALISI STATICA LINEARE'!$H$38*'ANALISI STATICA LINEARE'!$H$41*'ANALISI STATICA LINEARE'!$H$47*'ANALISI STATICA LINEARE'!$G$27*('ANALISI STATICA LINEARE'!$H$44/B393),'ANALISI STATICA LINEARE'!$H$38*'ANALISI STATICA LINEARE'!$H$41*'ANALISI STATICA LINEARE'!$H$47*'ANALISI STATICA LINEARE'!$G$27*(('ANALISI STATICA LINEARE'!$H$44*'ANALISI STATICA LINEARE'!$H$45)/B393^2))))</f>
        <v>6.0811119790012642E-2</v>
      </c>
      <c r="D393" s="23">
        <f>1/'ANALISI STATICA LINEARE'!$H$37*IF(B393&lt;'ANALISI STATICA LINEARE'!$H$43,'ANALISI STATICA LINEARE'!$H$38*'ANALISI STATICA LINEARE'!$H$41*'ANALISI STATICA LINEARE'!$H$48*'ANALISI STATICA LINEARE'!$G$27*(B393/'ANALISI STATICA LINEARE'!$H$43+1/('ANALISI STATICA LINEARE'!$H$48*'ANALISI STATICA LINEARE'!$G$27)*(1-B393/'ANALISI STATICA LINEARE'!$H$43)),IF(B393&lt;'ANALISI STATICA LINEARE'!$H$44,'ANALISI STATICA LINEARE'!$H$38*'ANALISI STATICA LINEARE'!$H$41*'ANALISI STATICA LINEARE'!$H$48*'ANALISI STATICA LINEARE'!$G$27,IF(B393&lt;'ANALISI STATICA LINEARE'!$H$45,'ANALISI STATICA LINEARE'!$H$38*'ANALISI STATICA LINEARE'!$H$41*'ANALISI STATICA LINEARE'!$H$48*'ANALISI STATICA LINEARE'!$G$27*('ANALISI STATICA LINEARE'!$H$44/B393),'ANALISI STATICA LINEARE'!$H$38*'ANALISI STATICA LINEARE'!$H$41*'ANALISI STATICA LINEARE'!$H$48*'ANALISI STATICA LINEARE'!$G$27*(('ANALISI STATICA LINEARE'!$H$44*'ANALISI STATICA LINEARE'!$H$45)/B393^2))))</f>
        <v>1.9305117393654807E-2</v>
      </c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2:14">
      <c r="B394" s="19">
        <f t="shared" si="5"/>
        <v>3.8299999999999623</v>
      </c>
      <c r="C394" s="23">
        <f>1/'ANALISI STATICA LINEARE'!$H$37*IF(B394&lt;'ANALISI STATICA LINEARE'!$H$43,'ANALISI STATICA LINEARE'!$H$38*'ANALISI STATICA LINEARE'!$H$41*'ANALISI STATICA LINEARE'!$H$47*'ANALISI STATICA LINEARE'!$G$27*(B394/'ANALISI STATICA LINEARE'!$H$43+1/('ANALISI STATICA LINEARE'!$H$47*'ANALISI STATICA LINEARE'!$G$27)*(1-B394/'ANALISI STATICA LINEARE'!$H$43)),IF(B394&lt;'ANALISI STATICA LINEARE'!$H$44,'ANALISI STATICA LINEARE'!$H$38*'ANALISI STATICA LINEARE'!$H$41*'ANALISI STATICA LINEARE'!$H$47*'ANALISI STATICA LINEARE'!$G$27,IF(B394&lt;'ANALISI STATICA LINEARE'!$H$45,'ANALISI STATICA LINEARE'!$H$38*'ANALISI STATICA LINEARE'!$H$41*'ANALISI STATICA LINEARE'!$H$47*'ANALISI STATICA LINEARE'!$G$27*('ANALISI STATICA LINEARE'!$H$44/B394),'ANALISI STATICA LINEARE'!$H$38*'ANALISI STATICA LINEARE'!$H$41*'ANALISI STATICA LINEARE'!$H$47*'ANALISI STATICA LINEARE'!$G$27*(('ANALISI STATICA LINEARE'!$H$44*'ANALISI STATICA LINEARE'!$H$45)/B394^2))))</f>
        <v>6.0493982808784617E-2</v>
      </c>
      <c r="D394" s="23">
        <f>1/'ANALISI STATICA LINEARE'!$H$37*IF(B394&lt;'ANALISI STATICA LINEARE'!$H$43,'ANALISI STATICA LINEARE'!$H$38*'ANALISI STATICA LINEARE'!$H$41*'ANALISI STATICA LINEARE'!$H$48*'ANALISI STATICA LINEARE'!$G$27*(B394/'ANALISI STATICA LINEARE'!$H$43+1/('ANALISI STATICA LINEARE'!$H$48*'ANALISI STATICA LINEARE'!$G$27)*(1-B394/'ANALISI STATICA LINEARE'!$H$43)),IF(B394&lt;'ANALISI STATICA LINEARE'!$H$44,'ANALISI STATICA LINEARE'!$H$38*'ANALISI STATICA LINEARE'!$H$41*'ANALISI STATICA LINEARE'!$H$48*'ANALISI STATICA LINEARE'!$G$27,IF(B394&lt;'ANALISI STATICA LINEARE'!$H$45,'ANALISI STATICA LINEARE'!$H$38*'ANALISI STATICA LINEARE'!$H$41*'ANALISI STATICA LINEARE'!$H$48*'ANALISI STATICA LINEARE'!$G$27*('ANALISI STATICA LINEARE'!$H$44/B394),'ANALISI STATICA LINEARE'!$H$38*'ANALISI STATICA LINEARE'!$H$41*'ANALISI STATICA LINEARE'!$H$48*'ANALISI STATICA LINEARE'!$G$27*(('ANALISI STATICA LINEARE'!$H$44*'ANALISI STATICA LINEARE'!$H$45)/B394^2))))</f>
        <v>1.9204438986915748E-2</v>
      </c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2:14">
      <c r="B395" s="19">
        <f t="shared" si="5"/>
        <v>3.8399999999999621</v>
      </c>
      <c r="C395" s="23">
        <f>1/'ANALISI STATICA LINEARE'!$H$37*IF(B395&lt;'ANALISI STATICA LINEARE'!$H$43,'ANALISI STATICA LINEARE'!$H$38*'ANALISI STATICA LINEARE'!$H$41*'ANALISI STATICA LINEARE'!$H$47*'ANALISI STATICA LINEARE'!$G$27*(B395/'ANALISI STATICA LINEARE'!$H$43+1/('ANALISI STATICA LINEARE'!$H$47*'ANALISI STATICA LINEARE'!$G$27)*(1-B395/'ANALISI STATICA LINEARE'!$H$43)),IF(B395&lt;'ANALISI STATICA LINEARE'!$H$44,'ANALISI STATICA LINEARE'!$H$38*'ANALISI STATICA LINEARE'!$H$41*'ANALISI STATICA LINEARE'!$H$47*'ANALISI STATICA LINEARE'!$G$27,IF(B395&lt;'ANALISI STATICA LINEARE'!$H$45,'ANALISI STATICA LINEARE'!$H$38*'ANALISI STATICA LINEARE'!$H$41*'ANALISI STATICA LINEARE'!$H$47*'ANALISI STATICA LINEARE'!$G$27*('ANALISI STATICA LINEARE'!$H$44/B395),'ANALISI STATICA LINEARE'!$H$38*'ANALISI STATICA LINEARE'!$H$41*'ANALISI STATICA LINEARE'!$H$47*'ANALISI STATICA LINEARE'!$G$27*(('ANALISI STATICA LINEARE'!$H$44*'ANALISI STATICA LINEARE'!$H$45)/B395^2))))</f>
        <v>6.0179320232732522E-2</v>
      </c>
      <c r="D395" s="23">
        <f>1/'ANALISI STATICA LINEARE'!$H$37*IF(B395&lt;'ANALISI STATICA LINEARE'!$H$43,'ANALISI STATICA LINEARE'!$H$38*'ANALISI STATICA LINEARE'!$H$41*'ANALISI STATICA LINEARE'!$H$48*'ANALISI STATICA LINEARE'!$G$27*(B395/'ANALISI STATICA LINEARE'!$H$43+1/('ANALISI STATICA LINEARE'!$H$48*'ANALISI STATICA LINEARE'!$G$27)*(1-B395/'ANALISI STATICA LINEARE'!$H$43)),IF(B395&lt;'ANALISI STATICA LINEARE'!$H$44,'ANALISI STATICA LINEARE'!$H$38*'ANALISI STATICA LINEARE'!$H$41*'ANALISI STATICA LINEARE'!$H$48*'ANALISI STATICA LINEARE'!$G$27,IF(B395&lt;'ANALISI STATICA LINEARE'!$H$45,'ANALISI STATICA LINEARE'!$H$38*'ANALISI STATICA LINEARE'!$H$41*'ANALISI STATICA LINEARE'!$H$48*'ANALISI STATICA LINEARE'!$G$27*('ANALISI STATICA LINEARE'!$H$44/B395),'ANALISI STATICA LINEARE'!$H$38*'ANALISI STATICA LINEARE'!$H$41*'ANALISI STATICA LINEARE'!$H$48*'ANALISI STATICA LINEARE'!$G$27*(('ANALISI STATICA LINEARE'!$H$44*'ANALISI STATICA LINEARE'!$H$45)/B395^2))))</f>
        <v>1.910454610562937E-2</v>
      </c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2:14">
      <c r="B396" s="19">
        <f t="shared" ref="B396:B459" si="6">0.01+B395</f>
        <v>3.8499999999999619</v>
      </c>
      <c r="C396" s="23">
        <f>1/'ANALISI STATICA LINEARE'!$H$37*IF(B396&lt;'ANALISI STATICA LINEARE'!$H$43,'ANALISI STATICA LINEARE'!$H$38*'ANALISI STATICA LINEARE'!$H$41*'ANALISI STATICA LINEARE'!$H$47*'ANALISI STATICA LINEARE'!$G$27*(B396/'ANALISI STATICA LINEARE'!$H$43+1/('ANALISI STATICA LINEARE'!$H$47*'ANALISI STATICA LINEARE'!$G$27)*(1-B396/'ANALISI STATICA LINEARE'!$H$43)),IF(B396&lt;'ANALISI STATICA LINEARE'!$H$44,'ANALISI STATICA LINEARE'!$H$38*'ANALISI STATICA LINEARE'!$H$41*'ANALISI STATICA LINEARE'!$H$47*'ANALISI STATICA LINEARE'!$G$27,IF(B396&lt;'ANALISI STATICA LINEARE'!$H$45,'ANALISI STATICA LINEARE'!$H$38*'ANALISI STATICA LINEARE'!$H$41*'ANALISI STATICA LINEARE'!$H$47*'ANALISI STATICA LINEARE'!$G$27*('ANALISI STATICA LINEARE'!$H$44/B396),'ANALISI STATICA LINEARE'!$H$38*'ANALISI STATICA LINEARE'!$H$41*'ANALISI STATICA LINEARE'!$H$47*'ANALISI STATICA LINEARE'!$G$27*(('ANALISI STATICA LINEARE'!$H$44*'ANALISI STATICA LINEARE'!$H$45)/B396^2))))</f>
        <v>5.986710638716685E-2</v>
      </c>
      <c r="D396" s="23">
        <f>1/'ANALISI STATICA LINEARE'!$H$37*IF(B396&lt;'ANALISI STATICA LINEARE'!$H$43,'ANALISI STATICA LINEARE'!$H$38*'ANALISI STATICA LINEARE'!$H$41*'ANALISI STATICA LINEARE'!$H$48*'ANALISI STATICA LINEARE'!$G$27*(B396/'ANALISI STATICA LINEARE'!$H$43+1/('ANALISI STATICA LINEARE'!$H$48*'ANALISI STATICA LINEARE'!$G$27)*(1-B396/'ANALISI STATICA LINEARE'!$H$43)),IF(B396&lt;'ANALISI STATICA LINEARE'!$H$44,'ANALISI STATICA LINEARE'!$H$38*'ANALISI STATICA LINEARE'!$H$41*'ANALISI STATICA LINEARE'!$H$48*'ANALISI STATICA LINEARE'!$G$27,IF(B396&lt;'ANALISI STATICA LINEARE'!$H$45,'ANALISI STATICA LINEARE'!$H$38*'ANALISI STATICA LINEARE'!$H$41*'ANALISI STATICA LINEARE'!$H$48*'ANALISI STATICA LINEARE'!$G$27*('ANALISI STATICA LINEARE'!$H$44/B396),'ANALISI STATICA LINEARE'!$H$38*'ANALISI STATICA LINEARE'!$H$41*'ANALISI STATICA LINEARE'!$H$48*'ANALISI STATICA LINEARE'!$G$27*(('ANALISI STATICA LINEARE'!$H$44*'ANALISI STATICA LINEARE'!$H$45)/B396^2))))</f>
        <v>1.9005430599100585E-2</v>
      </c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2:14">
      <c r="B397" s="19">
        <f t="shared" si="6"/>
        <v>3.8599999999999617</v>
      </c>
      <c r="C397" s="23">
        <f>1/'ANALISI STATICA LINEARE'!$H$37*IF(B397&lt;'ANALISI STATICA LINEARE'!$H$43,'ANALISI STATICA LINEARE'!$H$38*'ANALISI STATICA LINEARE'!$H$41*'ANALISI STATICA LINEARE'!$H$47*'ANALISI STATICA LINEARE'!$G$27*(B397/'ANALISI STATICA LINEARE'!$H$43+1/('ANALISI STATICA LINEARE'!$H$47*'ANALISI STATICA LINEARE'!$G$27)*(1-B397/'ANALISI STATICA LINEARE'!$H$43)),IF(B397&lt;'ANALISI STATICA LINEARE'!$H$44,'ANALISI STATICA LINEARE'!$H$38*'ANALISI STATICA LINEARE'!$H$41*'ANALISI STATICA LINEARE'!$H$47*'ANALISI STATICA LINEARE'!$G$27,IF(B397&lt;'ANALISI STATICA LINEARE'!$H$45,'ANALISI STATICA LINEARE'!$H$38*'ANALISI STATICA LINEARE'!$H$41*'ANALISI STATICA LINEARE'!$H$47*'ANALISI STATICA LINEARE'!$G$27*('ANALISI STATICA LINEARE'!$H$44/B397),'ANALISI STATICA LINEARE'!$H$38*'ANALISI STATICA LINEARE'!$H$41*'ANALISI STATICA LINEARE'!$H$47*'ANALISI STATICA LINEARE'!$G$27*(('ANALISI STATICA LINEARE'!$H$44*'ANALISI STATICA LINEARE'!$H$45)/B397^2))))</f>
        <v>5.955731592954043E-2</v>
      </c>
      <c r="D397" s="23">
        <f>1/'ANALISI STATICA LINEARE'!$H$37*IF(B397&lt;'ANALISI STATICA LINEARE'!$H$43,'ANALISI STATICA LINEARE'!$H$38*'ANALISI STATICA LINEARE'!$H$41*'ANALISI STATICA LINEARE'!$H$48*'ANALISI STATICA LINEARE'!$G$27*(B397/'ANALISI STATICA LINEARE'!$H$43+1/('ANALISI STATICA LINEARE'!$H$48*'ANALISI STATICA LINEARE'!$G$27)*(1-B397/'ANALISI STATICA LINEARE'!$H$43)),IF(B397&lt;'ANALISI STATICA LINEARE'!$H$44,'ANALISI STATICA LINEARE'!$H$38*'ANALISI STATICA LINEARE'!$H$41*'ANALISI STATICA LINEARE'!$H$48*'ANALISI STATICA LINEARE'!$G$27,IF(B397&lt;'ANALISI STATICA LINEARE'!$H$45,'ANALISI STATICA LINEARE'!$H$38*'ANALISI STATICA LINEARE'!$H$41*'ANALISI STATICA LINEARE'!$H$48*'ANALISI STATICA LINEARE'!$G$27*('ANALISI STATICA LINEARE'!$H$44/B397),'ANALISI STATICA LINEARE'!$H$38*'ANALISI STATICA LINEARE'!$H$41*'ANALISI STATICA LINEARE'!$H$48*'ANALISI STATICA LINEARE'!$G$27*(('ANALISI STATICA LINEARE'!$H$44*'ANALISI STATICA LINEARE'!$H$45)/B397^2))))</f>
        <v>1.8907084422076326E-2</v>
      </c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2:14">
      <c r="B398" s="19">
        <f t="shared" si="6"/>
        <v>3.8699999999999615</v>
      </c>
      <c r="C398" s="23">
        <f>1/'ANALISI STATICA LINEARE'!$H$37*IF(B398&lt;'ANALISI STATICA LINEARE'!$H$43,'ANALISI STATICA LINEARE'!$H$38*'ANALISI STATICA LINEARE'!$H$41*'ANALISI STATICA LINEARE'!$H$47*'ANALISI STATICA LINEARE'!$G$27*(B398/'ANALISI STATICA LINEARE'!$H$43+1/('ANALISI STATICA LINEARE'!$H$47*'ANALISI STATICA LINEARE'!$G$27)*(1-B398/'ANALISI STATICA LINEARE'!$H$43)),IF(B398&lt;'ANALISI STATICA LINEARE'!$H$44,'ANALISI STATICA LINEARE'!$H$38*'ANALISI STATICA LINEARE'!$H$41*'ANALISI STATICA LINEARE'!$H$47*'ANALISI STATICA LINEARE'!$G$27,IF(B398&lt;'ANALISI STATICA LINEARE'!$H$45,'ANALISI STATICA LINEARE'!$H$38*'ANALISI STATICA LINEARE'!$H$41*'ANALISI STATICA LINEARE'!$H$47*'ANALISI STATICA LINEARE'!$G$27*('ANALISI STATICA LINEARE'!$H$44/B398),'ANALISI STATICA LINEARE'!$H$38*'ANALISI STATICA LINEARE'!$H$41*'ANALISI STATICA LINEARE'!$H$47*'ANALISI STATICA LINEARE'!$G$27*(('ANALISI STATICA LINEARE'!$H$44*'ANALISI STATICA LINEARE'!$H$45)/B398^2))))</f>
        <v>5.9249923844305621E-2</v>
      </c>
      <c r="D398" s="23">
        <f>1/'ANALISI STATICA LINEARE'!$H$37*IF(B398&lt;'ANALISI STATICA LINEARE'!$H$43,'ANALISI STATICA LINEARE'!$H$38*'ANALISI STATICA LINEARE'!$H$41*'ANALISI STATICA LINEARE'!$H$48*'ANALISI STATICA LINEARE'!$G$27*(B398/'ANALISI STATICA LINEARE'!$H$43+1/('ANALISI STATICA LINEARE'!$H$48*'ANALISI STATICA LINEARE'!$G$27)*(1-B398/'ANALISI STATICA LINEARE'!$H$43)),IF(B398&lt;'ANALISI STATICA LINEARE'!$H$44,'ANALISI STATICA LINEARE'!$H$38*'ANALISI STATICA LINEARE'!$H$41*'ANALISI STATICA LINEARE'!$H$48*'ANALISI STATICA LINEARE'!$G$27,IF(B398&lt;'ANALISI STATICA LINEARE'!$H$45,'ANALISI STATICA LINEARE'!$H$38*'ANALISI STATICA LINEARE'!$H$41*'ANALISI STATICA LINEARE'!$H$48*'ANALISI STATICA LINEARE'!$G$27*('ANALISI STATICA LINEARE'!$H$44/B398),'ANALISI STATICA LINEARE'!$H$38*'ANALISI STATICA LINEARE'!$H$41*'ANALISI STATICA LINEARE'!$H$48*'ANALISI STATICA LINEARE'!$G$27*(('ANALISI STATICA LINEARE'!$H$44*'ANALISI STATICA LINEARE'!$H$45)/B398^2))))</f>
        <v>1.8809499633112892E-2</v>
      </c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2:14">
      <c r="B399" s="19">
        <f t="shared" si="6"/>
        <v>3.8799999999999613</v>
      </c>
      <c r="C399" s="23">
        <f>1/'ANALISI STATICA LINEARE'!$H$37*IF(B399&lt;'ANALISI STATICA LINEARE'!$H$43,'ANALISI STATICA LINEARE'!$H$38*'ANALISI STATICA LINEARE'!$H$41*'ANALISI STATICA LINEARE'!$H$47*'ANALISI STATICA LINEARE'!$G$27*(B399/'ANALISI STATICA LINEARE'!$H$43+1/('ANALISI STATICA LINEARE'!$H$47*'ANALISI STATICA LINEARE'!$G$27)*(1-B399/'ANALISI STATICA LINEARE'!$H$43)),IF(B399&lt;'ANALISI STATICA LINEARE'!$H$44,'ANALISI STATICA LINEARE'!$H$38*'ANALISI STATICA LINEARE'!$H$41*'ANALISI STATICA LINEARE'!$H$47*'ANALISI STATICA LINEARE'!$G$27,IF(B399&lt;'ANALISI STATICA LINEARE'!$H$45,'ANALISI STATICA LINEARE'!$H$38*'ANALISI STATICA LINEARE'!$H$41*'ANALISI STATICA LINEARE'!$H$47*'ANALISI STATICA LINEARE'!$G$27*('ANALISI STATICA LINEARE'!$H$44/B399),'ANALISI STATICA LINEARE'!$H$38*'ANALISI STATICA LINEARE'!$H$41*'ANALISI STATICA LINEARE'!$H$47*'ANALISI STATICA LINEARE'!$G$27*(('ANALISI STATICA LINEARE'!$H$44*'ANALISI STATICA LINEARE'!$H$45)/B399^2))))</f>
        <v>5.894490543786407E-2</v>
      </c>
      <c r="D399" s="23">
        <f>1/'ANALISI STATICA LINEARE'!$H$37*IF(B399&lt;'ANALISI STATICA LINEARE'!$H$43,'ANALISI STATICA LINEARE'!$H$38*'ANALISI STATICA LINEARE'!$H$41*'ANALISI STATICA LINEARE'!$H$48*'ANALISI STATICA LINEARE'!$G$27*(B399/'ANALISI STATICA LINEARE'!$H$43+1/('ANALISI STATICA LINEARE'!$H$48*'ANALISI STATICA LINEARE'!$G$27)*(1-B399/'ANALISI STATICA LINEARE'!$H$43)),IF(B399&lt;'ANALISI STATICA LINEARE'!$H$44,'ANALISI STATICA LINEARE'!$H$38*'ANALISI STATICA LINEARE'!$H$41*'ANALISI STATICA LINEARE'!$H$48*'ANALISI STATICA LINEARE'!$G$27,IF(B399&lt;'ANALISI STATICA LINEARE'!$H$45,'ANALISI STATICA LINEARE'!$H$38*'ANALISI STATICA LINEARE'!$H$41*'ANALISI STATICA LINEARE'!$H$48*'ANALISI STATICA LINEARE'!$G$27*('ANALISI STATICA LINEARE'!$H$44/B399),'ANALISI STATICA LINEARE'!$H$38*'ANALISI STATICA LINEARE'!$H$41*'ANALISI STATICA LINEARE'!$H$48*'ANALISI STATICA LINEARE'!$G$27*(('ANALISI STATICA LINEARE'!$H$44*'ANALISI STATICA LINEARE'!$H$45)/B399^2))))</f>
        <v>1.8712668392972719E-2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2:14">
      <c r="B400" s="19">
        <f t="shared" si="6"/>
        <v>3.889999999999961</v>
      </c>
      <c r="C400" s="23">
        <f>1/'ANALISI STATICA LINEARE'!$H$37*IF(B400&lt;'ANALISI STATICA LINEARE'!$H$43,'ANALISI STATICA LINEARE'!$H$38*'ANALISI STATICA LINEARE'!$H$41*'ANALISI STATICA LINEARE'!$H$47*'ANALISI STATICA LINEARE'!$G$27*(B400/'ANALISI STATICA LINEARE'!$H$43+1/('ANALISI STATICA LINEARE'!$H$47*'ANALISI STATICA LINEARE'!$G$27)*(1-B400/'ANALISI STATICA LINEARE'!$H$43)),IF(B400&lt;'ANALISI STATICA LINEARE'!$H$44,'ANALISI STATICA LINEARE'!$H$38*'ANALISI STATICA LINEARE'!$H$41*'ANALISI STATICA LINEARE'!$H$47*'ANALISI STATICA LINEARE'!$G$27,IF(B400&lt;'ANALISI STATICA LINEARE'!$H$45,'ANALISI STATICA LINEARE'!$H$38*'ANALISI STATICA LINEARE'!$H$41*'ANALISI STATICA LINEARE'!$H$47*'ANALISI STATICA LINEARE'!$G$27*('ANALISI STATICA LINEARE'!$H$44/B400),'ANALISI STATICA LINEARE'!$H$38*'ANALISI STATICA LINEARE'!$H$41*'ANALISI STATICA LINEARE'!$H$47*'ANALISI STATICA LINEARE'!$G$27*(('ANALISI STATICA LINEARE'!$H$44*'ANALISI STATICA LINEARE'!$H$45)/B400^2))))</f>
        <v>5.864223633360742E-2</v>
      </c>
      <c r="D400" s="23">
        <f>1/'ANALISI STATICA LINEARE'!$H$37*IF(B400&lt;'ANALISI STATICA LINEARE'!$H$43,'ANALISI STATICA LINEARE'!$H$38*'ANALISI STATICA LINEARE'!$H$41*'ANALISI STATICA LINEARE'!$H$48*'ANALISI STATICA LINEARE'!$G$27*(B400/'ANALISI STATICA LINEARE'!$H$43+1/('ANALISI STATICA LINEARE'!$H$48*'ANALISI STATICA LINEARE'!$G$27)*(1-B400/'ANALISI STATICA LINEARE'!$H$43)),IF(B400&lt;'ANALISI STATICA LINEARE'!$H$44,'ANALISI STATICA LINEARE'!$H$38*'ANALISI STATICA LINEARE'!$H$41*'ANALISI STATICA LINEARE'!$H$48*'ANALISI STATICA LINEARE'!$G$27,IF(B400&lt;'ANALISI STATICA LINEARE'!$H$45,'ANALISI STATICA LINEARE'!$H$38*'ANALISI STATICA LINEARE'!$H$41*'ANALISI STATICA LINEARE'!$H$48*'ANALISI STATICA LINEARE'!$G$27*('ANALISI STATICA LINEARE'!$H$44/B400),'ANALISI STATICA LINEARE'!$H$38*'ANALISI STATICA LINEARE'!$H$41*'ANALISI STATICA LINEARE'!$H$48*'ANALISI STATICA LINEARE'!$G$27*(('ANALISI STATICA LINEARE'!$H$44*'ANALISI STATICA LINEARE'!$H$45)/B400^2))))</f>
        <v>1.8616582963049973E-2</v>
      </c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2:14">
      <c r="B401" s="19">
        <f t="shared" si="6"/>
        <v>3.8999999999999608</v>
      </c>
      <c r="C401" s="23">
        <f>1/'ANALISI STATICA LINEARE'!$H$37*IF(B401&lt;'ANALISI STATICA LINEARE'!$H$43,'ANALISI STATICA LINEARE'!$H$38*'ANALISI STATICA LINEARE'!$H$41*'ANALISI STATICA LINEARE'!$H$47*'ANALISI STATICA LINEARE'!$G$27*(B401/'ANALISI STATICA LINEARE'!$H$43+1/('ANALISI STATICA LINEARE'!$H$47*'ANALISI STATICA LINEARE'!$G$27)*(1-B401/'ANALISI STATICA LINEARE'!$H$43)),IF(B401&lt;'ANALISI STATICA LINEARE'!$H$44,'ANALISI STATICA LINEARE'!$H$38*'ANALISI STATICA LINEARE'!$H$41*'ANALISI STATICA LINEARE'!$H$47*'ANALISI STATICA LINEARE'!$G$27,IF(B401&lt;'ANALISI STATICA LINEARE'!$H$45,'ANALISI STATICA LINEARE'!$H$38*'ANALISI STATICA LINEARE'!$H$41*'ANALISI STATICA LINEARE'!$H$47*'ANALISI STATICA LINEARE'!$G$27*('ANALISI STATICA LINEARE'!$H$44/B401),'ANALISI STATICA LINEARE'!$H$38*'ANALISI STATICA LINEARE'!$H$41*'ANALISI STATICA LINEARE'!$H$47*'ANALISI STATICA LINEARE'!$G$27*(('ANALISI STATICA LINEARE'!$H$44*'ANALISI STATICA LINEARE'!$H$45)/B401^2))))</f>
        <v>5.8341892467046727E-2</v>
      </c>
      <c r="D401" s="23">
        <f>1/'ANALISI STATICA LINEARE'!$H$37*IF(B401&lt;'ANALISI STATICA LINEARE'!$H$43,'ANALISI STATICA LINEARE'!$H$38*'ANALISI STATICA LINEARE'!$H$41*'ANALISI STATICA LINEARE'!$H$48*'ANALISI STATICA LINEARE'!$G$27*(B401/'ANALISI STATICA LINEARE'!$H$43+1/('ANALISI STATICA LINEARE'!$H$48*'ANALISI STATICA LINEARE'!$G$27)*(1-B401/'ANALISI STATICA LINEARE'!$H$43)),IF(B401&lt;'ANALISI STATICA LINEARE'!$H$44,'ANALISI STATICA LINEARE'!$H$38*'ANALISI STATICA LINEARE'!$H$41*'ANALISI STATICA LINEARE'!$H$48*'ANALISI STATICA LINEARE'!$G$27,IF(B401&lt;'ANALISI STATICA LINEARE'!$H$45,'ANALISI STATICA LINEARE'!$H$38*'ANALISI STATICA LINEARE'!$H$41*'ANALISI STATICA LINEARE'!$H$48*'ANALISI STATICA LINEARE'!$G$27*('ANALISI STATICA LINEARE'!$H$44/B401),'ANALISI STATICA LINEARE'!$H$38*'ANALISI STATICA LINEARE'!$H$41*'ANALISI STATICA LINEARE'!$H$48*'ANALISI STATICA LINEARE'!$G$27*(('ANALISI STATICA LINEARE'!$H$44*'ANALISI STATICA LINEARE'!$H$45)/B401^2))))</f>
        <v>1.8521235703824357E-2</v>
      </c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2:14">
      <c r="B402" s="19">
        <f t="shared" si="6"/>
        <v>3.9099999999999606</v>
      </c>
      <c r="C402" s="23">
        <f>1/'ANALISI STATICA LINEARE'!$H$37*IF(B402&lt;'ANALISI STATICA LINEARE'!$H$43,'ANALISI STATICA LINEARE'!$H$38*'ANALISI STATICA LINEARE'!$H$41*'ANALISI STATICA LINEARE'!$H$47*'ANALISI STATICA LINEARE'!$G$27*(B402/'ANALISI STATICA LINEARE'!$H$43+1/('ANALISI STATICA LINEARE'!$H$47*'ANALISI STATICA LINEARE'!$G$27)*(1-B402/'ANALISI STATICA LINEARE'!$H$43)),IF(B402&lt;'ANALISI STATICA LINEARE'!$H$44,'ANALISI STATICA LINEARE'!$H$38*'ANALISI STATICA LINEARE'!$H$41*'ANALISI STATICA LINEARE'!$H$47*'ANALISI STATICA LINEARE'!$G$27,IF(B402&lt;'ANALISI STATICA LINEARE'!$H$45,'ANALISI STATICA LINEARE'!$H$38*'ANALISI STATICA LINEARE'!$H$41*'ANALISI STATICA LINEARE'!$H$47*'ANALISI STATICA LINEARE'!$G$27*('ANALISI STATICA LINEARE'!$H$44/B402),'ANALISI STATICA LINEARE'!$H$38*'ANALISI STATICA LINEARE'!$H$41*'ANALISI STATICA LINEARE'!$H$47*'ANALISI STATICA LINEARE'!$G$27*(('ANALISI STATICA LINEARE'!$H$44*'ANALISI STATICA LINEARE'!$H$45)/B402^2))))</f>
        <v>5.8043850081029094E-2</v>
      </c>
      <c r="D402" s="23">
        <f>1/'ANALISI STATICA LINEARE'!$H$37*IF(B402&lt;'ANALISI STATICA LINEARE'!$H$43,'ANALISI STATICA LINEARE'!$H$38*'ANALISI STATICA LINEARE'!$H$41*'ANALISI STATICA LINEARE'!$H$48*'ANALISI STATICA LINEARE'!$G$27*(B402/'ANALISI STATICA LINEARE'!$H$43+1/('ANALISI STATICA LINEARE'!$H$48*'ANALISI STATICA LINEARE'!$G$27)*(1-B402/'ANALISI STATICA LINEARE'!$H$43)),IF(B402&lt;'ANALISI STATICA LINEARE'!$H$44,'ANALISI STATICA LINEARE'!$H$38*'ANALISI STATICA LINEARE'!$H$41*'ANALISI STATICA LINEARE'!$H$48*'ANALISI STATICA LINEARE'!$G$27,IF(B402&lt;'ANALISI STATICA LINEARE'!$H$45,'ANALISI STATICA LINEARE'!$H$38*'ANALISI STATICA LINEARE'!$H$41*'ANALISI STATICA LINEARE'!$H$48*'ANALISI STATICA LINEARE'!$G$27*('ANALISI STATICA LINEARE'!$H$44/B402),'ANALISI STATICA LINEARE'!$H$38*'ANALISI STATICA LINEARE'!$H$41*'ANALISI STATICA LINEARE'!$H$48*'ANALISI STATICA LINEARE'!$G$27*(('ANALISI STATICA LINEARE'!$H$44*'ANALISI STATICA LINEARE'!$H$45)/B402^2))))</f>
        <v>1.842661907334257E-2</v>
      </c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2:14">
      <c r="B403" s="19">
        <f t="shared" si="6"/>
        <v>3.9199999999999604</v>
      </c>
      <c r="C403" s="23">
        <f>1/'ANALISI STATICA LINEARE'!$H$37*IF(B403&lt;'ANALISI STATICA LINEARE'!$H$43,'ANALISI STATICA LINEARE'!$H$38*'ANALISI STATICA LINEARE'!$H$41*'ANALISI STATICA LINEARE'!$H$47*'ANALISI STATICA LINEARE'!$G$27*(B403/'ANALISI STATICA LINEARE'!$H$43+1/('ANALISI STATICA LINEARE'!$H$47*'ANALISI STATICA LINEARE'!$G$27)*(1-B403/'ANALISI STATICA LINEARE'!$H$43)),IF(B403&lt;'ANALISI STATICA LINEARE'!$H$44,'ANALISI STATICA LINEARE'!$H$38*'ANALISI STATICA LINEARE'!$H$41*'ANALISI STATICA LINEARE'!$H$47*'ANALISI STATICA LINEARE'!$G$27,IF(B403&lt;'ANALISI STATICA LINEARE'!$H$45,'ANALISI STATICA LINEARE'!$H$38*'ANALISI STATICA LINEARE'!$H$41*'ANALISI STATICA LINEARE'!$H$47*'ANALISI STATICA LINEARE'!$G$27*('ANALISI STATICA LINEARE'!$H$44/B403),'ANALISI STATICA LINEARE'!$H$38*'ANALISI STATICA LINEARE'!$H$41*'ANALISI STATICA LINEARE'!$H$47*'ANALISI STATICA LINEARE'!$G$27*(('ANALISI STATICA LINEARE'!$H$44*'ANALISI STATICA LINEARE'!$H$45)/B403^2))))</f>
        <v>5.7748085721039476E-2</v>
      </c>
      <c r="D403" s="23">
        <f>1/'ANALISI STATICA LINEARE'!$H$37*IF(B403&lt;'ANALISI STATICA LINEARE'!$H$43,'ANALISI STATICA LINEARE'!$H$38*'ANALISI STATICA LINEARE'!$H$41*'ANALISI STATICA LINEARE'!$H$48*'ANALISI STATICA LINEARE'!$G$27*(B403/'ANALISI STATICA LINEARE'!$H$43+1/('ANALISI STATICA LINEARE'!$H$48*'ANALISI STATICA LINEARE'!$G$27)*(1-B403/'ANALISI STATICA LINEARE'!$H$43)),IF(B403&lt;'ANALISI STATICA LINEARE'!$H$44,'ANALISI STATICA LINEARE'!$H$38*'ANALISI STATICA LINEARE'!$H$41*'ANALISI STATICA LINEARE'!$H$48*'ANALISI STATICA LINEARE'!$G$27,IF(B403&lt;'ANALISI STATICA LINEARE'!$H$45,'ANALISI STATICA LINEARE'!$H$38*'ANALISI STATICA LINEARE'!$H$41*'ANALISI STATICA LINEARE'!$H$48*'ANALISI STATICA LINEARE'!$G$27*('ANALISI STATICA LINEARE'!$H$44/B403),'ANALISI STATICA LINEARE'!$H$38*'ANALISI STATICA LINEARE'!$H$41*'ANALISI STATICA LINEARE'!$H$48*'ANALISI STATICA LINEARE'!$G$27*(('ANALISI STATICA LINEARE'!$H$44*'ANALISI STATICA LINEARE'!$H$45)/B403^2))))</f>
        <v>1.8332725625726815E-2</v>
      </c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2:14">
      <c r="B404" s="19">
        <f t="shared" si="6"/>
        <v>3.9299999999999602</v>
      </c>
      <c r="C404" s="23">
        <f>1/'ANALISI STATICA LINEARE'!$H$37*IF(B404&lt;'ANALISI STATICA LINEARE'!$H$43,'ANALISI STATICA LINEARE'!$H$38*'ANALISI STATICA LINEARE'!$H$41*'ANALISI STATICA LINEARE'!$H$47*'ANALISI STATICA LINEARE'!$G$27*(B404/'ANALISI STATICA LINEARE'!$H$43+1/('ANALISI STATICA LINEARE'!$H$47*'ANALISI STATICA LINEARE'!$G$27)*(1-B404/'ANALISI STATICA LINEARE'!$H$43)),IF(B404&lt;'ANALISI STATICA LINEARE'!$H$44,'ANALISI STATICA LINEARE'!$H$38*'ANALISI STATICA LINEARE'!$H$41*'ANALISI STATICA LINEARE'!$H$47*'ANALISI STATICA LINEARE'!$G$27,IF(B404&lt;'ANALISI STATICA LINEARE'!$H$45,'ANALISI STATICA LINEARE'!$H$38*'ANALISI STATICA LINEARE'!$H$41*'ANALISI STATICA LINEARE'!$H$47*'ANALISI STATICA LINEARE'!$G$27*('ANALISI STATICA LINEARE'!$H$44/B404),'ANALISI STATICA LINEARE'!$H$38*'ANALISI STATICA LINEARE'!$H$41*'ANALISI STATICA LINEARE'!$H$47*'ANALISI STATICA LINEARE'!$G$27*(('ANALISI STATICA LINEARE'!$H$44*'ANALISI STATICA LINEARE'!$H$45)/B404^2))))</f>
        <v>5.745457623058621E-2</v>
      </c>
      <c r="D404" s="23">
        <f>1/'ANALISI STATICA LINEARE'!$H$37*IF(B404&lt;'ANALISI STATICA LINEARE'!$H$43,'ANALISI STATICA LINEARE'!$H$38*'ANALISI STATICA LINEARE'!$H$41*'ANALISI STATICA LINEARE'!$H$48*'ANALISI STATICA LINEARE'!$G$27*(B404/'ANALISI STATICA LINEARE'!$H$43+1/('ANALISI STATICA LINEARE'!$H$48*'ANALISI STATICA LINEARE'!$G$27)*(1-B404/'ANALISI STATICA LINEARE'!$H$43)),IF(B404&lt;'ANALISI STATICA LINEARE'!$H$44,'ANALISI STATICA LINEARE'!$H$38*'ANALISI STATICA LINEARE'!$H$41*'ANALISI STATICA LINEARE'!$H$48*'ANALISI STATICA LINEARE'!$G$27,IF(B404&lt;'ANALISI STATICA LINEARE'!$H$45,'ANALISI STATICA LINEARE'!$H$38*'ANALISI STATICA LINEARE'!$H$41*'ANALISI STATICA LINEARE'!$H$48*'ANALISI STATICA LINEARE'!$G$27*('ANALISI STATICA LINEARE'!$H$44/B404),'ANALISI STATICA LINEARE'!$H$38*'ANALISI STATICA LINEARE'!$H$41*'ANALISI STATICA LINEARE'!$H$48*'ANALISI STATICA LINEARE'!$G$27*(('ANALISI STATICA LINEARE'!$H$44*'ANALISI STATICA LINEARE'!$H$45)/B404^2))))</f>
        <v>1.8239548009709904E-2</v>
      </c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2:14">
      <c r="B405" s="19">
        <f t="shared" si="6"/>
        <v>3.93999999999996</v>
      </c>
      <c r="C405" s="23">
        <f>1/'ANALISI STATICA LINEARE'!$H$37*IF(B405&lt;'ANALISI STATICA LINEARE'!$H$43,'ANALISI STATICA LINEARE'!$H$38*'ANALISI STATICA LINEARE'!$H$41*'ANALISI STATICA LINEARE'!$H$47*'ANALISI STATICA LINEARE'!$G$27*(B405/'ANALISI STATICA LINEARE'!$H$43+1/('ANALISI STATICA LINEARE'!$H$47*'ANALISI STATICA LINEARE'!$G$27)*(1-B405/'ANALISI STATICA LINEARE'!$H$43)),IF(B405&lt;'ANALISI STATICA LINEARE'!$H$44,'ANALISI STATICA LINEARE'!$H$38*'ANALISI STATICA LINEARE'!$H$41*'ANALISI STATICA LINEARE'!$H$47*'ANALISI STATICA LINEARE'!$G$27,IF(B405&lt;'ANALISI STATICA LINEARE'!$H$45,'ANALISI STATICA LINEARE'!$H$38*'ANALISI STATICA LINEARE'!$H$41*'ANALISI STATICA LINEARE'!$H$47*'ANALISI STATICA LINEARE'!$G$27*('ANALISI STATICA LINEARE'!$H$44/B405),'ANALISI STATICA LINEARE'!$H$38*'ANALISI STATICA LINEARE'!$H$41*'ANALISI STATICA LINEARE'!$H$47*'ANALISI STATICA LINEARE'!$G$27*(('ANALISI STATICA LINEARE'!$H$44*'ANALISI STATICA LINEARE'!$H$45)/B405^2))))</f>
        <v>5.7163298746668381E-2</v>
      </c>
      <c r="D405" s="23">
        <f>1/'ANALISI STATICA LINEARE'!$H$37*IF(B405&lt;'ANALISI STATICA LINEARE'!$H$43,'ANALISI STATICA LINEARE'!$H$38*'ANALISI STATICA LINEARE'!$H$41*'ANALISI STATICA LINEARE'!$H$48*'ANALISI STATICA LINEARE'!$G$27*(B405/'ANALISI STATICA LINEARE'!$H$43+1/('ANALISI STATICA LINEARE'!$H$48*'ANALISI STATICA LINEARE'!$G$27)*(1-B405/'ANALISI STATICA LINEARE'!$H$43)),IF(B405&lt;'ANALISI STATICA LINEARE'!$H$44,'ANALISI STATICA LINEARE'!$H$38*'ANALISI STATICA LINEARE'!$H$41*'ANALISI STATICA LINEARE'!$H$48*'ANALISI STATICA LINEARE'!$G$27,IF(B405&lt;'ANALISI STATICA LINEARE'!$H$45,'ANALISI STATICA LINEARE'!$H$38*'ANALISI STATICA LINEARE'!$H$41*'ANALISI STATICA LINEARE'!$H$48*'ANALISI STATICA LINEARE'!$G$27*('ANALISI STATICA LINEARE'!$H$44/B405),'ANALISI STATICA LINEARE'!$H$38*'ANALISI STATICA LINEARE'!$H$41*'ANALISI STATICA LINEARE'!$H$48*'ANALISI STATICA LINEARE'!$G$27*(('ANALISI STATICA LINEARE'!$H$44*'ANALISI STATICA LINEARE'!$H$45)/B405^2))))</f>
        <v>1.8147078967196306E-2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2:14">
      <c r="B406" s="19">
        <f t="shared" si="6"/>
        <v>3.9499999999999598</v>
      </c>
      <c r="C406" s="23">
        <f>1/'ANALISI STATICA LINEARE'!$H$37*IF(B406&lt;'ANALISI STATICA LINEARE'!$H$43,'ANALISI STATICA LINEARE'!$H$38*'ANALISI STATICA LINEARE'!$H$41*'ANALISI STATICA LINEARE'!$H$47*'ANALISI STATICA LINEARE'!$G$27*(B406/'ANALISI STATICA LINEARE'!$H$43+1/('ANALISI STATICA LINEARE'!$H$47*'ANALISI STATICA LINEARE'!$G$27)*(1-B406/'ANALISI STATICA LINEARE'!$H$43)),IF(B406&lt;'ANALISI STATICA LINEARE'!$H$44,'ANALISI STATICA LINEARE'!$H$38*'ANALISI STATICA LINEARE'!$H$41*'ANALISI STATICA LINEARE'!$H$47*'ANALISI STATICA LINEARE'!$G$27,IF(B406&lt;'ANALISI STATICA LINEARE'!$H$45,'ANALISI STATICA LINEARE'!$H$38*'ANALISI STATICA LINEARE'!$H$41*'ANALISI STATICA LINEARE'!$H$47*'ANALISI STATICA LINEARE'!$G$27*('ANALISI STATICA LINEARE'!$H$44/B406),'ANALISI STATICA LINEARE'!$H$38*'ANALISI STATICA LINEARE'!$H$41*'ANALISI STATICA LINEARE'!$H$47*'ANALISI STATICA LINEARE'!$G$27*(('ANALISI STATICA LINEARE'!$H$44*'ANALISI STATICA LINEARE'!$H$45)/B406^2))))</f>
        <v>5.6874230695323255E-2</v>
      </c>
      <c r="D406" s="23">
        <f>1/'ANALISI STATICA LINEARE'!$H$37*IF(B406&lt;'ANALISI STATICA LINEARE'!$H$43,'ANALISI STATICA LINEARE'!$H$38*'ANALISI STATICA LINEARE'!$H$41*'ANALISI STATICA LINEARE'!$H$48*'ANALISI STATICA LINEARE'!$G$27*(B406/'ANALISI STATICA LINEARE'!$H$43+1/('ANALISI STATICA LINEARE'!$H$48*'ANALISI STATICA LINEARE'!$G$27)*(1-B406/'ANALISI STATICA LINEARE'!$H$43)),IF(B406&lt;'ANALISI STATICA LINEARE'!$H$44,'ANALISI STATICA LINEARE'!$H$38*'ANALISI STATICA LINEARE'!$H$41*'ANALISI STATICA LINEARE'!$H$48*'ANALISI STATICA LINEARE'!$G$27,IF(B406&lt;'ANALISI STATICA LINEARE'!$H$45,'ANALISI STATICA LINEARE'!$H$38*'ANALISI STATICA LINEARE'!$H$41*'ANALISI STATICA LINEARE'!$H$48*'ANALISI STATICA LINEARE'!$G$27*('ANALISI STATICA LINEARE'!$H$44/B406),'ANALISI STATICA LINEARE'!$H$38*'ANALISI STATICA LINEARE'!$H$41*'ANALISI STATICA LINEARE'!$H$48*'ANALISI STATICA LINEARE'!$G$27*(('ANALISI STATICA LINEARE'!$H$44*'ANALISI STATICA LINEARE'!$H$45)/B406^2))))</f>
        <v>1.805531133184865E-2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2:14">
      <c r="B407" s="19">
        <f t="shared" si="6"/>
        <v>3.9599999999999596</v>
      </c>
      <c r="C407" s="23">
        <f>1/'ANALISI STATICA LINEARE'!$H$37*IF(B407&lt;'ANALISI STATICA LINEARE'!$H$43,'ANALISI STATICA LINEARE'!$H$38*'ANALISI STATICA LINEARE'!$H$41*'ANALISI STATICA LINEARE'!$H$47*'ANALISI STATICA LINEARE'!$G$27*(B407/'ANALISI STATICA LINEARE'!$H$43+1/('ANALISI STATICA LINEARE'!$H$47*'ANALISI STATICA LINEARE'!$G$27)*(1-B407/'ANALISI STATICA LINEARE'!$H$43)),IF(B407&lt;'ANALISI STATICA LINEARE'!$H$44,'ANALISI STATICA LINEARE'!$H$38*'ANALISI STATICA LINEARE'!$H$41*'ANALISI STATICA LINEARE'!$H$47*'ANALISI STATICA LINEARE'!$G$27,IF(B407&lt;'ANALISI STATICA LINEARE'!$H$45,'ANALISI STATICA LINEARE'!$H$38*'ANALISI STATICA LINEARE'!$H$41*'ANALISI STATICA LINEARE'!$H$47*'ANALISI STATICA LINEARE'!$G$27*('ANALISI STATICA LINEARE'!$H$44/B407),'ANALISI STATICA LINEARE'!$H$38*'ANALISI STATICA LINEARE'!$H$41*'ANALISI STATICA LINEARE'!$H$47*'ANALISI STATICA LINEARE'!$G$27*(('ANALISI STATICA LINEARE'!$H$44*'ANALISI STATICA LINEARE'!$H$45)/B407^2))))</f>
        <v>5.658734978725264E-2</v>
      </c>
      <c r="D407" s="23">
        <f>1/'ANALISI STATICA LINEARE'!$H$37*IF(B407&lt;'ANALISI STATICA LINEARE'!$H$43,'ANALISI STATICA LINEARE'!$H$38*'ANALISI STATICA LINEARE'!$H$41*'ANALISI STATICA LINEARE'!$H$48*'ANALISI STATICA LINEARE'!$G$27*(B407/'ANALISI STATICA LINEARE'!$H$43+1/('ANALISI STATICA LINEARE'!$H$48*'ANALISI STATICA LINEARE'!$G$27)*(1-B407/'ANALISI STATICA LINEARE'!$H$43)),IF(B407&lt;'ANALISI STATICA LINEARE'!$H$44,'ANALISI STATICA LINEARE'!$H$38*'ANALISI STATICA LINEARE'!$H$41*'ANALISI STATICA LINEARE'!$H$48*'ANALISI STATICA LINEARE'!$G$27,IF(B407&lt;'ANALISI STATICA LINEARE'!$H$45,'ANALISI STATICA LINEARE'!$H$38*'ANALISI STATICA LINEARE'!$H$41*'ANALISI STATICA LINEARE'!$H$48*'ANALISI STATICA LINEARE'!$G$27*('ANALISI STATICA LINEARE'!$H$44/B407),'ANALISI STATICA LINEARE'!$H$38*'ANALISI STATICA LINEARE'!$H$41*'ANALISI STATICA LINEARE'!$H$48*'ANALISI STATICA LINEARE'!$G$27*(('ANALISI STATICA LINEARE'!$H$44*'ANALISI STATICA LINEARE'!$H$45)/B407^2))))</f>
        <v>1.7964238027699253E-2</v>
      </c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2:14">
      <c r="B408" s="19">
        <f t="shared" si="6"/>
        <v>3.9699999999999593</v>
      </c>
      <c r="C408" s="23">
        <f>1/'ANALISI STATICA LINEARE'!$H$37*IF(B408&lt;'ANALISI STATICA LINEARE'!$H$43,'ANALISI STATICA LINEARE'!$H$38*'ANALISI STATICA LINEARE'!$H$41*'ANALISI STATICA LINEARE'!$H$47*'ANALISI STATICA LINEARE'!$G$27*(B408/'ANALISI STATICA LINEARE'!$H$43+1/('ANALISI STATICA LINEARE'!$H$47*'ANALISI STATICA LINEARE'!$G$27)*(1-B408/'ANALISI STATICA LINEARE'!$H$43)),IF(B408&lt;'ANALISI STATICA LINEARE'!$H$44,'ANALISI STATICA LINEARE'!$H$38*'ANALISI STATICA LINEARE'!$H$41*'ANALISI STATICA LINEARE'!$H$47*'ANALISI STATICA LINEARE'!$G$27,IF(B408&lt;'ANALISI STATICA LINEARE'!$H$45,'ANALISI STATICA LINEARE'!$H$38*'ANALISI STATICA LINEARE'!$H$41*'ANALISI STATICA LINEARE'!$H$47*'ANALISI STATICA LINEARE'!$G$27*('ANALISI STATICA LINEARE'!$H$44/B408),'ANALISI STATICA LINEARE'!$H$38*'ANALISI STATICA LINEARE'!$H$41*'ANALISI STATICA LINEARE'!$H$47*'ANALISI STATICA LINEARE'!$G$27*(('ANALISI STATICA LINEARE'!$H$44*'ANALISI STATICA LINEARE'!$H$45)/B408^2))))</f>
        <v>5.6302634013525955E-2</v>
      </c>
      <c r="D408" s="23">
        <f>1/'ANALISI STATICA LINEARE'!$H$37*IF(B408&lt;'ANALISI STATICA LINEARE'!$H$43,'ANALISI STATICA LINEARE'!$H$38*'ANALISI STATICA LINEARE'!$H$41*'ANALISI STATICA LINEARE'!$H$48*'ANALISI STATICA LINEARE'!$G$27*(B408/'ANALISI STATICA LINEARE'!$H$43+1/('ANALISI STATICA LINEARE'!$H$48*'ANALISI STATICA LINEARE'!$G$27)*(1-B408/'ANALISI STATICA LINEARE'!$H$43)),IF(B408&lt;'ANALISI STATICA LINEARE'!$H$44,'ANALISI STATICA LINEARE'!$H$38*'ANALISI STATICA LINEARE'!$H$41*'ANALISI STATICA LINEARE'!$H$48*'ANALISI STATICA LINEARE'!$G$27,IF(B408&lt;'ANALISI STATICA LINEARE'!$H$45,'ANALISI STATICA LINEARE'!$H$38*'ANALISI STATICA LINEARE'!$H$41*'ANALISI STATICA LINEARE'!$H$48*'ANALISI STATICA LINEARE'!$G$27*('ANALISI STATICA LINEARE'!$H$44/B408),'ANALISI STATICA LINEARE'!$H$38*'ANALISI STATICA LINEARE'!$H$41*'ANALISI STATICA LINEARE'!$H$48*'ANALISI STATICA LINEARE'!$G$27*(('ANALISI STATICA LINEARE'!$H$44*'ANALISI STATICA LINEARE'!$H$45)/B408^2))))</f>
        <v>1.7873852067786015E-2</v>
      </c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2:14">
      <c r="B409" s="19">
        <f t="shared" si="6"/>
        <v>3.9799999999999591</v>
      </c>
      <c r="C409" s="23">
        <f>1/'ANALISI STATICA LINEARE'!$H$37*IF(B409&lt;'ANALISI STATICA LINEARE'!$H$43,'ANALISI STATICA LINEARE'!$H$38*'ANALISI STATICA LINEARE'!$H$41*'ANALISI STATICA LINEARE'!$H$47*'ANALISI STATICA LINEARE'!$G$27*(B409/'ANALISI STATICA LINEARE'!$H$43+1/('ANALISI STATICA LINEARE'!$H$47*'ANALISI STATICA LINEARE'!$G$27)*(1-B409/'ANALISI STATICA LINEARE'!$H$43)),IF(B409&lt;'ANALISI STATICA LINEARE'!$H$44,'ANALISI STATICA LINEARE'!$H$38*'ANALISI STATICA LINEARE'!$H$41*'ANALISI STATICA LINEARE'!$H$47*'ANALISI STATICA LINEARE'!$G$27,IF(B409&lt;'ANALISI STATICA LINEARE'!$H$45,'ANALISI STATICA LINEARE'!$H$38*'ANALISI STATICA LINEARE'!$H$41*'ANALISI STATICA LINEARE'!$H$47*'ANALISI STATICA LINEARE'!$G$27*('ANALISI STATICA LINEARE'!$H$44/B409),'ANALISI STATICA LINEARE'!$H$38*'ANALISI STATICA LINEARE'!$H$41*'ANALISI STATICA LINEARE'!$H$47*'ANALISI STATICA LINEARE'!$G$27*(('ANALISI STATICA LINEARE'!$H$44*'ANALISI STATICA LINEARE'!$H$45)/B409^2))))</f>
        <v>5.6020061641358893E-2</v>
      </c>
      <c r="D409" s="23">
        <f>1/'ANALISI STATICA LINEARE'!$H$37*IF(B409&lt;'ANALISI STATICA LINEARE'!$H$43,'ANALISI STATICA LINEARE'!$H$38*'ANALISI STATICA LINEARE'!$H$41*'ANALISI STATICA LINEARE'!$H$48*'ANALISI STATICA LINEARE'!$G$27*(B409/'ANALISI STATICA LINEARE'!$H$43+1/('ANALISI STATICA LINEARE'!$H$48*'ANALISI STATICA LINEARE'!$G$27)*(1-B409/'ANALISI STATICA LINEARE'!$H$43)),IF(B409&lt;'ANALISI STATICA LINEARE'!$H$44,'ANALISI STATICA LINEARE'!$H$38*'ANALISI STATICA LINEARE'!$H$41*'ANALISI STATICA LINEARE'!$H$48*'ANALISI STATICA LINEARE'!$G$27,IF(B409&lt;'ANALISI STATICA LINEARE'!$H$45,'ANALISI STATICA LINEARE'!$H$38*'ANALISI STATICA LINEARE'!$H$41*'ANALISI STATICA LINEARE'!$H$48*'ANALISI STATICA LINEARE'!$G$27*('ANALISI STATICA LINEARE'!$H$44/B409),'ANALISI STATICA LINEARE'!$H$38*'ANALISI STATICA LINEARE'!$H$41*'ANALISI STATICA LINEARE'!$H$48*'ANALISI STATICA LINEARE'!$G$27*(('ANALISI STATICA LINEARE'!$H$44*'ANALISI STATICA LINEARE'!$H$45)/B409^2))))</f>
        <v>1.7784146552812342E-2</v>
      </c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2:14">
      <c r="B410" s="19">
        <f t="shared" si="6"/>
        <v>3.9899999999999589</v>
      </c>
      <c r="C410" s="23">
        <f>1/'ANALISI STATICA LINEARE'!$H$37*IF(B410&lt;'ANALISI STATICA LINEARE'!$H$43,'ANALISI STATICA LINEARE'!$H$38*'ANALISI STATICA LINEARE'!$H$41*'ANALISI STATICA LINEARE'!$H$47*'ANALISI STATICA LINEARE'!$G$27*(B410/'ANALISI STATICA LINEARE'!$H$43+1/('ANALISI STATICA LINEARE'!$H$47*'ANALISI STATICA LINEARE'!$G$27)*(1-B410/'ANALISI STATICA LINEARE'!$H$43)),IF(B410&lt;'ANALISI STATICA LINEARE'!$H$44,'ANALISI STATICA LINEARE'!$H$38*'ANALISI STATICA LINEARE'!$H$41*'ANALISI STATICA LINEARE'!$H$47*'ANALISI STATICA LINEARE'!$G$27,IF(B410&lt;'ANALISI STATICA LINEARE'!$H$45,'ANALISI STATICA LINEARE'!$H$38*'ANALISI STATICA LINEARE'!$H$41*'ANALISI STATICA LINEARE'!$H$47*'ANALISI STATICA LINEARE'!$G$27*('ANALISI STATICA LINEARE'!$H$44/B410),'ANALISI STATICA LINEARE'!$H$38*'ANALISI STATICA LINEARE'!$H$41*'ANALISI STATICA LINEARE'!$H$47*'ANALISI STATICA LINEARE'!$G$27*(('ANALISI STATICA LINEARE'!$H$44*'ANALISI STATICA LINEARE'!$H$45)/B410^2))))</f>
        <v>5.5739611209966095E-2</v>
      </c>
      <c r="D410" s="23">
        <f>1/'ANALISI STATICA LINEARE'!$H$37*IF(B410&lt;'ANALISI STATICA LINEARE'!$H$43,'ANALISI STATICA LINEARE'!$H$38*'ANALISI STATICA LINEARE'!$H$41*'ANALISI STATICA LINEARE'!$H$48*'ANALISI STATICA LINEARE'!$G$27*(B410/'ANALISI STATICA LINEARE'!$H$43+1/('ANALISI STATICA LINEARE'!$H$48*'ANALISI STATICA LINEARE'!$G$27)*(1-B410/'ANALISI STATICA LINEARE'!$H$43)),IF(B410&lt;'ANALISI STATICA LINEARE'!$H$44,'ANALISI STATICA LINEARE'!$H$38*'ANALISI STATICA LINEARE'!$H$41*'ANALISI STATICA LINEARE'!$H$48*'ANALISI STATICA LINEARE'!$G$27,IF(B410&lt;'ANALISI STATICA LINEARE'!$H$45,'ANALISI STATICA LINEARE'!$H$38*'ANALISI STATICA LINEARE'!$H$41*'ANALISI STATICA LINEARE'!$H$48*'ANALISI STATICA LINEARE'!$G$27*('ANALISI STATICA LINEARE'!$H$44/B410),'ANALISI STATICA LINEARE'!$H$38*'ANALISI STATICA LINEARE'!$H$41*'ANALISI STATICA LINEARE'!$H$48*'ANALISI STATICA LINEARE'!$G$27*(('ANALISI STATICA LINEARE'!$H$44*'ANALISI STATICA LINEARE'!$H$45)/B410^2))))</f>
        <v>1.7695114669830505E-2</v>
      </c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2:14">
      <c r="B411" s="19">
        <f t="shared" si="6"/>
        <v>3.9999999999999587</v>
      </c>
      <c r="C411" s="23">
        <f>1/'ANALISI STATICA LINEARE'!$H$37*IF(B411&lt;'ANALISI STATICA LINEARE'!$H$43,'ANALISI STATICA LINEARE'!$H$38*'ANALISI STATICA LINEARE'!$H$41*'ANALISI STATICA LINEARE'!$H$47*'ANALISI STATICA LINEARE'!$G$27*(B411/'ANALISI STATICA LINEARE'!$H$43+1/('ANALISI STATICA LINEARE'!$H$47*'ANALISI STATICA LINEARE'!$G$27)*(1-B411/'ANALISI STATICA LINEARE'!$H$43)),IF(B411&lt;'ANALISI STATICA LINEARE'!$H$44,'ANALISI STATICA LINEARE'!$H$38*'ANALISI STATICA LINEARE'!$H$41*'ANALISI STATICA LINEARE'!$H$47*'ANALISI STATICA LINEARE'!$G$27,IF(B411&lt;'ANALISI STATICA LINEARE'!$H$45,'ANALISI STATICA LINEARE'!$H$38*'ANALISI STATICA LINEARE'!$H$41*'ANALISI STATICA LINEARE'!$H$47*'ANALISI STATICA LINEARE'!$G$27*('ANALISI STATICA LINEARE'!$H$44/B411),'ANALISI STATICA LINEARE'!$H$38*'ANALISI STATICA LINEARE'!$H$41*'ANALISI STATICA LINEARE'!$H$47*'ANALISI STATICA LINEARE'!$G$27*(('ANALISI STATICA LINEARE'!$H$44*'ANALISI STATICA LINEARE'!$H$45)/B411^2))))</f>
        <v>5.5461261526486338E-2</v>
      </c>
      <c r="D411" s="23">
        <f>1/'ANALISI STATICA LINEARE'!$H$37*IF(B411&lt;'ANALISI STATICA LINEARE'!$H$43,'ANALISI STATICA LINEARE'!$H$38*'ANALISI STATICA LINEARE'!$H$41*'ANALISI STATICA LINEARE'!$H$48*'ANALISI STATICA LINEARE'!$G$27*(B411/'ANALISI STATICA LINEARE'!$H$43+1/('ANALISI STATICA LINEARE'!$H$48*'ANALISI STATICA LINEARE'!$G$27)*(1-B411/'ANALISI STATICA LINEARE'!$H$43)),IF(B411&lt;'ANALISI STATICA LINEARE'!$H$44,'ANALISI STATICA LINEARE'!$H$38*'ANALISI STATICA LINEARE'!$H$41*'ANALISI STATICA LINEARE'!$H$48*'ANALISI STATICA LINEARE'!$G$27,IF(B411&lt;'ANALISI STATICA LINEARE'!$H$45,'ANALISI STATICA LINEARE'!$H$38*'ANALISI STATICA LINEARE'!$H$41*'ANALISI STATICA LINEARE'!$H$48*'ANALISI STATICA LINEARE'!$G$27*('ANALISI STATICA LINEARE'!$H$44/B411),'ANALISI STATICA LINEARE'!$H$38*'ANALISI STATICA LINEARE'!$H$41*'ANALISI STATICA LINEARE'!$H$48*'ANALISI STATICA LINEARE'!$G$27*(('ANALISI STATICA LINEARE'!$H$44*'ANALISI STATICA LINEARE'!$H$45)/B411^2))))</f>
        <v>1.7606749690948043E-2</v>
      </c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2:14">
      <c r="B412" s="19">
        <f t="shared" si="6"/>
        <v>4.0099999999999589</v>
      </c>
      <c r="C412" s="23">
        <f>1/'ANALISI STATICA LINEARE'!$H$37*IF(B412&lt;'ANALISI STATICA LINEARE'!$H$43,'ANALISI STATICA LINEARE'!$H$38*'ANALISI STATICA LINEARE'!$H$41*'ANALISI STATICA LINEARE'!$H$47*'ANALISI STATICA LINEARE'!$G$27*(B412/'ANALISI STATICA LINEARE'!$H$43+1/('ANALISI STATICA LINEARE'!$H$47*'ANALISI STATICA LINEARE'!$G$27)*(1-B412/'ANALISI STATICA LINEARE'!$H$43)),IF(B412&lt;'ANALISI STATICA LINEARE'!$H$44,'ANALISI STATICA LINEARE'!$H$38*'ANALISI STATICA LINEARE'!$H$41*'ANALISI STATICA LINEARE'!$H$47*'ANALISI STATICA LINEARE'!$G$27,IF(B412&lt;'ANALISI STATICA LINEARE'!$H$45,'ANALISI STATICA LINEARE'!$H$38*'ANALISI STATICA LINEARE'!$H$41*'ANALISI STATICA LINEARE'!$H$47*'ANALISI STATICA LINEARE'!$G$27*('ANALISI STATICA LINEARE'!$H$44/B412),'ANALISI STATICA LINEARE'!$H$38*'ANALISI STATICA LINEARE'!$H$41*'ANALISI STATICA LINEARE'!$H$47*'ANALISI STATICA LINEARE'!$G$27*(('ANALISI STATICA LINEARE'!$H$44*'ANALISI STATICA LINEARE'!$H$45)/B412^2))))</f>
        <v>5.5184991661978551E-2</v>
      </c>
      <c r="D412" s="23">
        <f>1/'ANALISI STATICA LINEARE'!$H$37*IF(B412&lt;'ANALISI STATICA LINEARE'!$H$43,'ANALISI STATICA LINEARE'!$H$38*'ANALISI STATICA LINEARE'!$H$41*'ANALISI STATICA LINEARE'!$H$48*'ANALISI STATICA LINEARE'!$G$27*(B412/'ANALISI STATICA LINEARE'!$H$43+1/('ANALISI STATICA LINEARE'!$H$48*'ANALISI STATICA LINEARE'!$G$27)*(1-B412/'ANALISI STATICA LINEARE'!$H$43)),IF(B412&lt;'ANALISI STATICA LINEARE'!$H$44,'ANALISI STATICA LINEARE'!$H$38*'ANALISI STATICA LINEARE'!$H$41*'ANALISI STATICA LINEARE'!$H$48*'ANALISI STATICA LINEARE'!$G$27,IF(B412&lt;'ANALISI STATICA LINEARE'!$H$45,'ANALISI STATICA LINEARE'!$H$38*'ANALISI STATICA LINEARE'!$H$41*'ANALISI STATICA LINEARE'!$H$48*'ANALISI STATICA LINEARE'!$G$27*('ANALISI STATICA LINEARE'!$H$44/B412),'ANALISI STATICA LINEARE'!$H$38*'ANALISI STATICA LINEARE'!$H$41*'ANALISI STATICA LINEARE'!$H$48*'ANALISI STATICA LINEARE'!$G$27*(('ANALISI STATICA LINEARE'!$H$44*'ANALISI STATICA LINEARE'!$H$45)/B412^2))))</f>
        <v>1.7519044972056679E-2</v>
      </c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2:14">
      <c r="B413" s="19">
        <f t="shared" si="6"/>
        <v>4.0199999999999587</v>
      </c>
      <c r="C413" s="23">
        <f>1/'ANALISI STATICA LINEARE'!$H$37*IF(B413&lt;'ANALISI STATICA LINEARE'!$H$43,'ANALISI STATICA LINEARE'!$H$38*'ANALISI STATICA LINEARE'!$H$41*'ANALISI STATICA LINEARE'!$H$47*'ANALISI STATICA LINEARE'!$G$27*(B413/'ANALISI STATICA LINEARE'!$H$43+1/('ANALISI STATICA LINEARE'!$H$47*'ANALISI STATICA LINEARE'!$G$27)*(1-B413/'ANALISI STATICA LINEARE'!$H$43)),IF(B413&lt;'ANALISI STATICA LINEARE'!$H$44,'ANALISI STATICA LINEARE'!$H$38*'ANALISI STATICA LINEARE'!$H$41*'ANALISI STATICA LINEARE'!$H$47*'ANALISI STATICA LINEARE'!$G$27,IF(B413&lt;'ANALISI STATICA LINEARE'!$H$45,'ANALISI STATICA LINEARE'!$H$38*'ANALISI STATICA LINEARE'!$H$41*'ANALISI STATICA LINEARE'!$H$47*'ANALISI STATICA LINEARE'!$G$27*('ANALISI STATICA LINEARE'!$H$44/B413),'ANALISI STATICA LINEARE'!$H$38*'ANALISI STATICA LINEARE'!$H$41*'ANALISI STATICA LINEARE'!$H$47*'ANALISI STATICA LINEARE'!$G$27*(('ANALISI STATICA LINEARE'!$H$44*'ANALISI STATICA LINEARE'!$H$45)/B413^2))))</f>
        <v>5.4910780947487761E-2</v>
      </c>
      <c r="D413" s="23">
        <f>1/'ANALISI STATICA LINEARE'!$H$37*IF(B413&lt;'ANALISI STATICA LINEARE'!$H$43,'ANALISI STATICA LINEARE'!$H$38*'ANALISI STATICA LINEARE'!$H$41*'ANALISI STATICA LINEARE'!$H$48*'ANALISI STATICA LINEARE'!$G$27*(B413/'ANALISI STATICA LINEARE'!$H$43+1/('ANALISI STATICA LINEARE'!$H$48*'ANALISI STATICA LINEARE'!$G$27)*(1-B413/'ANALISI STATICA LINEARE'!$H$43)),IF(B413&lt;'ANALISI STATICA LINEARE'!$H$44,'ANALISI STATICA LINEARE'!$H$38*'ANALISI STATICA LINEARE'!$H$41*'ANALISI STATICA LINEARE'!$H$48*'ANALISI STATICA LINEARE'!$G$27,IF(B413&lt;'ANALISI STATICA LINEARE'!$H$45,'ANALISI STATICA LINEARE'!$H$38*'ANALISI STATICA LINEARE'!$H$41*'ANALISI STATICA LINEARE'!$H$48*'ANALISI STATICA LINEARE'!$G$27*('ANALISI STATICA LINEARE'!$H$44/B413),'ANALISI STATICA LINEARE'!$H$38*'ANALISI STATICA LINEARE'!$H$41*'ANALISI STATICA LINEARE'!$H$48*'ANALISI STATICA LINEARE'!$G$27*(('ANALISI STATICA LINEARE'!$H$44*'ANALISI STATICA LINEARE'!$H$45)/B413^2))))</f>
        <v>1.7431993951583416E-2</v>
      </c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2:14">
      <c r="B414" s="19">
        <f t="shared" si="6"/>
        <v>4.0299999999999585</v>
      </c>
      <c r="C414" s="23">
        <f>1/'ANALISI STATICA LINEARE'!$H$37*IF(B414&lt;'ANALISI STATICA LINEARE'!$H$43,'ANALISI STATICA LINEARE'!$H$38*'ANALISI STATICA LINEARE'!$H$41*'ANALISI STATICA LINEARE'!$H$47*'ANALISI STATICA LINEARE'!$G$27*(B414/'ANALISI STATICA LINEARE'!$H$43+1/('ANALISI STATICA LINEARE'!$H$47*'ANALISI STATICA LINEARE'!$G$27)*(1-B414/'ANALISI STATICA LINEARE'!$H$43)),IF(B414&lt;'ANALISI STATICA LINEARE'!$H$44,'ANALISI STATICA LINEARE'!$H$38*'ANALISI STATICA LINEARE'!$H$41*'ANALISI STATICA LINEARE'!$H$47*'ANALISI STATICA LINEARE'!$G$27,IF(B414&lt;'ANALISI STATICA LINEARE'!$H$45,'ANALISI STATICA LINEARE'!$H$38*'ANALISI STATICA LINEARE'!$H$41*'ANALISI STATICA LINEARE'!$H$47*'ANALISI STATICA LINEARE'!$G$27*('ANALISI STATICA LINEARE'!$H$44/B414),'ANALISI STATICA LINEARE'!$H$38*'ANALISI STATICA LINEARE'!$H$41*'ANALISI STATICA LINEARE'!$H$47*'ANALISI STATICA LINEARE'!$G$27*(('ANALISI STATICA LINEARE'!$H$44*'ANALISI STATICA LINEARE'!$H$45)/B414^2))))</f>
        <v>5.4638608970179081E-2</v>
      </c>
      <c r="D414" s="23">
        <f>1/'ANALISI STATICA LINEARE'!$H$37*IF(B414&lt;'ANALISI STATICA LINEARE'!$H$43,'ANALISI STATICA LINEARE'!$H$38*'ANALISI STATICA LINEARE'!$H$41*'ANALISI STATICA LINEARE'!$H$48*'ANALISI STATICA LINEARE'!$G$27*(B414/'ANALISI STATICA LINEARE'!$H$43+1/('ANALISI STATICA LINEARE'!$H$48*'ANALISI STATICA LINEARE'!$G$27)*(1-B414/'ANALISI STATICA LINEARE'!$H$43)),IF(B414&lt;'ANALISI STATICA LINEARE'!$H$44,'ANALISI STATICA LINEARE'!$H$38*'ANALISI STATICA LINEARE'!$H$41*'ANALISI STATICA LINEARE'!$H$48*'ANALISI STATICA LINEARE'!$G$27,IF(B414&lt;'ANALISI STATICA LINEARE'!$H$45,'ANALISI STATICA LINEARE'!$H$38*'ANALISI STATICA LINEARE'!$H$41*'ANALISI STATICA LINEARE'!$H$48*'ANALISI STATICA LINEARE'!$G$27*('ANALISI STATICA LINEARE'!$H$44/B414),'ANALISI STATICA LINEARE'!$H$38*'ANALISI STATICA LINEARE'!$H$41*'ANALISI STATICA LINEARE'!$H$48*'ANALISI STATICA LINEARE'!$G$27*(('ANALISI STATICA LINEARE'!$H$44*'ANALISI STATICA LINEARE'!$H$45)/B414^2))))</f>
        <v>1.73455901492632E-2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2:14">
      <c r="B415" s="19">
        <f t="shared" si="6"/>
        <v>4.0399999999999583</v>
      </c>
      <c r="C415" s="23">
        <f>1/'ANALISI STATICA LINEARE'!$H$37*IF(B415&lt;'ANALISI STATICA LINEARE'!$H$43,'ANALISI STATICA LINEARE'!$H$38*'ANALISI STATICA LINEARE'!$H$41*'ANALISI STATICA LINEARE'!$H$47*'ANALISI STATICA LINEARE'!$G$27*(B415/'ANALISI STATICA LINEARE'!$H$43+1/('ANALISI STATICA LINEARE'!$H$47*'ANALISI STATICA LINEARE'!$G$27)*(1-B415/'ANALISI STATICA LINEARE'!$H$43)),IF(B415&lt;'ANALISI STATICA LINEARE'!$H$44,'ANALISI STATICA LINEARE'!$H$38*'ANALISI STATICA LINEARE'!$H$41*'ANALISI STATICA LINEARE'!$H$47*'ANALISI STATICA LINEARE'!$G$27,IF(B415&lt;'ANALISI STATICA LINEARE'!$H$45,'ANALISI STATICA LINEARE'!$H$38*'ANALISI STATICA LINEARE'!$H$41*'ANALISI STATICA LINEARE'!$H$47*'ANALISI STATICA LINEARE'!$G$27*('ANALISI STATICA LINEARE'!$H$44/B415),'ANALISI STATICA LINEARE'!$H$38*'ANALISI STATICA LINEARE'!$H$41*'ANALISI STATICA LINEARE'!$H$47*'ANALISI STATICA LINEARE'!$G$27*(('ANALISI STATICA LINEARE'!$H$44*'ANALISI STATICA LINEARE'!$H$45)/B415^2))))</f>
        <v>5.4368455569538614E-2</v>
      </c>
      <c r="D415" s="23">
        <f>1/'ANALISI STATICA LINEARE'!$H$37*IF(B415&lt;'ANALISI STATICA LINEARE'!$H$43,'ANALISI STATICA LINEARE'!$H$38*'ANALISI STATICA LINEARE'!$H$41*'ANALISI STATICA LINEARE'!$H$48*'ANALISI STATICA LINEARE'!$G$27*(B415/'ANALISI STATICA LINEARE'!$H$43+1/('ANALISI STATICA LINEARE'!$H$48*'ANALISI STATICA LINEARE'!$G$27)*(1-B415/'ANALISI STATICA LINEARE'!$H$43)),IF(B415&lt;'ANALISI STATICA LINEARE'!$H$44,'ANALISI STATICA LINEARE'!$H$38*'ANALISI STATICA LINEARE'!$H$41*'ANALISI STATICA LINEARE'!$H$48*'ANALISI STATICA LINEARE'!$G$27,IF(B415&lt;'ANALISI STATICA LINEARE'!$H$45,'ANALISI STATICA LINEARE'!$H$38*'ANALISI STATICA LINEARE'!$H$41*'ANALISI STATICA LINEARE'!$H$48*'ANALISI STATICA LINEARE'!$G$27*('ANALISI STATICA LINEARE'!$H$44/B415),'ANALISI STATICA LINEARE'!$H$38*'ANALISI STATICA LINEARE'!$H$41*'ANALISI STATICA LINEARE'!$H$48*'ANALISI STATICA LINEARE'!$G$27*(('ANALISI STATICA LINEARE'!$H$44*'ANALISI STATICA LINEARE'!$H$45)/B415^2))))</f>
        <v>1.7259827164932892E-2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2:14">
      <c r="B416" s="19">
        <f t="shared" si="6"/>
        <v>4.0499999999999581</v>
      </c>
      <c r="C416" s="23">
        <f>1/'ANALISI STATICA LINEARE'!$H$37*IF(B416&lt;'ANALISI STATICA LINEARE'!$H$43,'ANALISI STATICA LINEARE'!$H$38*'ANALISI STATICA LINEARE'!$H$41*'ANALISI STATICA LINEARE'!$H$47*'ANALISI STATICA LINEARE'!$G$27*(B416/'ANALISI STATICA LINEARE'!$H$43+1/('ANALISI STATICA LINEARE'!$H$47*'ANALISI STATICA LINEARE'!$G$27)*(1-B416/'ANALISI STATICA LINEARE'!$H$43)),IF(B416&lt;'ANALISI STATICA LINEARE'!$H$44,'ANALISI STATICA LINEARE'!$H$38*'ANALISI STATICA LINEARE'!$H$41*'ANALISI STATICA LINEARE'!$H$47*'ANALISI STATICA LINEARE'!$G$27,IF(B416&lt;'ANALISI STATICA LINEARE'!$H$45,'ANALISI STATICA LINEARE'!$H$38*'ANALISI STATICA LINEARE'!$H$41*'ANALISI STATICA LINEARE'!$H$47*'ANALISI STATICA LINEARE'!$G$27*('ANALISI STATICA LINEARE'!$H$44/B416),'ANALISI STATICA LINEARE'!$H$38*'ANALISI STATICA LINEARE'!$H$41*'ANALISI STATICA LINEARE'!$H$47*'ANALISI STATICA LINEARE'!$G$27*(('ANALISI STATICA LINEARE'!$H$44*'ANALISI STATICA LINEARE'!$H$45)/B416^2))))</f>
        <v>5.4100300833640085E-2</v>
      </c>
      <c r="D416" s="23">
        <f>1/'ANALISI STATICA LINEARE'!$H$37*IF(B416&lt;'ANALISI STATICA LINEARE'!$H$43,'ANALISI STATICA LINEARE'!$H$38*'ANALISI STATICA LINEARE'!$H$41*'ANALISI STATICA LINEARE'!$H$48*'ANALISI STATICA LINEARE'!$G$27*(B416/'ANALISI STATICA LINEARE'!$H$43+1/('ANALISI STATICA LINEARE'!$H$48*'ANALISI STATICA LINEARE'!$G$27)*(1-B416/'ANALISI STATICA LINEARE'!$H$43)),IF(B416&lt;'ANALISI STATICA LINEARE'!$H$44,'ANALISI STATICA LINEARE'!$H$38*'ANALISI STATICA LINEARE'!$H$41*'ANALISI STATICA LINEARE'!$H$48*'ANALISI STATICA LINEARE'!$G$27,IF(B416&lt;'ANALISI STATICA LINEARE'!$H$45,'ANALISI STATICA LINEARE'!$H$38*'ANALISI STATICA LINEARE'!$H$41*'ANALISI STATICA LINEARE'!$H$48*'ANALISI STATICA LINEARE'!$G$27*('ANALISI STATICA LINEARE'!$H$44/B416),'ANALISI STATICA LINEARE'!$H$38*'ANALISI STATICA LINEARE'!$H$41*'ANALISI STATICA LINEARE'!$H$48*'ANALISI STATICA LINEARE'!$G$27*(('ANALISI STATICA LINEARE'!$H$44*'ANALISI STATICA LINEARE'!$H$45)/B416^2))))</f>
        <v>1.7174698677346056E-2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2:14">
      <c r="B417" s="19">
        <f t="shared" si="6"/>
        <v>4.0599999999999579</v>
      </c>
      <c r="C417" s="23">
        <f>1/'ANALISI STATICA LINEARE'!$H$37*IF(B417&lt;'ANALISI STATICA LINEARE'!$H$43,'ANALISI STATICA LINEARE'!$H$38*'ANALISI STATICA LINEARE'!$H$41*'ANALISI STATICA LINEARE'!$H$47*'ANALISI STATICA LINEARE'!$G$27*(B417/'ANALISI STATICA LINEARE'!$H$43+1/('ANALISI STATICA LINEARE'!$H$47*'ANALISI STATICA LINEARE'!$G$27)*(1-B417/'ANALISI STATICA LINEARE'!$H$43)),IF(B417&lt;'ANALISI STATICA LINEARE'!$H$44,'ANALISI STATICA LINEARE'!$H$38*'ANALISI STATICA LINEARE'!$H$41*'ANALISI STATICA LINEARE'!$H$47*'ANALISI STATICA LINEARE'!$G$27,IF(B417&lt;'ANALISI STATICA LINEARE'!$H$45,'ANALISI STATICA LINEARE'!$H$38*'ANALISI STATICA LINEARE'!$H$41*'ANALISI STATICA LINEARE'!$H$47*'ANALISI STATICA LINEARE'!$G$27*('ANALISI STATICA LINEARE'!$H$44/B417),'ANALISI STATICA LINEARE'!$H$38*'ANALISI STATICA LINEARE'!$H$41*'ANALISI STATICA LINEARE'!$H$47*'ANALISI STATICA LINEARE'!$G$27*(('ANALISI STATICA LINEARE'!$H$44*'ANALISI STATICA LINEARE'!$H$45)/B417^2))))</f>
        <v>5.3834125095475596E-2</v>
      </c>
      <c r="D417" s="23">
        <f>1/'ANALISI STATICA LINEARE'!$H$37*IF(B417&lt;'ANALISI STATICA LINEARE'!$H$43,'ANALISI STATICA LINEARE'!$H$38*'ANALISI STATICA LINEARE'!$H$41*'ANALISI STATICA LINEARE'!$H$48*'ANALISI STATICA LINEARE'!$G$27*(B417/'ANALISI STATICA LINEARE'!$H$43+1/('ANALISI STATICA LINEARE'!$H$48*'ANALISI STATICA LINEARE'!$G$27)*(1-B417/'ANALISI STATICA LINEARE'!$H$43)),IF(B417&lt;'ANALISI STATICA LINEARE'!$H$44,'ANALISI STATICA LINEARE'!$H$38*'ANALISI STATICA LINEARE'!$H$41*'ANALISI STATICA LINEARE'!$H$48*'ANALISI STATICA LINEARE'!$G$27,IF(B417&lt;'ANALISI STATICA LINEARE'!$H$45,'ANALISI STATICA LINEARE'!$H$38*'ANALISI STATICA LINEARE'!$H$41*'ANALISI STATICA LINEARE'!$H$48*'ANALISI STATICA LINEARE'!$G$27*('ANALISI STATICA LINEARE'!$H$44/B417),'ANALISI STATICA LINEARE'!$H$38*'ANALISI STATICA LINEARE'!$H$41*'ANALISI STATICA LINEARE'!$H$48*'ANALISI STATICA LINEARE'!$G$27*(('ANALISI STATICA LINEARE'!$H$44*'ANALISI STATICA LINEARE'!$H$45)/B417^2))))</f>
        <v>1.7090198443008124E-2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2:14">
      <c r="B418" s="19">
        <f t="shared" si="6"/>
        <v>4.0699999999999577</v>
      </c>
      <c r="C418" s="23">
        <f>1/'ANALISI STATICA LINEARE'!$H$37*IF(B418&lt;'ANALISI STATICA LINEARE'!$H$43,'ANALISI STATICA LINEARE'!$H$38*'ANALISI STATICA LINEARE'!$H$41*'ANALISI STATICA LINEARE'!$H$47*'ANALISI STATICA LINEARE'!$G$27*(B418/'ANALISI STATICA LINEARE'!$H$43+1/('ANALISI STATICA LINEARE'!$H$47*'ANALISI STATICA LINEARE'!$G$27)*(1-B418/'ANALISI STATICA LINEARE'!$H$43)),IF(B418&lt;'ANALISI STATICA LINEARE'!$H$44,'ANALISI STATICA LINEARE'!$H$38*'ANALISI STATICA LINEARE'!$H$41*'ANALISI STATICA LINEARE'!$H$47*'ANALISI STATICA LINEARE'!$G$27,IF(B418&lt;'ANALISI STATICA LINEARE'!$H$45,'ANALISI STATICA LINEARE'!$H$38*'ANALISI STATICA LINEARE'!$H$41*'ANALISI STATICA LINEARE'!$H$47*'ANALISI STATICA LINEARE'!$G$27*('ANALISI STATICA LINEARE'!$H$44/B418),'ANALISI STATICA LINEARE'!$H$38*'ANALISI STATICA LINEARE'!$H$41*'ANALISI STATICA LINEARE'!$H$47*'ANALISI STATICA LINEARE'!$G$27*(('ANALISI STATICA LINEARE'!$H$44*'ANALISI STATICA LINEARE'!$H$45)/B418^2))))</f>
        <v>5.35699089293495E-2</v>
      </c>
      <c r="D418" s="23">
        <f>1/'ANALISI STATICA LINEARE'!$H$37*IF(B418&lt;'ANALISI STATICA LINEARE'!$H$43,'ANALISI STATICA LINEARE'!$H$38*'ANALISI STATICA LINEARE'!$H$41*'ANALISI STATICA LINEARE'!$H$48*'ANALISI STATICA LINEARE'!$G$27*(B418/'ANALISI STATICA LINEARE'!$H$43+1/('ANALISI STATICA LINEARE'!$H$48*'ANALISI STATICA LINEARE'!$G$27)*(1-B418/'ANALISI STATICA LINEARE'!$H$43)),IF(B418&lt;'ANALISI STATICA LINEARE'!$H$44,'ANALISI STATICA LINEARE'!$H$38*'ANALISI STATICA LINEARE'!$H$41*'ANALISI STATICA LINEARE'!$H$48*'ANALISI STATICA LINEARE'!$G$27,IF(B418&lt;'ANALISI STATICA LINEARE'!$H$45,'ANALISI STATICA LINEARE'!$H$38*'ANALISI STATICA LINEARE'!$H$41*'ANALISI STATICA LINEARE'!$H$48*'ANALISI STATICA LINEARE'!$G$27*('ANALISI STATICA LINEARE'!$H$44/B418),'ANALISI STATICA LINEARE'!$H$38*'ANALISI STATICA LINEARE'!$H$41*'ANALISI STATICA LINEARE'!$H$48*'ANALISI STATICA LINEARE'!$G$27*(('ANALISI STATICA LINEARE'!$H$44*'ANALISI STATICA LINEARE'!$H$45)/B418^2))))</f>
        <v>1.7006320295031584E-2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2:14">
      <c r="B419" s="19">
        <f t="shared" si="6"/>
        <v>4.0799999999999574</v>
      </c>
      <c r="C419" s="23">
        <f>1/'ANALISI STATICA LINEARE'!$H$37*IF(B419&lt;'ANALISI STATICA LINEARE'!$H$43,'ANALISI STATICA LINEARE'!$H$38*'ANALISI STATICA LINEARE'!$H$41*'ANALISI STATICA LINEARE'!$H$47*'ANALISI STATICA LINEARE'!$G$27*(B419/'ANALISI STATICA LINEARE'!$H$43+1/('ANALISI STATICA LINEARE'!$H$47*'ANALISI STATICA LINEARE'!$G$27)*(1-B419/'ANALISI STATICA LINEARE'!$H$43)),IF(B419&lt;'ANALISI STATICA LINEARE'!$H$44,'ANALISI STATICA LINEARE'!$H$38*'ANALISI STATICA LINEARE'!$H$41*'ANALISI STATICA LINEARE'!$H$47*'ANALISI STATICA LINEARE'!$G$27,IF(B419&lt;'ANALISI STATICA LINEARE'!$H$45,'ANALISI STATICA LINEARE'!$H$38*'ANALISI STATICA LINEARE'!$H$41*'ANALISI STATICA LINEARE'!$H$47*'ANALISI STATICA LINEARE'!$G$27*('ANALISI STATICA LINEARE'!$H$44/B419),'ANALISI STATICA LINEARE'!$H$38*'ANALISI STATICA LINEARE'!$H$41*'ANALISI STATICA LINEARE'!$H$47*'ANALISI STATICA LINEARE'!$G$27*(('ANALISI STATICA LINEARE'!$H$44*'ANALISI STATICA LINEARE'!$H$45)/B419^2))))</f>
        <v>5.3307633147334055E-2</v>
      </c>
      <c r="D419" s="23">
        <f>1/'ANALISI STATICA LINEARE'!$H$37*IF(B419&lt;'ANALISI STATICA LINEARE'!$H$43,'ANALISI STATICA LINEARE'!$H$38*'ANALISI STATICA LINEARE'!$H$41*'ANALISI STATICA LINEARE'!$H$48*'ANALISI STATICA LINEARE'!$G$27*(B419/'ANALISI STATICA LINEARE'!$H$43+1/('ANALISI STATICA LINEARE'!$H$48*'ANALISI STATICA LINEARE'!$G$27)*(1-B419/'ANALISI STATICA LINEARE'!$H$43)),IF(B419&lt;'ANALISI STATICA LINEARE'!$H$44,'ANALISI STATICA LINEARE'!$H$38*'ANALISI STATICA LINEARE'!$H$41*'ANALISI STATICA LINEARE'!$H$48*'ANALISI STATICA LINEARE'!$G$27,IF(B419&lt;'ANALISI STATICA LINEARE'!$H$45,'ANALISI STATICA LINEARE'!$H$38*'ANALISI STATICA LINEARE'!$H$41*'ANALISI STATICA LINEARE'!$H$48*'ANALISI STATICA LINEARE'!$G$27*('ANALISI STATICA LINEARE'!$H$44/B419),'ANALISI STATICA LINEARE'!$H$38*'ANALISI STATICA LINEARE'!$H$41*'ANALISI STATICA LINEARE'!$H$48*'ANALISI STATICA LINEARE'!$G$27*(('ANALISI STATICA LINEARE'!$H$44*'ANALISI STATICA LINEARE'!$H$45)/B419^2))))</f>
        <v>1.6923058142010811E-2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2:14">
      <c r="B420" s="19">
        <f t="shared" si="6"/>
        <v>4.0899999999999572</v>
      </c>
      <c r="C420" s="23">
        <f>1/'ANALISI STATICA LINEARE'!$H$37*IF(B420&lt;'ANALISI STATICA LINEARE'!$H$43,'ANALISI STATICA LINEARE'!$H$38*'ANALISI STATICA LINEARE'!$H$41*'ANALISI STATICA LINEARE'!$H$47*'ANALISI STATICA LINEARE'!$G$27*(B420/'ANALISI STATICA LINEARE'!$H$43+1/('ANALISI STATICA LINEARE'!$H$47*'ANALISI STATICA LINEARE'!$G$27)*(1-B420/'ANALISI STATICA LINEARE'!$H$43)),IF(B420&lt;'ANALISI STATICA LINEARE'!$H$44,'ANALISI STATICA LINEARE'!$H$38*'ANALISI STATICA LINEARE'!$H$41*'ANALISI STATICA LINEARE'!$H$47*'ANALISI STATICA LINEARE'!$G$27,IF(B420&lt;'ANALISI STATICA LINEARE'!$H$45,'ANALISI STATICA LINEARE'!$H$38*'ANALISI STATICA LINEARE'!$H$41*'ANALISI STATICA LINEARE'!$H$47*'ANALISI STATICA LINEARE'!$G$27*('ANALISI STATICA LINEARE'!$H$44/B420),'ANALISI STATICA LINEARE'!$H$38*'ANALISI STATICA LINEARE'!$H$41*'ANALISI STATICA LINEARE'!$H$47*'ANALISI STATICA LINEARE'!$G$27*(('ANALISI STATICA LINEARE'!$H$44*'ANALISI STATICA LINEARE'!$H$45)/B420^2))))</f>
        <v>5.3047278795785642E-2</v>
      </c>
      <c r="D420" s="23">
        <f>1/'ANALISI STATICA LINEARE'!$H$37*IF(B420&lt;'ANALISI STATICA LINEARE'!$H$43,'ANALISI STATICA LINEARE'!$H$38*'ANALISI STATICA LINEARE'!$H$41*'ANALISI STATICA LINEARE'!$H$48*'ANALISI STATICA LINEARE'!$G$27*(B420/'ANALISI STATICA LINEARE'!$H$43+1/('ANALISI STATICA LINEARE'!$H$48*'ANALISI STATICA LINEARE'!$G$27)*(1-B420/'ANALISI STATICA LINEARE'!$H$43)),IF(B420&lt;'ANALISI STATICA LINEARE'!$H$44,'ANALISI STATICA LINEARE'!$H$38*'ANALISI STATICA LINEARE'!$H$41*'ANALISI STATICA LINEARE'!$H$48*'ANALISI STATICA LINEARE'!$G$27,IF(B420&lt;'ANALISI STATICA LINEARE'!$H$45,'ANALISI STATICA LINEARE'!$H$38*'ANALISI STATICA LINEARE'!$H$41*'ANALISI STATICA LINEARE'!$H$48*'ANALISI STATICA LINEARE'!$G$27*('ANALISI STATICA LINEARE'!$H$44/B420),'ANALISI STATICA LINEARE'!$H$38*'ANALISI STATICA LINEARE'!$H$41*'ANALISI STATICA LINEARE'!$H$48*'ANALISI STATICA LINEARE'!$G$27*(('ANALISI STATICA LINEARE'!$H$44*'ANALISI STATICA LINEARE'!$H$45)/B420^2))))</f>
        <v>1.6840405966916074E-2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2:14">
      <c r="B421" s="19">
        <f t="shared" si="6"/>
        <v>4.099999999999957</v>
      </c>
      <c r="C421" s="23">
        <f>1/'ANALISI STATICA LINEARE'!$H$37*IF(B421&lt;'ANALISI STATICA LINEARE'!$H$43,'ANALISI STATICA LINEARE'!$H$38*'ANALISI STATICA LINEARE'!$H$41*'ANALISI STATICA LINEARE'!$H$47*'ANALISI STATICA LINEARE'!$G$27*(B421/'ANALISI STATICA LINEARE'!$H$43+1/('ANALISI STATICA LINEARE'!$H$47*'ANALISI STATICA LINEARE'!$G$27)*(1-B421/'ANALISI STATICA LINEARE'!$H$43)),IF(B421&lt;'ANALISI STATICA LINEARE'!$H$44,'ANALISI STATICA LINEARE'!$H$38*'ANALISI STATICA LINEARE'!$H$41*'ANALISI STATICA LINEARE'!$H$47*'ANALISI STATICA LINEARE'!$G$27,IF(B421&lt;'ANALISI STATICA LINEARE'!$H$45,'ANALISI STATICA LINEARE'!$H$38*'ANALISI STATICA LINEARE'!$H$41*'ANALISI STATICA LINEARE'!$H$47*'ANALISI STATICA LINEARE'!$G$27*('ANALISI STATICA LINEARE'!$H$44/B421),'ANALISI STATICA LINEARE'!$H$38*'ANALISI STATICA LINEARE'!$H$41*'ANALISI STATICA LINEARE'!$H$47*'ANALISI STATICA LINEARE'!$G$27*(('ANALISI STATICA LINEARE'!$H$44*'ANALISI STATICA LINEARE'!$H$45)/B421^2))))</f>
        <v>5.2788827151920389E-2</v>
      </c>
      <c r="D421" s="23">
        <f>1/'ANALISI STATICA LINEARE'!$H$37*IF(B421&lt;'ANALISI STATICA LINEARE'!$H$43,'ANALISI STATICA LINEARE'!$H$38*'ANALISI STATICA LINEARE'!$H$41*'ANALISI STATICA LINEARE'!$H$48*'ANALISI STATICA LINEARE'!$G$27*(B421/'ANALISI STATICA LINEARE'!$H$43+1/('ANALISI STATICA LINEARE'!$H$48*'ANALISI STATICA LINEARE'!$G$27)*(1-B421/'ANALISI STATICA LINEARE'!$H$43)),IF(B421&lt;'ANALISI STATICA LINEARE'!$H$44,'ANALISI STATICA LINEARE'!$H$38*'ANALISI STATICA LINEARE'!$H$41*'ANALISI STATICA LINEARE'!$H$48*'ANALISI STATICA LINEARE'!$G$27,IF(B421&lt;'ANALISI STATICA LINEARE'!$H$45,'ANALISI STATICA LINEARE'!$H$38*'ANALISI STATICA LINEARE'!$H$41*'ANALISI STATICA LINEARE'!$H$48*'ANALISI STATICA LINEARE'!$G$27*('ANALISI STATICA LINEARE'!$H$44/B421),'ANALISI STATICA LINEARE'!$H$38*'ANALISI STATICA LINEARE'!$H$41*'ANALISI STATICA LINEARE'!$H$48*'ANALISI STATICA LINEARE'!$G$27*(('ANALISI STATICA LINEARE'!$H$44*'ANALISI STATICA LINEARE'!$H$45)/B421^2))))</f>
        <v>1.675835782600647E-2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2:14">
      <c r="B422" s="19">
        <f t="shared" si="6"/>
        <v>4.1099999999999568</v>
      </c>
      <c r="C422" s="23">
        <f>1/'ANALISI STATICA LINEARE'!$H$37*IF(B422&lt;'ANALISI STATICA LINEARE'!$H$43,'ANALISI STATICA LINEARE'!$H$38*'ANALISI STATICA LINEARE'!$H$41*'ANALISI STATICA LINEARE'!$H$47*'ANALISI STATICA LINEARE'!$G$27*(B422/'ANALISI STATICA LINEARE'!$H$43+1/('ANALISI STATICA LINEARE'!$H$47*'ANALISI STATICA LINEARE'!$G$27)*(1-B422/'ANALISI STATICA LINEARE'!$H$43)),IF(B422&lt;'ANALISI STATICA LINEARE'!$H$44,'ANALISI STATICA LINEARE'!$H$38*'ANALISI STATICA LINEARE'!$H$41*'ANALISI STATICA LINEARE'!$H$47*'ANALISI STATICA LINEARE'!$G$27,IF(B422&lt;'ANALISI STATICA LINEARE'!$H$45,'ANALISI STATICA LINEARE'!$H$38*'ANALISI STATICA LINEARE'!$H$41*'ANALISI STATICA LINEARE'!$H$47*'ANALISI STATICA LINEARE'!$G$27*('ANALISI STATICA LINEARE'!$H$44/B422),'ANALISI STATICA LINEARE'!$H$38*'ANALISI STATICA LINEARE'!$H$41*'ANALISI STATICA LINEARE'!$H$47*'ANALISI STATICA LINEARE'!$G$27*(('ANALISI STATICA LINEARE'!$H$44*'ANALISI STATICA LINEARE'!$H$45)/B422^2))))</f>
        <v>5.253225972044813E-2</v>
      </c>
      <c r="D422" s="23">
        <f>1/'ANALISI STATICA LINEARE'!$H$37*IF(B422&lt;'ANALISI STATICA LINEARE'!$H$43,'ANALISI STATICA LINEARE'!$H$38*'ANALISI STATICA LINEARE'!$H$41*'ANALISI STATICA LINEARE'!$H$48*'ANALISI STATICA LINEARE'!$G$27*(B422/'ANALISI STATICA LINEARE'!$H$43+1/('ANALISI STATICA LINEARE'!$H$48*'ANALISI STATICA LINEARE'!$G$27)*(1-B422/'ANALISI STATICA LINEARE'!$H$43)),IF(B422&lt;'ANALISI STATICA LINEARE'!$H$44,'ANALISI STATICA LINEARE'!$H$38*'ANALISI STATICA LINEARE'!$H$41*'ANALISI STATICA LINEARE'!$H$48*'ANALISI STATICA LINEARE'!$G$27,IF(B422&lt;'ANALISI STATICA LINEARE'!$H$45,'ANALISI STATICA LINEARE'!$H$38*'ANALISI STATICA LINEARE'!$H$41*'ANALISI STATICA LINEARE'!$H$48*'ANALISI STATICA LINEARE'!$G$27*('ANALISI STATICA LINEARE'!$H$44/B422),'ANALISI STATICA LINEARE'!$H$38*'ANALISI STATICA LINEARE'!$H$41*'ANALISI STATICA LINEARE'!$H$48*'ANALISI STATICA LINEARE'!$G$27*(('ANALISI STATICA LINEARE'!$H$44*'ANALISI STATICA LINEARE'!$H$45)/B422^2))))</f>
        <v>1.667690784776131E-2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2:14">
      <c r="B423" s="19">
        <f t="shared" si="6"/>
        <v>4.1199999999999566</v>
      </c>
      <c r="C423" s="23">
        <f>1/'ANALISI STATICA LINEARE'!$H$37*IF(B423&lt;'ANALISI STATICA LINEARE'!$H$43,'ANALISI STATICA LINEARE'!$H$38*'ANALISI STATICA LINEARE'!$H$41*'ANALISI STATICA LINEARE'!$H$47*'ANALISI STATICA LINEARE'!$G$27*(B423/'ANALISI STATICA LINEARE'!$H$43+1/('ANALISI STATICA LINEARE'!$H$47*'ANALISI STATICA LINEARE'!$G$27)*(1-B423/'ANALISI STATICA LINEARE'!$H$43)),IF(B423&lt;'ANALISI STATICA LINEARE'!$H$44,'ANALISI STATICA LINEARE'!$H$38*'ANALISI STATICA LINEARE'!$H$41*'ANALISI STATICA LINEARE'!$H$47*'ANALISI STATICA LINEARE'!$G$27,IF(B423&lt;'ANALISI STATICA LINEARE'!$H$45,'ANALISI STATICA LINEARE'!$H$38*'ANALISI STATICA LINEARE'!$H$41*'ANALISI STATICA LINEARE'!$H$47*'ANALISI STATICA LINEARE'!$G$27*('ANALISI STATICA LINEARE'!$H$44/B423),'ANALISI STATICA LINEARE'!$H$38*'ANALISI STATICA LINEARE'!$H$41*'ANALISI STATICA LINEARE'!$H$47*'ANALISI STATICA LINEARE'!$G$27*(('ANALISI STATICA LINEARE'!$H$44*'ANALISI STATICA LINEARE'!$H$45)/B423^2))))</f>
        <v>5.2277558230263317E-2</v>
      </c>
      <c r="D423" s="23">
        <f>1/'ANALISI STATICA LINEARE'!$H$37*IF(B423&lt;'ANALISI STATICA LINEARE'!$H$43,'ANALISI STATICA LINEARE'!$H$38*'ANALISI STATICA LINEARE'!$H$41*'ANALISI STATICA LINEARE'!$H$48*'ANALISI STATICA LINEARE'!$G$27*(B423/'ANALISI STATICA LINEARE'!$H$43+1/('ANALISI STATICA LINEARE'!$H$48*'ANALISI STATICA LINEARE'!$G$27)*(1-B423/'ANALISI STATICA LINEARE'!$H$43)),IF(B423&lt;'ANALISI STATICA LINEARE'!$H$44,'ANALISI STATICA LINEARE'!$H$38*'ANALISI STATICA LINEARE'!$H$41*'ANALISI STATICA LINEARE'!$H$48*'ANALISI STATICA LINEARE'!$G$27,IF(B423&lt;'ANALISI STATICA LINEARE'!$H$45,'ANALISI STATICA LINEARE'!$H$38*'ANALISI STATICA LINEARE'!$H$41*'ANALISI STATICA LINEARE'!$H$48*'ANALISI STATICA LINEARE'!$G$27*('ANALISI STATICA LINEARE'!$H$44/B423),'ANALISI STATICA LINEARE'!$H$38*'ANALISI STATICA LINEARE'!$H$41*'ANALISI STATICA LINEARE'!$H$48*'ANALISI STATICA LINEARE'!$G$27*(('ANALISI STATICA LINEARE'!$H$44*'ANALISI STATICA LINEARE'!$H$45)/B423^2))))</f>
        <v>1.6596050231829626E-2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2:14">
      <c r="B424" s="19">
        <f t="shared" si="6"/>
        <v>4.1299999999999564</v>
      </c>
      <c r="C424" s="23">
        <f>1/'ANALISI STATICA LINEARE'!$H$37*IF(B424&lt;'ANALISI STATICA LINEARE'!$H$43,'ANALISI STATICA LINEARE'!$H$38*'ANALISI STATICA LINEARE'!$H$41*'ANALISI STATICA LINEARE'!$H$47*'ANALISI STATICA LINEARE'!$G$27*(B424/'ANALISI STATICA LINEARE'!$H$43+1/('ANALISI STATICA LINEARE'!$H$47*'ANALISI STATICA LINEARE'!$G$27)*(1-B424/'ANALISI STATICA LINEARE'!$H$43)),IF(B424&lt;'ANALISI STATICA LINEARE'!$H$44,'ANALISI STATICA LINEARE'!$H$38*'ANALISI STATICA LINEARE'!$H$41*'ANALISI STATICA LINEARE'!$H$47*'ANALISI STATICA LINEARE'!$G$27,IF(B424&lt;'ANALISI STATICA LINEARE'!$H$45,'ANALISI STATICA LINEARE'!$H$38*'ANALISI STATICA LINEARE'!$H$41*'ANALISI STATICA LINEARE'!$H$47*'ANALISI STATICA LINEARE'!$G$27*('ANALISI STATICA LINEARE'!$H$44/B424),'ANALISI STATICA LINEARE'!$H$38*'ANALISI STATICA LINEARE'!$H$41*'ANALISI STATICA LINEARE'!$H$47*'ANALISI STATICA LINEARE'!$G$27*(('ANALISI STATICA LINEARE'!$H$44*'ANALISI STATICA LINEARE'!$H$45)/B424^2))))</f>
        <v>5.202470463119218E-2</v>
      </c>
      <c r="D424" s="23">
        <f>1/'ANALISI STATICA LINEARE'!$H$37*IF(B424&lt;'ANALISI STATICA LINEARE'!$H$43,'ANALISI STATICA LINEARE'!$H$38*'ANALISI STATICA LINEARE'!$H$41*'ANALISI STATICA LINEARE'!$H$48*'ANALISI STATICA LINEARE'!$G$27*(B424/'ANALISI STATICA LINEARE'!$H$43+1/('ANALISI STATICA LINEARE'!$H$48*'ANALISI STATICA LINEARE'!$G$27)*(1-B424/'ANALISI STATICA LINEARE'!$H$43)),IF(B424&lt;'ANALISI STATICA LINEARE'!$H$44,'ANALISI STATICA LINEARE'!$H$38*'ANALISI STATICA LINEARE'!$H$41*'ANALISI STATICA LINEARE'!$H$48*'ANALISI STATICA LINEARE'!$G$27,IF(B424&lt;'ANALISI STATICA LINEARE'!$H$45,'ANALISI STATICA LINEARE'!$H$38*'ANALISI STATICA LINEARE'!$H$41*'ANALISI STATICA LINEARE'!$H$48*'ANALISI STATICA LINEARE'!$G$27*('ANALISI STATICA LINEARE'!$H$44/B424),'ANALISI STATICA LINEARE'!$H$38*'ANALISI STATICA LINEARE'!$H$41*'ANALISI STATICA LINEARE'!$H$48*'ANALISI STATICA LINEARE'!$G$27*(('ANALISI STATICA LINEARE'!$H$44*'ANALISI STATICA LINEARE'!$H$45)/B424^2))))</f>
        <v>1.6515779247997513E-2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2:14">
      <c r="B425" s="19">
        <f t="shared" si="6"/>
        <v>4.1399999999999562</v>
      </c>
      <c r="C425" s="23">
        <f>1/'ANALISI STATICA LINEARE'!$H$37*IF(B425&lt;'ANALISI STATICA LINEARE'!$H$43,'ANALISI STATICA LINEARE'!$H$38*'ANALISI STATICA LINEARE'!$H$41*'ANALISI STATICA LINEARE'!$H$47*'ANALISI STATICA LINEARE'!$G$27*(B425/'ANALISI STATICA LINEARE'!$H$43+1/('ANALISI STATICA LINEARE'!$H$47*'ANALISI STATICA LINEARE'!$G$27)*(1-B425/'ANALISI STATICA LINEARE'!$H$43)),IF(B425&lt;'ANALISI STATICA LINEARE'!$H$44,'ANALISI STATICA LINEARE'!$H$38*'ANALISI STATICA LINEARE'!$H$41*'ANALISI STATICA LINEARE'!$H$47*'ANALISI STATICA LINEARE'!$G$27,IF(B425&lt;'ANALISI STATICA LINEARE'!$H$45,'ANALISI STATICA LINEARE'!$H$38*'ANALISI STATICA LINEARE'!$H$41*'ANALISI STATICA LINEARE'!$H$47*'ANALISI STATICA LINEARE'!$G$27*('ANALISI STATICA LINEARE'!$H$44/B425),'ANALISI STATICA LINEARE'!$H$38*'ANALISI STATICA LINEARE'!$H$41*'ANALISI STATICA LINEARE'!$H$47*'ANALISI STATICA LINEARE'!$G$27*(('ANALISI STATICA LINEARE'!$H$44*'ANALISI STATICA LINEARE'!$H$45)/B425^2))))</f>
        <v>5.1773681090794527E-2</v>
      </c>
      <c r="D425" s="23">
        <f>1/'ANALISI STATICA LINEARE'!$H$37*IF(B425&lt;'ANALISI STATICA LINEARE'!$H$43,'ANALISI STATICA LINEARE'!$H$38*'ANALISI STATICA LINEARE'!$H$41*'ANALISI STATICA LINEARE'!$H$48*'ANALISI STATICA LINEARE'!$G$27*(B425/'ANALISI STATICA LINEARE'!$H$43+1/('ANALISI STATICA LINEARE'!$H$48*'ANALISI STATICA LINEARE'!$G$27)*(1-B425/'ANALISI STATICA LINEARE'!$H$43)),IF(B425&lt;'ANALISI STATICA LINEARE'!$H$44,'ANALISI STATICA LINEARE'!$H$38*'ANALISI STATICA LINEARE'!$H$41*'ANALISI STATICA LINEARE'!$H$48*'ANALISI STATICA LINEARE'!$G$27,IF(B425&lt;'ANALISI STATICA LINEARE'!$H$45,'ANALISI STATICA LINEARE'!$H$38*'ANALISI STATICA LINEARE'!$H$41*'ANALISI STATICA LINEARE'!$H$48*'ANALISI STATICA LINEARE'!$G$27*('ANALISI STATICA LINEARE'!$H$44/B425),'ANALISI STATICA LINEARE'!$H$38*'ANALISI STATICA LINEARE'!$H$41*'ANALISI STATICA LINEARE'!$H$48*'ANALISI STATICA LINEARE'!$G$27*(('ANALISI STATICA LINEARE'!$H$44*'ANALISI STATICA LINEARE'!$H$45)/B425^2))))</f>
        <v>1.6436089235172865E-2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2:14">
      <c r="B426" s="19">
        <f t="shared" si="6"/>
        <v>4.1499999999999559</v>
      </c>
      <c r="C426" s="23">
        <f>1/'ANALISI STATICA LINEARE'!$H$37*IF(B426&lt;'ANALISI STATICA LINEARE'!$H$43,'ANALISI STATICA LINEARE'!$H$38*'ANALISI STATICA LINEARE'!$H$41*'ANALISI STATICA LINEARE'!$H$47*'ANALISI STATICA LINEARE'!$G$27*(B426/'ANALISI STATICA LINEARE'!$H$43+1/('ANALISI STATICA LINEARE'!$H$47*'ANALISI STATICA LINEARE'!$G$27)*(1-B426/'ANALISI STATICA LINEARE'!$H$43)),IF(B426&lt;'ANALISI STATICA LINEARE'!$H$44,'ANALISI STATICA LINEARE'!$H$38*'ANALISI STATICA LINEARE'!$H$41*'ANALISI STATICA LINEARE'!$H$47*'ANALISI STATICA LINEARE'!$G$27,IF(B426&lt;'ANALISI STATICA LINEARE'!$H$45,'ANALISI STATICA LINEARE'!$H$38*'ANALISI STATICA LINEARE'!$H$41*'ANALISI STATICA LINEARE'!$H$47*'ANALISI STATICA LINEARE'!$G$27*('ANALISI STATICA LINEARE'!$H$44/B426),'ANALISI STATICA LINEARE'!$H$38*'ANALISI STATICA LINEARE'!$H$41*'ANALISI STATICA LINEARE'!$H$47*'ANALISI STATICA LINEARE'!$G$27*(('ANALISI STATICA LINEARE'!$H$44*'ANALISI STATICA LINEARE'!$H$45)/B426^2))))</f>
        <v>5.1524469991219735E-2</v>
      </c>
      <c r="D426" s="23">
        <f>1/'ANALISI STATICA LINEARE'!$H$37*IF(B426&lt;'ANALISI STATICA LINEARE'!$H$43,'ANALISI STATICA LINEARE'!$H$38*'ANALISI STATICA LINEARE'!$H$41*'ANALISI STATICA LINEARE'!$H$48*'ANALISI STATICA LINEARE'!$G$27*(B426/'ANALISI STATICA LINEARE'!$H$43+1/('ANALISI STATICA LINEARE'!$H$48*'ANALISI STATICA LINEARE'!$G$27)*(1-B426/'ANALISI STATICA LINEARE'!$H$43)),IF(B426&lt;'ANALISI STATICA LINEARE'!$H$44,'ANALISI STATICA LINEARE'!$H$38*'ANALISI STATICA LINEARE'!$H$41*'ANALISI STATICA LINEARE'!$H$48*'ANALISI STATICA LINEARE'!$G$27,IF(B426&lt;'ANALISI STATICA LINEARE'!$H$45,'ANALISI STATICA LINEARE'!$H$38*'ANALISI STATICA LINEARE'!$H$41*'ANALISI STATICA LINEARE'!$H$48*'ANALISI STATICA LINEARE'!$G$27*('ANALISI STATICA LINEARE'!$H$44/B426),'ANALISI STATICA LINEARE'!$H$38*'ANALISI STATICA LINEARE'!$H$41*'ANALISI STATICA LINEARE'!$H$48*'ANALISI STATICA LINEARE'!$G$27*(('ANALISI STATICA LINEARE'!$H$44*'ANALISI STATICA LINEARE'!$H$45)/B426^2))))</f>
        <v>1.6356974600387215E-2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2:14">
      <c r="B427" s="19">
        <f t="shared" si="6"/>
        <v>4.1599999999999557</v>
      </c>
      <c r="C427" s="23">
        <f>1/'ANALISI STATICA LINEARE'!$H$37*IF(B427&lt;'ANALISI STATICA LINEARE'!$H$43,'ANALISI STATICA LINEARE'!$H$38*'ANALISI STATICA LINEARE'!$H$41*'ANALISI STATICA LINEARE'!$H$47*'ANALISI STATICA LINEARE'!$G$27*(B427/'ANALISI STATICA LINEARE'!$H$43+1/('ANALISI STATICA LINEARE'!$H$47*'ANALISI STATICA LINEARE'!$G$27)*(1-B427/'ANALISI STATICA LINEARE'!$H$43)),IF(B427&lt;'ANALISI STATICA LINEARE'!$H$44,'ANALISI STATICA LINEARE'!$H$38*'ANALISI STATICA LINEARE'!$H$41*'ANALISI STATICA LINEARE'!$H$47*'ANALISI STATICA LINEARE'!$G$27,IF(B427&lt;'ANALISI STATICA LINEARE'!$H$45,'ANALISI STATICA LINEARE'!$H$38*'ANALISI STATICA LINEARE'!$H$41*'ANALISI STATICA LINEARE'!$H$47*'ANALISI STATICA LINEARE'!$G$27*('ANALISI STATICA LINEARE'!$H$44/B427),'ANALISI STATICA LINEARE'!$H$38*'ANALISI STATICA LINEARE'!$H$41*'ANALISI STATICA LINEARE'!$H$47*'ANALISI STATICA LINEARE'!$G$27*(('ANALISI STATICA LINEARE'!$H$44*'ANALISI STATICA LINEARE'!$H$45)/B427^2))))</f>
        <v>5.1277053926115354E-2</v>
      </c>
      <c r="D427" s="23">
        <f>1/'ANALISI STATICA LINEARE'!$H$37*IF(B427&lt;'ANALISI STATICA LINEARE'!$H$43,'ANALISI STATICA LINEARE'!$H$38*'ANALISI STATICA LINEARE'!$H$41*'ANALISI STATICA LINEARE'!$H$48*'ANALISI STATICA LINEARE'!$G$27*(B427/'ANALISI STATICA LINEARE'!$H$43+1/('ANALISI STATICA LINEARE'!$H$48*'ANALISI STATICA LINEARE'!$G$27)*(1-B427/'ANALISI STATICA LINEARE'!$H$43)),IF(B427&lt;'ANALISI STATICA LINEARE'!$H$44,'ANALISI STATICA LINEARE'!$H$38*'ANALISI STATICA LINEARE'!$H$41*'ANALISI STATICA LINEARE'!$H$48*'ANALISI STATICA LINEARE'!$G$27,IF(B427&lt;'ANALISI STATICA LINEARE'!$H$45,'ANALISI STATICA LINEARE'!$H$38*'ANALISI STATICA LINEARE'!$H$41*'ANALISI STATICA LINEARE'!$H$48*'ANALISI STATICA LINEARE'!$G$27*('ANALISI STATICA LINEARE'!$H$44/B427),'ANALISI STATICA LINEARE'!$H$38*'ANALISI STATICA LINEARE'!$H$41*'ANALISI STATICA LINEARE'!$H$48*'ANALISI STATICA LINEARE'!$G$27*(('ANALISI STATICA LINEARE'!$H$44*'ANALISI STATICA LINEARE'!$H$45)/B427^2))))</f>
        <v>1.6278429817814397E-2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2:14">
      <c r="B428" s="19">
        <f t="shared" si="6"/>
        <v>4.1699999999999555</v>
      </c>
      <c r="C428" s="23">
        <f>1/'ANALISI STATICA LINEARE'!$H$37*IF(B428&lt;'ANALISI STATICA LINEARE'!$H$43,'ANALISI STATICA LINEARE'!$H$38*'ANALISI STATICA LINEARE'!$H$41*'ANALISI STATICA LINEARE'!$H$47*'ANALISI STATICA LINEARE'!$G$27*(B428/'ANALISI STATICA LINEARE'!$H$43+1/('ANALISI STATICA LINEARE'!$H$47*'ANALISI STATICA LINEARE'!$G$27)*(1-B428/'ANALISI STATICA LINEARE'!$H$43)),IF(B428&lt;'ANALISI STATICA LINEARE'!$H$44,'ANALISI STATICA LINEARE'!$H$38*'ANALISI STATICA LINEARE'!$H$41*'ANALISI STATICA LINEARE'!$H$47*'ANALISI STATICA LINEARE'!$G$27,IF(B428&lt;'ANALISI STATICA LINEARE'!$H$45,'ANALISI STATICA LINEARE'!$H$38*'ANALISI STATICA LINEARE'!$H$41*'ANALISI STATICA LINEARE'!$H$47*'ANALISI STATICA LINEARE'!$G$27*('ANALISI STATICA LINEARE'!$H$44/B428),'ANALISI STATICA LINEARE'!$H$38*'ANALISI STATICA LINEARE'!$H$41*'ANALISI STATICA LINEARE'!$H$47*'ANALISI STATICA LINEARE'!$G$27*(('ANALISI STATICA LINEARE'!$H$44*'ANALISI STATICA LINEARE'!$H$45)/B428^2))))</f>
        <v>5.1031415697587658E-2</v>
      </c>
      <c r="D428" s="23">
        <f>1/'ANALISI STATICA LINEARE'!$H$37*IF(B428&lt;'ANALISI STATICA LINEARE'!$H$43,'ANALISI STATICA LINEARE'!$H$38*'ANALISI STATICA LINEARE'!$H$41*'ANALISI STATICA LINEARE'!$H$48*'ANALISI STATICA LINEARE'!$G$27*(B428/'ANALISI STATICA LINEARE'!$H$43+1/('ANALISI STATICA LINEARE'!$H$48*'ANALISI STATICA LINEARE'!$G$27)*(1-B428/'ANALISI STATICA LINEARE'!$H$43)),IF(B428&lt;'ANALISI STATICA LINEARE'!$H$44,'ANALISI STATICA LINEARE'!$H$38*'ANALISI STATICA LINEARE'!$H$41*'ANALISI STATICA LINEARE'!$H$48*'ANALISI STATICA LINEARE'!$G$27,IF(B428&lt;'ANALISI STATICA LINEARE'!$H$45,'ANALISI STATICA LINEARE'!$H$38*'ANALISI STATICA LINEARE'!$H$41*'ANALISI STATICA LINEARE'!$H$48*'ANALISI STATICA LINEARE'!$G$27*('ANALISI STATICA LINEARE'!$H$44/B428),'ANALISI STATICA LINEARE'!$H$38*'ANALISI STATICA LINEARE'!$H$41*'ANALISI STATICA LINEARE'!$H$48*'ANALISI STATICA LINEARE'!$G$27*(('ANALISI STATICA LINEARE'!$H$44*'ANALISI STATICA LINEARE'!$H$45)/B428^2))))</f>
        <v>1.6200449427805602E-2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2:14">
      <c r="B429" s="19">
        <f t="shared" si="6"/>
        <v>4.1799999999999553</v>
      </c>
      <c r="C429" s="23">
        <f>1/'ANALISI STATICA LINEARE'!$H$37*IF(B429&lt;'ANALISI STATICA LINEARE'!$H$43,'ANALISI STATICA LINEARE'!$H$38*'ANALISI STATICA LINEARE'!$H$41*'ANALISI STATICA LINEARE'!$H$47*'ANALISI STATICA LINEARE'!$G$27*(B429/'ANALISI STATICA LINEARE'!$H$43+1/('ANALISI STATICA LINEARE'!$H$47*'ANALISI STATICA LINEARE'!$G$27)*(1-B429/'ANALISI STATICA LINEARE'!$H$43)),IF(B429&lt;'ANALISI STATICA LINEARE'!$H$44,'ANALISI STATICA LINEARE'!$H$38*'ANALISI STATICA LINEARE'!$H$41*'ANALISI STATICA LINEARE'!$H$47*'ANALISI STATICA LINEARE'!$G$27,IF(B429&lt;'ANALISI STATICA LINEARE'!$H$45,'ANALISI STATICA LINEARE'!$H$38*'ANALISI STATICA LINEARE'!$H$41*'ANALISI STATICA LINEARE'!$H$47*'ANALISI STATICA LINEARE'!$G$27*('ANALISI STATICA LINEARE'!$H$44/B429),'ANALISI STATICA LINEARE'!$H$38*'ANALISI STATICA LINEARE'!$H$41*'ANALISI STATICA LINEARE'!$H$47*'ANALISI STATICA LINEARE'!$G$27*(('ANALISI STATICA LINEARE'!$H$44*'ANALISI STATICA LINEARE'!$H$45)/B429^2))))</f>
        <v>5.0787538313212956E-2</v>
      </c>
      <c r="D429" s="23">
        <f>1/'ANALISI STATICA LINEARE'!$H$37*IF(B429&lt;'ANALISI STATICA LINEARE'!$H$43,'ANALISI STATICA LINEARE'!$H$38*'ANALISI STATICA LINEARE'!$H$41*'ANALISI STATICA LINEARE'!$H$48*'ANALISI STATICA LINEARE'!$G$27*(B429/'ANALISI STATICA LINEARE'!$H$43+1/('ANALISI STATICA LINEARE'!$H$48*'ANALISI STATICA LINEARE'!$G$27)*(1-B429/'ANALISI STATICA LINEARE'!$H$43)),IF(B429&lt;'ANALISI STATICA LINEARE'!$H$44,'ANALISI STATICA LINEARE'!$H$38*'ANALISI STATICA LINEARE'!$H$41*'ANALISI STATICA LINEARE'!$H$48*'ANALISI STATICA LINEARE'!$G$27,IF(B429&lt;'ANALISI STATICA LINEARE'!$H$45,'ANALISI STATICA LINEARE'!$H$38*'ANALISI STATICA LINEARE'!$H$41*'ANALISI STATICA LINEARE'!$H$48*'ANALISI STATICA LINEARE'!$G$27*('ANALISI STATICA LINEARE'!$H$44/B429),'ANALISI STATICA LINEARE'!$H$38*'ANALISI STATICA LINEARE'!$H$41*'ANALISI STATICA LINEARE'!$H$48*'ANALISI STATICA LINEARE'!$G$27*(('ANALISI STATICA LINEARE'!$H$44*'ANALISI STATICA LINEARE'!$H$45)/B429^2))))</f>
        <v>1.612302803594062E-2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2:14">
      <c r="B430" s="19">
        <f t="shared" si="6"/>
        <v>4.1899999999999551</v>
      </c>
      <c r="C430" s="23">
        <f>1/'ANALISI STATICA LINEARE'!$H$37*IF(B430&lt;'ANALISI STATICA LINEARE'!$H$43,'ANALISI STATICA LINEARE'!$H$38*'ANALISI STATICA LINEARE'!$H$41*'ANALISI STATICA LINEARE'!$H$47*'ANALISI STATICA LINEARE'!$G$27*(B430/'ANALISI STATICA LINEARE'!$H$43+1/('ANALISI STATICA LINEARE'!$H$47*'ANALISI STATICA LINEARE'!$G$27)*(1-B430/'ANALISI STATICA LINEARE'!$H$43)),IF(B430&lt;'ANALISI STATICA LINEARE'!$H$44,'ANALISI STATICA LINEARE'!$H$38*'ANALISI STATICA LINEARE'!$H$41*'ANALISI STATICA LINEARE'!$H$47*'ANALISI STATICA LINEARE'!$G$27,IF(B430&lt;'ANALISI STATICA LINEARE'!$H$45,'ANALISI STATICA LINEARE'!$H$38*'ANALISI STATICA LINEARE'!$H$41*'ANALISI STATICA LINEARE'!$H$47*'ANALISI STATICA LINEARE'!$G$27*('ANALISI STATICA LINEARE'!$H$44/B430),'ANALISI STATICA LINEARE'!$H$38*'ANALISI STATICA LINEARE'!$H$41*'ANALISI STATICA LINEARE'!$H$47*'ANALISI STATICA LINEARE'!$G$27*(('ANALISI STATICA LINEARE'!$H$44*'ANALISI STATICA LINEARE'!$H$45)/B430^2))))</f>
        <v>5.0545404983098868E-2</v>
      </c>
      <c r="D430" s="23">
        <f>1/'ANALISI STATICA LINEARE'!$H$37*IF(B430&lt;'ANALISI STATICA LINEARE'!$H$43,'ANALISI STATICA LINEARE'!$H$38*'ANALISI STATICA LINEARE'!$H$41*'ANALISI STATICA LINEARE'!$H$48*'ANALISI STATICA LINEARE'!$G$27*(B430/'ANALISI STATICA LINEARE'!$H$43+1/('ANALISI STATICA LINEARE'!$H$48*'ANALISI STATICA LINEARE'!$G$27)*(1-B430/'ANALISI STATICA LINEARE'!$H$43)),IF(B430&lt;'ANALISI STATICA LINEARE'!$H$44,'ANALISI STATICA LINEARE'!$H$38*'ANALISI STATICA LINEARE'!$H$41*'ANALISI STATICA LINEARE'!$H$48*'ANALISI STATICA LINEARE'!$G$27,IF(B430&lt;'ANALISI STATICA LINEARE'!$H$45,'ANALISI STATICA LINEARE'!$H$38*'ANALISI STATICA LINEARE'!$H$41*'ANALISI STATICA LINEARE'!$H$48*'ANALISI STATICA LINEARE'!$G$27*('ANALISI STATICA LINEARE'!$H$44/B430),'ANALISI STATICA LINEARE'!$H$38*'ANALISI STATICA LINEARE'!$H$41*'ANALISI STATICA LINEARE'!$H$48*'ANALISI STATICA LINEARE'!$G$27*(('ANALISI STATICA LINEARE'!$H$44*'ANALISI STATICA LINEARE'!$H$45)/B430^2))))</f>
        <v>1.6046160312094878E-2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2:14">
      <c r="B431" s="19">
        <f t="shared" si="6"/>
        <v>4.1999999999999549</v>
      </c>
      <c r="C431" s="23">
        <f>1/'ANALISI STATICA LINEARE'!$H$37*IF(B431&lt;'ANALISI STATICA LINEARE'!$H$43,'ANALISI STATICA LINEARE'!$H$38*'ANALISI STATICA LINEARE'!$H$41*'ANALISI STATICA LINEARE'!$H$47*'ANALISI STATICA LINEARE'!$G$27*(B431/'ANALISI STATICA LINEARE'!$H$43+1/('ANALISI STATICA LINEARE'!$H$47*'ANALISI STATICA LINEARE'!$G$27)*(1-B431/'ANALISI STATICA LINEARE'!$H$43)),IF(B431&lt;'ANALISI STATICA LINEARE'!$H$44,'ANALISI STATICA LINEARE'!$H$38*'ANALISI STATICA LINEARE'!$H$41*'ANALISI STATICA LINEARE'!$H$47*'ANALISI STATICA LINEARE'!$G$27,IF(B431&lt;'ANALISI STATICA LINEARE'!$H$45,'ANALISI STATICA LINEARE'!$H$38*'ANALISI STATICA LINEARE'!$H$41*'ANALISI STATICA LINEARE'!$H$47*'ANALISI STATICA LINEARE'!$G$27*('ANALISI STATICA LINEARE'!$H$44/B431),'ANALISI STATICA LINEARE'!$H$38*'ANALISI STATICA LINEARE'!$H$41*'ANALISI STATICA LINEARE'!$H$47*'ANALISI STATICA LINEARE'!$G$27*(('ANALISI STATICA LINEARE'!$H$44*'ANALISI STATICA LINEARE'!$H$45)/B431^2))))</f>
        <v>5.0304999116994452E-2</v>
      </c>
      <c r="D431" s="23">
        <f>1/'ANALISI STATICA LINEARE'!$H$37*IF(B431&lt;'ANALISI STATICA LINEARE'!$H$43,'ANALISI STATICA LINEARE'!$H$38*'ANALISI STATICA LINEARE'!$H$41*'ANALISI STATICA LINEARE'!$H$48*'ANALISI STATICA LINEARE'!$G$27*(B431/'ANALISI STATICA LINEARE'!$H$43+1/('ANALISI STATICA LINEARE'!$H$48*'ANALISI STATICA LINEARE'!$G$27)*(1-B431/'ANALISI STATICA LINEARE'!$H$43)),IF(B431&lt;'ANALISI STATICA LINEARE'!$H$44,'ANALISI STATICA LINEARE'!$H$38*'ANALISI STATICA LINEARE'!$H$41*'ANALISI STATICA LINEARE'!$H$48*'ANALISI STATICA LINEARE'!$G$27,IF(B431&lt;'ANALISI STATICA LINEARE'!$H$45,'ANALISI STATICA LINEARE'!$H$38*'ANALISI STATICA LINEARE'!$H$41*'ANALISI STATICA LINEARE'!$H$48*'ANALISI STATICA LINEARE'!$G$27*('ANALISI STATICA LINEARE'!$H$44/B431),'ANALISI STATICA LINEARE'!$H$38*'ANALISI STATICA LINEARE'!$H$41*'ANALISI STATICA LINEARE'!$H$48*'ANALISI STATICA LINEARE'!$G$27*(('ANALISI STATICA LINEARE'!$H$44*'ANALISI STATICA LINEARE'!$H$45)/B431^2))))</f>
        <v>1.5969840989522047E-2</v>
      </c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2:14">
      <c r="B432" s="19">
        <f t="shared" si="6"/>
        <v>4.2099999999999547</v>
      </c>
      <c r="C432" s="23">
        <f>1/'ANALISI STATICA LINEARE'!$H$37*IF(B432&lt;'ANALISI STATICA LINEARE'!$H$43,'ANALISI STATICA LINEARE'!$H$38*'ANALISI STATICA LINEARE'!$H$41*'ANALISI STATICA LINEARE'!$H$47*'ANALISI STATICA LINEARE'!$G$27*(B432/'ANALISI STATICA LINEARE'!$H$43+1/('ANALISI STATICA LINEARE'!$H$47*'ANALISI STATICA LINEARE'!$G$27)*(1-B432/'ANALISI STATICA LINEARE'!$H$43)),IF(B432&lt;'ANALISI STATICA LINEARE'!$H$44,'ANALISI STATICA LINEARE'!$H$38*'ANALISI STATICA LINEARE'!$H$41*'ANALISI STATICA LINEARE'!$H$47*'ANALISI STATICA LINEARE'!$G$27,IF(B432&lt;'ANALISI STATICA LINEARE'!$H$45,'ANALISI STATICA LINEARE'!$H$38*'ANALISI STATICA LINEARE'!$H$41*'ANALISI STATICA LINEARE'!$H$47*'ANALISI STATICA LINEARE'!$G$27*('ANALISI STATICA LINEARE'!$H$44/B432),'ANALISI STATICA LINEARE'!$H$38*'ANALISI STATICA LINEARE'!$H$41*'ANALISI STATICA LINEARE'!$H$47*'ANALISI STATICA LINEARE'!$G$27*(('ANALISI STATICA LINEARE'!$H$44*'ANALISI STATICA LINEARE'!$H$45)/B432^2))))</f>
        <v>5.0066304321448318E-2</v>
      </c>
      <c r="D432" s="23">
        <f>1/'ANALISI STATICA LINEARE'!$H$37*IF(B432&lt;'ANALISI STATICA LINEARE'!$H$43,'ANALISI STATICA LINEARE'!$H$38*'ANALISI STATICA LINEARE'!$H$41*'ANALISI STATICA LINEARE'!$H$48*'ANALISI STATICA LINEARE'!$G$27*(B432/'ANALISI STATICA LINEARE'!$H$43+1/('ANALISI STATICA LINEARE'!$H$48*'ANALISI STATICA LINEARE'!$G$27)*(1-B432/'ANALISI STATICA LINEARE'!$H$43)),IF(B432&lt;'ANALISI STATICA LINEARE'!$H$44,'ANALISI STATICA LINEARE'!$H$38*'ANALISI STATICA LINEARE'!$H$41*'ANALISI STATICA LINEARE'!$H$48*'ANALISI STATICA LINEARE'!$G$27,IF(B432&lt;'ANALISI STATICA LINEARE'!$H$45,'ANALISI STATICA LINEARE'!$H$38*'ANALISI STATICA LINEARE'!$H$41*'ANALISI STATICA LINEARE'!$H$48*'ANALISI STATICA LINEARE'!$G$27*('ANALISI STATICA LINEARE'!$H$44/B432),'ANALISI STATICA LINEARE'!$H$38*'ANALISI STATICA LINEARE'!$H$41*'ANALISI STATICA LINEARE'!$H$48*'ANALISI STATICA LINEARE'!$G$27*(('ANALISI STATICA LINEARE'!$H$44*'ANALISI STATICA LINEARE'!$H$45)/B432^2))))</f>
        <v>1.5894064863951844E-2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2:14">
      <c r="B433" s="19">
        <f t="shared" si="6"/>
        <v>4.2199999999999545</v>
      </c>
      <c r="C433" s="23">
        <f>1/'ANALISI STATICA LINEARE'!$H$37*IF(B433&lt;'ANALISI STATICA LINEARE'!$H$43,'ANALISI STATICA LINEARE'!$H$38*'ANALISI STATICA LINEARE'!$H$41*'ANALISI STATICA LINEARE'!$H$47*'ANALISI STATICA LINEARE'!$G$27*(B433/'ANALISI STATICA LINEARE'!$H$43+1/('ANALISI STATICA LINEARE'!$H$47*'ANALISI STATICA LINEARE'!$G$27)*(1-B433/'ANALISI STATICA LINEARE'!$H$43)),IF(B433&lt;'ANALISI STATICA LINEARE'!$H$44,'ANALISI STATICA LINEARE'!$H$38*'ANALISI STATICA LINEARE'!$H$41*'ANALISI STATICA LINEARE'!$H$47*'ANALISI STATICA LINEARE'!$G$27,IF(B433&lt;'ANALISI STATICA LINEARE'!$H$45,'ANALISI STATICA LINEARE'!$H$38*'ANALISI STATICA LINEARE'!$H$41*'ANALISI STATICA LINEARE'!$H$47*'ANALISI STATICA LINEARE'!$G$27*('ANALISI STATICA LINEARE'!$H$44/B433),'ANALISI STATICA LINEARE'!$H$38*'ANALISI STATICA LINEARE'!$H$41*'ANALISI STATICA LINEARE'!$H$47*'ANALISI STATICA LINEARE'!$G$27*(('ANALISI STATICA LINEARE'!$H$44*'ANALISI STATICA LINEARE'!$H$45)/B433^2))))</f>
        <v>4.9829304397013899E-2</v>
      </c>
      <c r="D433" s="23">
        <f>1/'ANALISI STATICA LINEARE'!$H$37*IF(B433&lt;'ANALISI STATICA LINEARE'!$H$43,'ANALISI STATICA LINEARE'!$H$38*'ANALISI STATICA LINEARE'!$H$41*'ANALISI STATICA LINEARE'!$H$48*'ANALISI STATICA LINEARE'!$G$27*(B433/'ANALISI STATICA LINEARE'!$H$43+1/('ANALISI STATICA LINEARE'!$H$48*'ANALISI STATICA LINEARE'!$G$27)*(1-B433/'ANALISI STATICA LINEARE'!$H$43)),IF(B433&lt;'ANALISI STATICA LINEARE'!$H$44,'ANALISI STATICA LINEARE'!$H$38*'ANALISI STATICA LINEARE'!$H$41*'ANALISI STATICA LINEARE'!$H$48*'ANALISI STATICA LINEARE'!$G$27,IF(B433&lt;'ANALISI STATICA LINEARE'!$H$45,'ANALISI STATICA LINEARE'!$H$38*'ANALISI STATICA LINEARE'!$H$41*'ANALISI STATICA LINEARE'!$H$48*'ANALISI STATICA LINEARE'!$G$27*('ANALISI STATICA LINEARE'!$H$44/B433),'ANALISI STATICA LINEARE'!$H$38*'ANALISI STATICA LINEARE'!$H$41*'ANALISI STATICA LINEARE'!$H$48*'ANALISI STATICA LINEARE'!$G$27*(('ANALISI STATICA LINEARE'!$H$44*'ANALISI STATICA LINEARE'!$H$45)/B433^2))))</f>
        <v>1.5818826792702825E-2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2:14">
      <c r="B434" s="19">
        <f t="shared" si="6"/>
        <v>4.2299999999999542</v>
      </c>
      <c r="C434" s="23">
        <f>1/'ANALISI STATICA LINEARE'!$H$37*IF(B434&lt;'ANALISI STATICA LINEARE'!$H$43,'ANALISI STATICA LINEARE'!$H$38*'ANALISI STATICA LINEARE'!$H$41*'ANALISI STATICA LINEARE'!$H$47*'ANALISI STATICA LINEARE'!$G$27*(B434/'ANALISI STATICA LINEARE'!$H$43+1/('ANALISI STATICA LINEARE'!$H$47*'ANALISI STATICA LINEARE'!$G$27)*(1-B434/'ANALISI STATICA LINEARE'!$H$43)),IF(B434&lt;'ANALISI STATICA LINEARE'!$H$44,'ANALISI STATICA LINEARE'!$H$38*'ANALISI STATICA LINEARE'!$H$41*'ANALISI STATICA LINEARE'!$H$47*'ANALISI STATICA LINEARE'!$G$27,IF(B434&lt;'ANALISI STATICA LINEARE'!$H$45,'ANALISI STATICA LINEARE'!$H$38*'ANALISI STATICA LINEARE'!$H$41*'ANALISI STATICA LINEARE'!$H$47*'ANALISI STATICA LINEARE'!$G$27*('ANALISI STATICA LINEARE'!$H$44/B434),'ANALISI STATICA LINEARE'!$H$38*'ANALISI STATICA LINEARE'!$H$41*'ANALISI STATICA LINEARE'!$H$47*'ANALISI STATICA LINEARE'!$G$27*(('ANALISI STATICA LINEARE'!$H$44*'ANALISI STATICA LINEARE'!$H$45)/B434^2))))</f>
        <v>4.9593983335500802E-2</v>
      </c>
      <c r="D434" s="23">
        <f>1/'ANALISI STATICA LINEARE'!$H$37*IF(B434&lt;'ANALISI STATICA LINEARE'!$H$43,'ANALISI STATICA LINEARE'!$H$38*'ANALISI STATICA LINEARE'!$H$41*'ANALISI STATICA LINEARE'!$H$48*'ANALISI STATICA LINEARE'!$G$27*(B434/'ANALISI STATICA LINEARE'!$H$43+1/('ANALISI STATICA LINEARE'!$H$48*'ANALISI STATICA LINEARE'!$G$27)*(1-B434/'ANALISI STATICA LINEARE'!$H$43)),IF(B434&lt;'ANALISI STATICA LINEARE'!$H$44,'ANALISI STATICA LINEARE'!$H$38*'ANALISI STATICA LINEARE'!$H$41*'ANALISI STATICA LINEARE'!$H$48*'ANALISI STATICA LINEARE'!$G$27,IF(B434&lt;'ANALISI STATICA LINEARE'!$H$45,'ANALISI STATICA LINEARE'!$H$38*'ANALISI STATICA LINEARE'!$H$41*'ANALISI STATICA LINEARE'!$H$48*'ANALISI STATICA LINEARE'!$G$27*('ANALISI STATICA LINEARE'!$H$44/B434),'ANALISI STATICA LINEARE'!$H$38*'ANALISI STATICA LINEARE'!$H$41*'ANALISI STATICA LINEARE'!$H$48*'ANALISI STATICA LINEARE'!$G$27*(('ANALISI STATICA LINEARE'!$H$44*'ANALISI STATICA LINEARE'!$H$45)/B434^2))))</f>
        <v>1.5744121693809777E-2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2:14">
      <c r="B435" s="19">
        <f t="shared" si="6"/>
        <v>4.239999999999954</v>
      </c>
      <c r="C435" s="23">
        <f>1/'ANALISI STATICA LINEARE'!$H$37*IF(B435&lt;'ANALISI STATICA LINEARE'!$H$43,'ANALISI STATICA LINEARE'!$H$38*'ANALISI STATICA LINEARE'!$H$41*'ANALISI STATICA LINEARE'!$H$47*'ANALISI STATICA LINEARE'!$G$27*(B435/'ANALISI STATICA LINEARE'!$H$43+1/('ANALISI STATICA LINEARE'!$H$47*'ANALISI STATICA LINEARE'!$G$27)*(1-B435/'ANALISI STATICA LINEARE'!$H$43)),IF(B435&lt;'ANALISI STATICA LINEARE'!$H$44,'ANALISI STATICA LINEARE'!$H$38*'ANALISI STATICA LINEARE'!$H$41*'ANALISI STATICA LINEARE'!$H$47*'ANALISI STATICA LINEARE'!$G$27,IF(B435&lt;'ANALISI STATICA LINEARE'!$H$45,'ANALISI STATICA LINEARE'!$H$38*'ANALISI STATICA LINEARE'!$H$41*'ANALISI STATICA LINEARE'!$H$47*'ANALISI STATICA LINEARE'!$G$27*('ANALISI STATICA LINEARE'!$H$44/B435),'ANALISI STATICA LINEARE'!$H$38*'ANALISI STATICA LINEARE'!$H$41*'ANALISI STATICA LINEARE'!$H$47*'ANALISI STATICA LINEARE'!$G$27*(('ANALISI STATICA LINEARE'!$H$44*'ANALISI STATICA LINEARE'!$H$45)/B435^2))))</f>
        <v>4.9360325317271615E-2</v>
      </c>
      <c r="D435" s="23">
        <f>1/'ANALISI STATICA LINEARE'!$H$37*IF(B435&lt;'ANALISI STATICA LINEARE'!$H$43,'ANALISI STATICA LINEARE'!$H$38*'ANALISI STATICA LINEARE'!$H$41*'ANALISI STATICA LINEARE'!$H$48*'ANALISI STATICA LINEARE'!$G$27*(B435/'ANALISI STATICA LINEARE'!$H$43+1/('ANALISI STATICA LINEARE'!$H$48*'ANALISI STATICA LINEARE'!$G$27)*(1-B435/'ANALISI STATICA LINEARE'!$H$43)),IF(B435&lt;'ANALISI STATICA LINEARE'!$H$44,'ANALISI STATICA LINEARE'!$H$38*'ANALISI STATICA LINEARE'!$H$41*'ANALISI STATICA LINEARE'!$H$48*'ANALISI STATICA LINEARE'!$G$27,IF(B435&lt;'ANALISI STATICA LINEARE'!$H$45,'ANALISI STATICA LINEARE'!$H$38*'ANALISI STATICA LINEARE'!$H$41*'ANALISI STATICA LINEARE'!$H$48*'ANALISI STATICA LINEARE'!$G$27*('ANALISI STATICA LINEARE'!$H$44/B435),'ANALISI STATICA LINEARE'!$H$38*'ANALISI STATICA LINEARE'!$H$41*'ANALISI STATICA LINEARE'!$H$48*'ANALISI STATICA LINEARE'!$G$27*(('ANALISI STATICA LINEARE'!$H$44*'ANALISI STATICA LINEARE'!$H$45)/B435^2))))</f>
        <v>1.5669944545165591E-2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2:14">
      <c r="B436" s="19">
        <f t="shared" si="6"/>
        <v>4.2499999999999538</v>
      </c>
      <c r="C436" s="23">
        <f>1/'ANALISI STATICA LINEARE'!$H$37*IF(B436&lt;'ANALISI STATICA LINEARE'!$H$43,'ANALISI STATICA LINEARE'!$H$38*'ANALISI STATICA LINEARE'!$H$41*'ANALISI STATICA LINEARE'!$H$47*'ANALISI STATICA LINEARE'!$G$27*(B436/'ANALISI STATICA LINEARE'!$H$43+1/('ANALISI STATICA LINEARE'!$H$47*'ANALISI STATICA LINEARE'!$G$27)*(1-B436/'ANALISI STATICA LINEARE'!$H$43)),IF(B436&lt;'ANALISI STATICA LINEARE'!$H$44,'ANALISI STATICA LINEARE'!$H$38*'ANALISI STATICA LINEARE'!$H$41*'ANALISI STATICA LINEARE'!$H$47*'ANALISI STATICA LINEARE'!$G$27,IF(B436&lt;'ANALISI STATICA LINEARE'!$H$45,'ANALISI STATICA LINEARE'!$H$38*'ANALISI STATICA LINEARE'!$H$41*'ANALISI STATICA LINEARE'!$H$47*'ANALISI STATICA LINEARE'!$G$27*('ANALISI STATICA LINEARE'!$H$44/B436),'ANALISI STATICA LINEARE'!$H$38*'ANALISI STATICA LINEARE'!$H$41*'ANALISI STATICA LINEARE'!$H$47*'ANALISI STATICA LINEARE'!$G$27*(('ANALISI STATICA LINEARE'!$H$44*'ANALISI STATICA LINEARE'!$H$45)/B436^2))))</f>
        <v>4.9128314708583108E-2</v>
      </c>
      <c r="D436" s="23">
        <f>1/'ANALISI STATICA LINEARE'!$H$37*IF(B436&lt;'ANALISI STATICA LINEARE'!$H$43,'ANALISI STATICA LINEARE'!$H$38*'ANALISI STATICA LINEARE'!$H$41*'ANALISI STATICA LINEARE'!$H$48*'ANALISI STATICA LINEARE'!$G$27*(B436/'ANALISI STATICA LINEARE'!$H$43+1/('ANALISI STATICA LINEARE'!$H$48*'ANALISI STATICA LINEARE'!$G$27)*(1-B436/'ANALISI STATICA LINEARE'!$H$43)),IF(B436&lt;'ANALISI STATICA LINEARE'!$H$44,'ANALISI STATICA LINEARE'!$H$38*'ANALISI STATICA LINEARE'!$H$41*'ANALISI STATICA LINEARE'!$H$48*'ANALISI STATICA LINEARE'!$G$27,IF(B436&lt;'ANALISI STATICA LINEARE'!$H$45,'ANALISI STATICA LINEARE'!$H$38*'ANALISI STATICA LINEARE'!$H$41*'ANALISI STATICA LINEARE'!$H$48*'ANALISI STATICA LINEARE'!$G$27*('ANALISI STATICA LINEARE'!$H$44/B436),'ANALISI STATICA LINEARE'!$H$38*'ANALISI STATICA LINEARE'!$H$41*'ANALISI STATICA LINEARE'!$H$48*'ANALISI STATICA LINEARE'!$G$27*(('ANALISI STATICA LINEARE'!$H$44*'ANALISI STATICA LINEARE'!$H$45)/B436^2))))</f>
        <v>1.5596290383677174E-2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2:14">
      <c r="B437" s="19">
        <f t="shared" si="6"/>
        <v>4.2599999999999536</v>
      </c>
      <c r="C437" s="23">
        <f>1/'ANALISI STATICA LINEARE'!$H$37*IF(B437&lt;'ANALISI STATICA LINEARE'!$H$43,'ANALISI STATICA LINEARE'!$H$38*'ANALISI STATICA LINEARE'!$H$41*'ANALISI STATICA LINEARE'!$H$47*'ANALISI STATICA LINEARE'!$G$27*(B437/'ANALISI STATICA LINEARE'!$H$43+1/('ANALISI STATICA LINEARE'!$H$47*'ANALISI STATICA LINEARE'!$G$27)*(1-B437/'ANALISI STATICA LINEARE'!$H$43)),IF(B437&lt;'ANALISI STATICA LINEARE'!$H$44,'ANALISI STATICA LINEARE'!$H$38*'ANALISI STATICA LINEARE'!$H$41*'ANALISI STATICA LINEARE'!$H$47*'ANALISI STATICA LINEARE'!$G$27,IF(B437&lt;'ANALISI STATICA LINEARE'!$H$45,'ANALISI STATICA LINEARE'!$H$38*'ANALISI STATICA LINEARE'!$H$41*'ANALISI STATICA LINEARE'!$H$47*'ANALISI STATICA LINEARE'!$G$27*('ANALISI STATICA LINEARE'!$H$44/B437),'ANALISI STATICA LINEARE'!$H$38*'ANALISI STATICA LINEARE'!$H$41*'ANALISI STATICA LINEARE'!$H$47*'ANALISI STATICA LINEARE'!$G$27*(('ANALISI STATICA LINEARE'!$H$44*'ANALISI STATICA LINEARE'!$H$45)/B437^2))))</f>
        <v>4.8897936058971012E-2</v>
      </c>
      <c r="D437" s="23">
        <f>1/'ANALISI STATICA LINEARE'!$H$37*IF(B437&lt;'ANALISI STATICA LINEARE'!$H$43,'ANALISI STATICA LINEARE'!$H$38*'ANALISI STATICA LINEARE'!$H$41*'ANALISI STATICA LINEARE'!$H$48*'ANALISI STATICA LINEARE'!$G$27*(B437/'ANALISI STATICA LINEARE'!$H$43+1/('ANALISI STATICA LINEARE'!$H$48*'ANALISI STATICA LINEARE'!$G$27)*(1-B437/'ANALISI STATICA LINEARE'!$H$43)),IF(B437&lt;'ANALISI STATICA LINEARE'!$H$44,'ANALISI STATICA LINEARE'!$H$38*'ANALISI STATICA LINEARE'!$H$41*'ANALISI STATICA LINEARE'!$H$48*'ANALISI STATICA LINEARE'!$G$27,IF(B437&lt;'ANALISI STATICA LINEARE'!$H$45,'ANALISI STATICA LINEARE'!$H$38*'ANALISI STATICA LINEARE'!$H$41*'ANALISI STATICA LINEARE'!$H$48*'ANALISI STATICA LINEARE'!$G$27*('ANALISI STATICA LINEARE'!$H$44/B437),'ANALISI STATICA LINEARE'!$H$38*'ANALISI STATICA LINEARE'!$H$41*'ANALISI STATICA LINEARE'!$H$48*'ANALISI STATICA LINEARE'!$G$27*(('ANALISI STATICA LINEARE'!$H$44*'ANALISI STATICA LINEARE'!$H$45)/B437^2))))</f>
        <v>1.5523154304435242E-2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2:14">
      <c r="B438" s="19">
        <f t="shared" si="6"/>
        <v>4.2699999999999534</v>
      </c>
      <c r="C438" s="23">
        <f>1/'ANALISI STATICA LINEARE'!$H$37*IF(B438&lt;'ANALISI STATICA LINEARE'!$H$43,'ANALISI STATICA LINEARE'!$H$38*'ANALISI STATICA LINEARE'!$H$41*'ANALISI STATICA LINEARE'!$H$47*'ANALISI STATICA LINEARE'!$G$27*(B438/'ANALISI STATICA LINEARE'!$H$43+1/('ANALISI STATICA LINEARE'!$H$47*'ANALISI STATICA LINEARE'!$G$27)*(1-B438/'ANALISI STATICA LINEARE'!$H$43)),IF(B438&lt;'ANALISI STATICA LINEARE'!$H$44,'ANALISI STATICA LINEARE'!$H$38*'ANALISI STATICA LINEARE'!$H$41*'ANALISI STATICA LINEARE'!$H$47*'ANALISI STATICA LINEARE'!$G$27,IF(B438&lt;'ANALISI STATICA LINEARE'!$H$45,'ANALISI STATICA LINEARE'!$H$38*'ANALISI STATICA LINEARE'!$H$41*'ANALISI STATICA LINEARE'!$H$47*'ANALISI STATICA LINEARE'!$G$27*('ANALISI STATICA LINEARE'!$H$44/B438),'ANALISI STATICA LINEARE'!$H$38*'ANALISI STATICA LINEARE'!$H$41*'ANALISI STATICA LINEARE'!$H$47*'ANALISI STATICA LINEARE'!$G$27*(('ANALISI STATICA LINEARE'!$H$44*'ANALISI STATICA LINEARE'!$H$45)/B438^2))))</f>
        <v>4.8669174098677798E-2</v>
      </c>
      <c r="D438" s="23">
        <f>1/'ANALISI STATICA LINEARE'!$H$37*IF(B438&lt;'ANALISI STATICA LINEARE'!$H$43,'ANALISI STATICA LINEARE'!$H$38*'ANALISI STATICA LINEARE'!$H$41*'ANALISI STATICA LINEARE'!$H$48*'ANALISI STATICA LINEARE'!$G$27*(B438/'ANALISI STATICA LINEARE'!$H$43+1/('ANALISI STATICA LINEARE'!$H$48*'ANALISI STATICA LINEARE'!$G$27)*(1-B438/'ANALISI STATICA LINEARE'!$H$43)),IF(B438&lt;'ANALISI STATICA LINEARE'!$H$44,'ANALISI STATICA LINEARE'!$H$38*'ANALISI STATICA LINEARE'!$H$41*'ANALISI STATICA LINEARE'!$H$48*'ANALISI STATICA LINEARE'!$G$27,IF(B438&lt;'ANALISI STATICA LINEARE'!$H$45,'ANALISI STATICA LINEARE'!$H$38*'ANALISI STATICA LINEARE'!$H$41*'ANALISI STATICA LINEARE'!$H$48*'ANALISI STATICA LINEARE'!$G$27*('ANALISI STATICA LINEARE'!$H$44/B438),'ANALISI STATICA LINEARE'!$H$38*'ANALISI STATICA LINEARE'!$H$41*'ANALISI STATICA LINEARE'!$H$48*'ANALISI STATICA LINEARE'!$G$27*(('ANALISI STATICA LINEARE'!$H$44*'ANALISI STATICA LINEARE'!$H$45)/B438^2))))</f>
        <v>1.5450531459897714E-2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2:14">
      <c r="B439" s="19">
        <f t="shared" si="6"/>
        <v>4.2799999999999532</v>
      </c>
      <c r="C439" s="23">
        <f>1/'ANALISI STATICA LINEARE'!$H$37*IF(B439&lt;'ANALISI STATICA LINEARE'!$H$43,'ANALISI STATICA LINEARE'!$H$38*'ANALISI STATICA LINEARE'!$H$41*'ANALISI STATICA LINEARE'!$H$47*'ANALISI STATICA LINEARE'!$G$27*(B439/'ANALISI STATICA LINEARE'!$H$43+1/('ANALISI STATICA LINEARE'!$H$47*'ANALISI STATICA LINEARE'!$G$27)*(1-B439/'ANALISI STATICA LINEARE'!$H$43)),IF(B439&lt;'ANALISI STATICA LINEARE'!$H$44,'ANALISI STATICA LINEARE'!$H$38*'ANALISI STATICA LINEARE'!$H$41*'ANALISI STATICA LINEARE'!$H$47*'ANALISI STATICA LINEARE'!$G$27,IF(B439&lt;'ANALISI STATICA LINEARE'!$H$45,'ANALISI STATICA LINEARE'!$H$38*'ANALISI STATICA LINEARE'!$H$41*'ANALISI STATICA LINEARE'!$H$47*'ANALISI STATICA LINEARE'!$G$27*('ANALISI STATICA LINEARE'!$H$44/B439),'ANALISI STATICA LINEARE'!$H$38*'ANALISI STATICA LINEARE'!$H$41*'ANALISI STATICA LINEARE'!$H$47*'ANALISI STATICA LINEARE'!$G$27*(('ANALISI STATICA LINEARE'!$H$44*'ANALISI STATICA LINEARE'!$H$45)/B439^2))))</f>
        <v>4.8442013736122294E-2</v>
      </c>
      <c r="D439" s="23">
        <f>1/'ANALISI STATICA LINEARE'!$H$37*IF(B439&lt;'ANALISI STATICA LINEARE'!$H$43,'ANALISI STATICA LINEARE'!$H$38*'ANALISI STATICA LINEARE'!$H$41*'ANALISI STATICA LINEARE'!$H$48*'ANALISI STATICA LINEARE'!$G$27*(B439/'ANALISI STATICA LINEARE'!$H$43+1/('ANALISI STATICA LINEARE'!$H$48*'ANALISI STATICA LINEARE'!$G$27)*(1-B439/'ANALISI STATICA LINEARE'!$H$43)),IF(B439&lt;'ANALISI STATICA LINEARE'!$H$44,'ANALISI STATICA LINEARE'!$H$38*'ANALISI STATICA LINEARE'!$H$41*'ANALISI STATICA LINEARE'!$H$48*'ANALISI STATICA LINEARE'!$G$27,IF(B439&lt;'ANALISI STATICA LINEARE'!$H$45,'ANALISI STATICA LINEARE'!$H$38*'ANALISI STATICA LINEARE'!$H$41*'ANALISI STATICA LINEARE'!$H$48*'ANALISI STATICA LINEARE'!$G$27*('ANALISI STATICA LINEARE'!$H$44/B439),'ANALISI STATICA LINEARE'!$H$38*'ANALISI STATICA LINEARE'!$H$41*'ANALISI STATICA LINEARE'!$H$48*'ANALISI STATICA LINEARE'!$G$27*(('ANALISI STATICA LINEARE'!$H$44*'ANALISI STATICA LINEARE'!$H$45)/B439^2))))</f>
        <v>1.5378417059086439E-2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2:14">
      <c r="B440" s="19">
        <f t="shared" si="6"/>
        <v>4.289999999999953</v>
      </c>
      <c r="C440" s="23">
        <f>1/'ANALISI STATICA LINEARE'!$H$37*IF(B440&lt;'ANALISI STATICA LINEARE'!$H$43,'ANALISI STATICA LINEARE'!$H$38*'ANALISI STATICA LINEARE'!$H$41*'ANALISI STATICA LINEARE'!$H$47*'ANALISI STATICA LINEARE'!$G$27*(B440/'ANALISI STATICA LINEARE'!$H$43+1/('ANALISI STATICA LINEARE'!$H$47*'ANALISI STATICA LINEARE'!$G$27)*(1-B440/'ANALISI STATICA LINEARE'!$H$43)),IF(B440&lt;'ANALISI STATICA LINEARE'!$H$44,'ANALISI STATICA LINEARE'!$H$38*'ANALISI STATICA LINEARE'!$H$41*'ANALISI STATICA LINEARE'!$H$47*'ANALISI STATICA LINEARE'!$G$27,IF(B440&lt;'ANALISI STATICA LINEARE'!$H$45,'ANALISI STATICA LINEARE'!$H$38*'ANALISI STATICA LINEARE'!$H$41*'ANALISI STATICA LINEARE'!$H$47*'ANALISI STATICA LINEARE'!$G$27*('ANALISI STATICA LINEARE'!$H$44/B440),'ANALISI STATICA LINEARE'!$H$38*'ANALISI STATICA LINEARE'!$H$41*'ANALISI STATICA LINEARE'!$H$47*'ANALISI STATICA LINEARE'!$G$27*(('ANALISI STATICA LINEARE'!$H$44*'ANALISI STATICA LINEARE'!$H$45)/B440^2))))</f>
        <v>4.8216440055410627E-2</v>
      </c>
      <c r="D440" s="23">
        <f>1/'ANALISI STATICA LINEARE'!$H$37*IF(B440&lt;'ANALISI STATICA LINEARE'!$H$43,'ANALISI STATICA LINEARE'!$H$38*'ANALISI STATICA LINEARE'!$H$41*'ANALISI STATICA LINEARE'!$H$48*'ANALISI STATICA LINEARE'!$G$27*(B440/'ANALISI STATICA LINEARE'!$H$43+1/('ANALISI STATICA LINEARE'!$H$48*'ANALISI STATICA LINEARE'!$G$27)*(1-B440/'ANALISI STATICA LINEARE'!$H$43)),IF(B440&lt;'ANALISI STATICA LINEARE'!$H$44,'ANALISI STATICA LINEARE'!$H$38*'ANALISI STATICA LINEARE'!$H$41*'ANALISI STATICA LINEARE'!$H$48*'ANALISI STATICA LINEARE'!$G$27,IF(B440&lt;'ANALISI STATICA LINEARE'!$H$45,'ANALISI STATICA LINEARE'!$H$38*'ANALISI STATICA LINEARE'!$H$41*'ANALISI STATICA LINEARE'!$H$48*'ANALISI STATICA LINEARE'!$G$27*('ANALISI STATICA LINEARE'!$H$44/B440),'ANALISI STATICA LINEARE'!$H$38*'ANALISI STATICA LINEARE'!$H$41*'ANALISI STATICA LINEARE'!$H$48*'ANALISI STATICA LINEARE'!$G$27*(('ANALISI STATICA LINEARE'!$H$44*'ANALISI STATICA LINEARE'!$H$45)/B440^2))))</f>
        <v>1.5306806366797021E-2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2:14">
      <c r="B441" s="19">
        <f t="shared" si="6"/>
        <v>4.2999999999999527</v>
      </c>
      <c r="C441" s="23">
        <f>1/'ANALISI STATICA LINEARE'!$H$37*IF(B441&lt;'ANALISI STATICA LINEARE'!$H$43,'ANALISI STATICA LINEARE'!$H$38*'ANALISI STATICA LINEARE'!$H$41*'ANALISI STATICA LINEARE'!$H$47*'ANALISI STATICA LINEARE'!$G$27*(B441/'ANALISI STATICA LINEARE'!$H$43+1/('ANALISI STATICA LINEARE'!$H$47*'ANALISI STATICA LINEARE'!$G$27)*(1-B441/'ANALISI STATICA LINEARE'!$H$43)),IF(B441&lt;'ANALISI STATICA LINEARE'!$H$44,'ANALISI STATICA LINEARE'!$H$38*'ANALISI STATICA LINEARE'!$H$41*'ANALISI STATICA LINEARE'!$H$47*'ANALISI STATICA LINEARE'!$G$27,IF(B441&lt;'ANALISI STATICA LINEARE'!$H$45,'ANALISI STATICA LINEARE'!$H$38*'ANALISI STATICA LINEARE'!$H$41*'ANALISI STATICA LINEARE'!$H$47*'ANALISI STATICA LINEARE'!$G$27*('ANALISI STATICA LINEARE'!$H$44/B441),'ANALISI STATICA LINEARE'!$H$38*'ANALISI STATICA LINEARE'!$H$41*'ANALISI STATICA LINEARE'!$H$47*'ANALISI STATICA LINEARE'!$G$27*(('ANALISI STATICA LINEARE'!$H$44*'ANALISI STATICA LINEARE'!$H$45)/B441^2))))</f>
        <v>4.7992438313887643E-2</v>
      </c>
      <c r="D441" s="23">
        <f>1/'ANALISI STATICA LINEARE'!$H$37*IF(B441&lt;'ANALISI STATICA LINEARE'!$H$43,'ANALISI STATICA LINEARE'!$H$38*'ANALISI STATICA LINEARE'!$H$41*'ANALISI STATICA LINEARE'!$H$48*'ANALISI STATICA LINEARE'!$G$27*(B441/'ANALISI STATICA LINEARE'!$H$43+1/('ANALISI STATICA LINEARE'!$H$48*'ANALISI STATICA LINEARE'!$G$27)*(1-B441/'ANALISI STATICA LINEARE'!$H$43)),IF(B441&lt;'ANALISI STATICA LINEARE'!$H$44,'ANALISI STATICA LINEARE'!$H$38*'ANALISI STATICA LINEARE'!$H$41*'ANALISI STATICA LINEARE'!$H$48*'ANALISI STATICA LINEARE'!$G$27,IF(B441&lt;'ANALISI STATICA LINEARE'!$H$45,'ANALISI STATICA LINEARE'!$H$38*'ANALISI STATICA LINEARE'!$H$41*'ANALISI STATICA LINEARE'!$H$48*'ANALISI STATICA LINEARE'!$G$27*('ANALISI STATICA LINEARE'!$H$44/B441),'ANALISI STATICA LINEARE'!$H$38*'ANALISI STATICA LINEARE'!$H$41*'ANALISI STATICA LINEARE'!$H$48*'ANALISI STATICA LINEARE'!$G$27*(('ANALISI STATICA LINEARE'!$H$44*'ANALISI STATICA LINEARE'!$H$45)/B441^2))))</f>
        <v>1.5235694702821474E-2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2:14">
      <c r="B442" s="19">
        <f t="shared" si="6"/>
        <v>4.3099999999999525</v>
      </c>
      <c r="C442" s="23">
        <f>1/'ANALISI STATICA LINEARE'!$H$37*IF(B442&lt;'ANALISI STATICA LINEARE'!$H$43,'ANALISI STATICA LINEARE'!$H$38*'ANALISI STATICA LINEARE'!$H$41*'ANALISI STATICA LINEARE'!$H$47*'ANALISI STATICA LINEARE'!$G$27*(B442/'ANALISI STATICA LINEARE'!$H$43+1/('ANALISI STATICA LINEARE'!$H$47*'ANALISI STATICA LINEARE'!$G$27)*(1-B442/'ANALISI STATICA LINEARE'!$H$43)),IF(B442&lt;'ANALISI STATICA LINEARE'!$H$44,'ANALISI STATICA LINEARE'!$H$38*'ANALISI STATICA LINEARE'!$H$41*'ANALISI STATICA LINEARE'!$H$47*'ANALISI STATICA LINEARE'!$G$27,IF(B442&lt;'ANALISI STATICA LINEARE'!$H$45,'ANALISI STATICA LINEARE'!$H$38*'ANALISI STATICA LINEARE'!$H$41*'ANALISI STATICA LINEARE'!$H$47*'ANALISI STATICA LINEARE'!$G$27*('ANALISI STATICA LINEARE'!$H$44/B442),'ANALISI STATICA LINEARE'!$H$38*'ANALISI STATICA LINEARE'!$H$41*'ANALISI STATICA LINEARE'!$H$47*'ANALISI STATICA LINEARE'!$G$27*(('ANALISI STATICA LINEARE'!$H$44*'ANALISI STATICA LINEARE'!$H$45)/B442^2))))</f>
        <v>4.7769993939728077E-2</v>
      </c>
      <c r="D442" s="23">
        <f>1/'ANALISI STATICA LINEARE'!$H$37*IF(B442&lt;'ANALISI STATICA LINEARE'!$H$43,'ANALISI STATICA LINEARE'!$H$38*'ANALISI STATICA LINEARE'!$H$41*'ANALISI STATICA LINEARE'!$H$48*'ANALISI STATICA LINEARE'!$G$27*(B442/'ANALISI STATICA LINEARE'!$H$43+1/('ANALISI STATICA LINEARE'!$H$48*'ANALISI STATICA LINEARE'!$G$27)*(1-B442/'ANALISI STATICA LINEARE'!$H$43)),IF(B442&lt;'ANALISI STATICA LINEARE'!$H$44,'ANALISI STATICA LINEARE'!$H$38*'ANALISI STATICA LINEARE'!$H$41*'ANALISI STATICA LINEARE'!$H$48*'ANALISI STATICA LINEARE'!$G$27,IF(B442&lt;'ANALISI STATICA LINEARE'!$H$45,'ANALISI STATICA LINEARE'!$H$38*'ANALISI STATICA LINEARE'!$H$41*'ANALISI STATICA LINEARE'!$H$48*'ANALISI STATICA LINEARE'!$G$27*('ANALISI STATICA LINEARE'!$H$44/B442),'ANALISI STATICA LINEARE'!$H$38*'ANALISI STATICA LINEARE'!$H$41*'ANALISI STATICA LINEARE'!$H$48*'ANALISI STATICA LINEARE'!$G$27*(('ANALISI STATICA LINEARE'!$H$44*'ANALISI STATICA LINEARE'!$H$45)/B442^2))))</f>
        <v>1.5165077441183514E-2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2:14">
      <c r="B443" s="19">
        <f t="shared" si="6"/>
        <v>4.3199999999999523</v>
      </c>
      <c r="C443" s="23">
        <f>1/'ANALISI STATICA LINEARE'!$H$37*IF(B443&lt;'ANALISI STATICA LINEARE'!$H$43,'ANALISI STATICA LINEARE'!$H$38*'ANALISI STATICA LINEARE'!$H$41*'ANALISI STATICA LINEARE'!$H$47*'ANALISI STATICA LINEARE'!$G$27*(B443/'ANALISI STATICA LINEARE'!$H$43+1/('ANALISI STATICA LINEARE'!$H$47*'ANALISI STATICA LINEARE'!$G$27)*(1-B443/'ANALISI STATICA LINEARE'!$H$43)),IF(B443&lt;'ANALISI STATICA LINEARE'!$H$44,'ANALISI STATICA LINEARE'!$H$38*'ANALISI STATICA LINEARE'!$H$41*'ANALISI STATICA LINEARE'!$H$47*'ANALISI STATICA LINEARE'!$G$27,IF(B443&lt;'ANALISI STATICA LINEARE'!$H$45,'ANALISI STATICA LINEARE'!$H$38*'ANALISI STATICA LINEARE'!$H$41*'ANALISI STATICA LINEARE'!$H$47*'ANALISI STATICA LINEARE'!$G$27*('ANALISI STATICA LINEARE'!$H$44/B443),'ANALISI STATICA LINEARE'!$H$38*'ANALISI STATICA LINEARE'!$H$41*'ANALISI STATICA LINEARE'!$H$47*'ANALISI STATICA LINEARE'!$G$27*(('ANALISI STATICA LINEARE'!$H$44*'ANALISI STATICA LINEARE'!$H$45)/B443^2))))</f>
        <v>4.7549092529566545E-2</v>
      </c>
      <c r="D443" s="23">
        <f>1/'ANALISI STATICA LINEARE'!$H$37*IF(B443&lt;'ANALISI STATICA LINEARE'!$H$43,'ANALISI STATICA LINEARE'!$H$38*'ANALISI STATICA LINEARE'!$H$41*'ANALISI STATICA LINEARE'!$H$48*'ANALISI STATICA LINEARE'!$G$27*(B443/'ANALISI STATICA LINEARE'!$H$43+1/('ANALISI STATICA LINEARE'!$H$48*'ANALISI STATICA LINEARE'!$G$27)*(1-B443/'ANALISI STATICA LINEARE'!$H$43)),IF(B443&lt;'ANALISI STATICA LINEARE'!$H$44,'ANALISI STATICA LINEARE'!$H$38*'ANALISI STATICA LINEARE'!$H$41*'ANALISI STATICA LINEARE'!$H$48*'ANALISI STATICA LINEARE'!$G$27,IF(B443&lt;'ANALISI STATICA LINEARE'!$H$45,'ANALISI STATICA LINEARE'!$H$38*'ANALISI STATICA LINEARE'!$H$41*'ANALISI STATICA LINEARE'!$H$48*'ANALISI STATICA LINEARE'!$G$27*('ANALISI STATICA LINEARE'!$H$44/B443),'ANALISI STATICA LINEARE'!$H$38*'ANALISI STATICA LINEARE'!$H$41*'ANALISI STATICA LINEARE'!$H$48*'ANALISI STATICA LINEARE'!$G$27*(('ANALISI STATICA LINEARE'!$H$44*'ANALISI STATICA LINEARE'!$H$45)/B443^2))))</f>
        <v>1.5094950009386201E-2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2:14">
      <c r="B444" s="19">
        <f t="shared" si="6"/>
        <v>4.3299999999999521</v>
      </c>
      <c r="C444" s="23">
        <f>1/'ANALISI STATICA LINEARE'!$H$37*IF(B444&lt;'ANALISI STATICA LINEARE'!$H$43,'ANALISI STATICA LINEARE'!$H$38*'ANALISI STATICA LINEARE'!$H$41*'ANALISI STATICA LINEARE'!$H$47*'ANALISI STATICA LINEARE'!$G$27*(B444/'ANALISI STATICA LINEARE'!$H$43+1/('ANALISI STATICA LINEARE'!$H$47*'ANALISI STATICA LINEARE'!$G$27)*(1-B444/'ANALISI STATICA LINEARE'!$H$43)),IF(B444&lt;'ANALISI STATICA LINEARE'!$H$44,'ANALISI STATICA LINEARE'!$H$38*'ANALISI STATICA LINEARE'!$H$41*'ANALISI STATICA LINEARE'!$H$47*'ANALISI STATICA LINEARE'!$G$27,IF(B444&lt;'ANALISI STATICA LINEARE'!$H$45,'ANALISI STATICA LINEARE'!$H$38*'ANALISI STATICA LINEARE'!$H$41*'ANALISI STATICA LINEARE'!$H$47*'ANALISI STATICA LINEARE'!$G$27*('ANALISI STATICA LINEARE'!$H$44/B444),'ANALISI STATICA LINEARE'!$H$38*'ANALISI STATICA LINEARE'!$H$41*'ANALISI STATICA LINEARE'!$H$47*'ANALISI STATICA LINEARE'!$G$27*(('ANALISI STATICA LINEARE'!$H$44*'ANALISI STATICA LINEARE'!$H$45)/B444^2))))</f>
        <v>4.7329719846166046E-2</v>
      </c>
      <c r="D444" s="23">
        <f>1/'ANALISI STATICA LINEARE'!$H$37*IF(B444&lt;'ANALISI STATICA LINEARE'!$H$43,'ANALISI STATICA LINEARE'!$H$38*'ANALISI STATICA LINEARE'!$H$41*'ANALISI STATICA LINEARE'!$H$48*'ANALISI STATICA LINEARE'!$G$27*(B444/'ANALISI STATICA LINEARE'!$H$43+1/('ANALISI STATICA LINEARE'!$H$48*'ANALISI STATICA LINEARE'!$G$27)*(1-B444/'ANALISI STATICA LINEARE'!$H$43)),IF(B444&lt;'ANALISI STATICA LINEARE'!$H$44,'ANALISI STATICA LINEARE'!$H$38*'ANALISI STATICA LINEARE'!$H$41*'ANALISI STATICA LINEARE'!$H$48*'ANALISI STATICA LINEARE'!$G$27,IF(B444&lt;'ANALISI STATICA LINEARE'!$H$45,'ANALISI STATICA LINEARE'!$H$38*'ANALISI STATICA LINEARE'!$H$41*'ANALISI STATICA LINEARE'!$H$48*'ANALISI STATICA LINEARE'!$G$27*('ANALISI STATICA LINEARE'!$H$44/B444),'ANALISI STATICA LINEARE'!$H$38*'ANALISI STATICA LINEARE'!$H$41*'ANALISI STATICA LINEARE'!$H$48*'ANALISI STATICA LINEARE'!$G$27*(('ANALISI STATICA LINEARE'!$H$44*'ANALISI STATICA LINEARE'!$H$45)/B444^2))))</f>
        <v>1.5025307887671757E-2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2:14">
      <c r="B445" s="19">
        <f t="shared" si="6"/>
        <v>4.3399999999999519</v>
      </c>
      <c r="C445" s="23">
        <f>1/'ANALISI STATICA LINEARE'!$H$37*IF(B445&lt;'ANALISI STATICA LINEARE'!$H$43,'ANALISI STATICA LINEARE'!$H$38*'ANALISI STATICA LINEARE'!$H$41*'ANALISI STATICA LINEARE'!$H$47*'ANALISI STATICA LINEARE'!$G$27*(B445/'ANALISI STATICA LINEARE'!$H$43+1/('ANALISI STATICA LINEARE'!$H$47*'ANALISI STATICA LINEARE'!$G$27)*(1-B445/'ANALISI STATICA LINEARE'!$H$43)),IF(B445&lt;'ANALISI STATICA LINEARE'!$H$44,'ANALISI STATICA LINEARE'!$H$38*'ANALISI STATICA LINEARE'!$H$41*'ANALISI STATICA LINEARE'!$H$47*'ANALISI STATICA LINEARE'!$G$27,IF(B445&lt;'ANALISI STATICA LINEARE'!$H$45,'ANALISI STATICA LINEARE'!$H$38*'ANALISI STATICA LINEARE'!$H$41*'ANALISI STATICA LINEARE'!$H$47*'ANALISI STATICA LINEARE'!$G$27*('ANALISI STATICA LINEARE'!$H$44/B445),'ANALISI STATICA LINEARE'!$H$38*'ANALISI STATICA LINEARE'!$H$41*'ANALISI STATICA LINEARE'!$H$47*'ANALISI STATICA LINEARE'!$G$27*(('ANALISI STATICA LINEARE'!$H$44*'ANALISI STATICA LINEARE'!$H$45)/B445^2))))</f>
        <v>4.7111861816123868E-2</v>
      </c>
      <c r="D445" s="23">
        <f>1/'ANALISI STATICA LINEARE'!$H$37*IF(B445&lt;'ANALISI STATICA LINEARE'!$H$43,'ANALISI STATICA LINEARE'!$H$38*'ANALISI STATICA LINEARE'!$H$41*'ANALISI STATICA LINEARE'!$H$48*'ANALISI STATICA LINEARE'!$G$27*(B445/'ANALISI STATICA LINEARE'!$H$43+1/('ANALISI STATICA LINEARE'!$H$48*'ANALISI STATICA LINEARE'!$G$27)*(1-B445/'ANALISI STATICA LINEARE'!$H$43)),IF(B445&lt;'ANALISI STATICA LINEARE'!$H$44,'ANALISI STATICA LINEARE'!$H$38*'ANALISI STATICA LINEARE'!$H$41*'ANALISI STATICA LINEARE'!$H$48*'ANALISI STATICA LINEARE'!$G$27,IF(B445&lt;'ANALISI STATICA LINEARE'!$H$45,'ANALISI STATICA LINEARE'!$H$38*'ANALISI STATICA LINEARE'!$H$41*'ANALISI STATICA LINEARE'!$H$48*'ANALISI STATICA LINEARE'!$G$27*('ANALISI STATICA LINEARE'!$H$44/B445),'ANALISI STATICA LINEARE'!$H$38*'ANALISI STATICA LINEARE'!$H$41*'ANALISI STATICA LINEARE'!$H$48*'ANALISI STATICA LINEARE'!$G$27*(('ANALISI STATICA LINEARE'!$H$44*'ANALISI STATICA LINEARE'!$H$45)/B445^2))))</f>
        <v>1.4956146608293289E-2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2:14">
      <c r="B446" s="19">
        <f t="shared" si="6"/>
        <v>4.3499999999999517</v>
      </c>
      <c r="C446" s="23">
        <f>1/'ANALISI STATICA LINEARE'!$H$37*IF(B446&lt;'ANALISI STATICA LINEARE'!$H$43,'ANALISI STATICA LINEARE'!$H$38*'ANALISI STATICA LINEARE'!$H$41*'ANALISI STATICA LINEARE'!$H$47*'ANALISI STATICA LINEARE'!$G$27*(B446/'ANALISI STATICA LINEARE'!$H$43+1/('ANALISI STATICA LINEARE'!$H$47*'ANALISI STATICA LINEARE'!$G$27)*(1-B446/'ANALISI STATICA LINEARE'!$H$43)),IF(B446&lt;'ANALISI STATICA LINEARE'!$H$44,'ANALISI STATICA LINEARE'!$H$38*'ANALISI STATICA LINEARE'!$H$41*'ANALISI STATICA LINEARE'!$H$47*'ANALISI STATICA LINEARE'!$G$27,IF(B446&lt;'ANALISI STATICA LINEARE'!$H$45,'ANALISI STATICA LINEARE'!$H$38*'ANALISI STATICA LINEARE'!$H$41*'ANALISI STATICA LINEARE'!$H$47*'ANALISI STATICA LINEARE'!$G$27*('ANALISI STATICA LINEARE'!$H$44/B446),'ANALISI STATICA LINEARE'!$H$38*'ANALISI STATICA LINEARE'!$H$41*'ANALISI STATICA LINEARE'!$H$47*'ANALISI STATICA LINEARE'!$G$27*(('ANALISI STATICA LINEARE'!$H$44*'ANALISI STATICA LINEARE'!$H$45)/B446^2))))</f>
        <v>4.6895504527614366E-2</v>
      </c>
      <c r="D446" s="23">
        <f>1/'ANALISI STATICA LINEARE'!$H$37*IF(B446&lt;'ANALISI STATICA LINEARE'!$H$43,'ANALISI STATICA LINEARE'!$H$38*'ANALISI STATICA LINEARE'!$H$41*'ANALISI STATICA LINEARE'!$H$48*'ANALISI STATICA LINEARE'!$G$27*(B446/'ANALISI STATICA LINEARE'!$H$43+1/('ANALISI STATICA LINEARE'!$H$48*'ANALISI STATICA LINEARE'!$G$27)*(1-B446/'ANALISI STATICA LINEARE'!$H$43)),IF(B446&lt;'ANALISI STATICA LINEARE'!$H$44,'ANALISI STATICA LINEARE'!$H$38*'ANALISI STATICA LINEARE'!$H$41*'ANALISI STATICA LINEARE'!$H$48*'ANALISI STATICA LINEARE'!$G$27,IF(B446&lt;'ANALISI STATICA LINEARE'!$H$45,'ANALISI STATICA LINEARE'!$H$38*'ANALISI STATICA LINEARE'!$H$41*'ANALISI STATICA LINEARE'!$H$48*'ANALISI STATICA LINEARE'!$G$27*('ANALISI STATICA LINEARE'!$H$44/B446),'ANALISI STATICA LINEARE'!$H$38*'ANALISI STATICA LINEARE'!$H$41*'ANALISI STATICA LINEARE'!$H$48*'ANALISI STATICA LINEARE'!$G$27*(('ANALISI STATICA LINEARE'!$H$44*'ANALISI STATICA LINEARE'!$H$45)/B446^2))))</f>
        <v>1.4887461754798209E-2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2:14">
      <c r="B447" s="19">
        <f t="shared" si="6"/>
        <v>4.3599999999999515</v>
      </c>
      <c r="C447" s="23">
        <f>1/'ANALISI STATICA LINEARE'!$H$37*IF(B447&lt;'ANALISI STATICA LINEARE'!$H$43,'ANALISI STATICA LINEARE'!$H$38*'ANALISI STATICA LINEARE'!$H$41*'ANALISI STATICA LINEARE'!$H$47*'ANALISI STATICA LINEARE'!$G$27*(B447/'ANALISI STATICA LINEARE'!$H$43+1/('ANALISI STATICA LINEARE'!$H$47*'ANALISI STATICA LINEARE'!$G$27)*(1-B447/'ANALISI STATICA LINEARE'!$H$43)),IF(B447&lt;'ANALISI STATICA LINEARE'!$H$44,'ANALISI STATICA LINEARE'!$H$38*'ANALISI STATICA LINEARE'!$H$41*'ANALISI STATICA LINEARE'!$H$47*'ANALISI STATICA LINEARE'!$G$27,IF(B447&lt;'ANALISI STATICA LINEARE'!$H$45,'ANALISI STATICA LINEARE'!$H$38*'ANALISI STATICA LINEARE'!$H$41*'ANALISI STATICA LINEARE'!$H$47*'ANALISI STATICA LINEARE'!$G$27*('ANALISI STATICA LINEARE'!$H$44/B447),'ANALISI STATICA LINEARE'!$H$38*'ANALISI STATICA LINEARE'!$H$41*'ANALISI STATICA LINEARE'!$H$47*'ANALISI STATICA LINEARE'!$G$27*(('ANALISI STATICA LINEARE'!$H$44*'ANALISI STATICA LINEARE'!$H$45)/B447^2))))</f>
        <v>4.6680634228168025E-2</v>
      </c>
      <c r="D447" s="23">
        <f>1/'ANALISI STATICA LINEARE'!$H$37*IF(B447&lt;'ANALISI STATICA LINEARE'!$H$43,'ANALISI STATICA LINEARE'!$H$38*'ANALISI STATICA LINEARE'!$H$41*'ANALISI STATICA LINEARE'!$H$48*'ANALISI STATICA LINEARE'!$G$27*(B447/'ANALISI STATICA LINEARE'!$H$43+1/('ANALISI STATICA LINEARE'!$H$48*'ANALISI STATICA LINEARE'!$G$27)*(1-B447/'ANALISI STATICA LINEARE'!$H$43)),IF(B447&lt;'ANALISI STATICA LINEARE'!$H$44,'ANALISI STATICA LINEARE'!$H$38*'ANALISI STATICA LINEARE'!$H$41*'ANALISI STATICA LINEARE'!$H$48*'ANALISI STATICA LINEARE'!$G$27,IF(B447&lt;'ANALISI STATICA LINEARE'!$H$45,'ANALISI STATICA LINEARE'!$H$38*'ANALISI STATICA LINEARE'!$H$41*'ANALISI STATICA LINEARE'!$H$48*'ANALISI STATICA LINEARE'!$G$27*('ANALISI STATICA LINEARE'!$H$44/B447),'ANALISI STATICA LINEARE'!$H$38*'ANALISI STATICA LINEARE'!$H$41*'ANALISI STATICA LINEARE'!$H$48*'ANALISI STATICA LINEARE'!$G$27*(('ANALISI STATICA LINEARE'!$H$44*'ANALISI STATICA LINEARE'!$H$45)/B447^2))))</f>
        <v>1.4819248961323183E-2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2:14">
      <c r="B448" s="19">
        <f t="shared" si="6"/>
        <v>4.3699999999999513</v>
      </c>
      <c r="C448" s="23">
        <f>1/'ANALISI STATICA LINEARE'!$H$37*IF(B448&lt;'ANALISI STATICA LINEARE'!$H$43,'ANALISI STATICA LINEARE'!$H$38*'ANALISI STATICA LINEARE'!$H$41*'ANALISI STATICA LINEARE'!$H$47*'ANALISI STATICA LINEARE'!$G$27*(B448/'ANALISI STATICA LINEARE'!$H$43+1/('ANALISI STATICA LINEARE'!$H$47*'ANALISI STATICA LINEARE'!$G$27)*(1-B448/'ANALISI STATICA LINEARE'!$H$43)),IF(B448&lt;'ANALISI STATICA LINEARE'!$H$44,'ANALISI STATICA LINEARE'!$H$38*'ANALISI STATICA LINEARE'!$H$41*'ANALISI STATICA LINEARE'!$H$47*'ANALISI STATICA LINEARE'!$G$27,IF(B448&lt;'ANALISI STATICA LINEARE'!$H$45,'ANALISI STATICA LINEARE'!$H$38*'ANALISI STATICA LINEARE'!$H$41*'ANALISI STATICA LINEARE'!$H$47*'ANALISI STATICA LINEARE'!$G$27*('ANALISI STATICA LINEARE'!$H$44/B448),'ANALISI STATICA LINEARE'!$H$38*'ANALISI STATICA LINEARE'!$H$41*'ANALISI STATICA LINEARE'!$H$47*'ANALISI STATICA LINEARE'!$G$27*(('ANALISI STATICA LINEARE'!$H$44*'ANALISI STATICA LINEARE'!$H$45)/B448^2))))</f>
        <v>4.6467237322485998E-2</v>
      </c>
      <c r="D448" s="23">
        <f>1/'ANALISI STATICA LINEARE'!$H$37*IF(B448&lt;'ANALISI STATICA LINEARE'!$H$43,'ANALISI STATICA LINEARE'!$H$38*'ANALISI STATICA LINEARE'!$H$41*'ANALISI STATICA LINEARE'!$H$48*'ANALISI STATICA LINEARE'!$G$27*(B448/'ANALISI STATICA LINEARE'!$H$43+1/('ANALISI STATICA LINEARE'!$H$48*'ANALISI STATICA LINEARE'!$G$27)*(1-B448/'ANALISI STATICA LINEARE'!$H$43)),IF(B448&lt;'ANALISI STATICA LINEARE'!$H$44,'ANALISI STATICA LINEARE'!$H$38*'ANALISI STATICA LINEARE'!$H$41*'ANALISI STATICA LINEARE'!$H$48*'ANALISI STATICA LINEARE'!$G$27,IF(B448&lt;'ANALISI STATICA LINEARE'!$H$45,'ANALISI STATICA LINEARE'!$H$38*'ANALISI STATICA LINEARE'!$H$41*'ANALISI STATICA LINEARE'!$H$48*'ANALISI STATICA LINEARE'!$G$27*('ANALISI STATICA LINEARE'!$H$44/B448),'ANALISI STATICA LINEARE'!$H$38*'ANALISI STATICA LINEARE'!$H$41*'ANALISI STATICA LINEARE'!$H$48*'ANALISI STATICA LINEARE'!$G$27*(('ANALISI STATICA LINEARE'!$H$44*'ANALISI STATICA LINEARE'!$H$45)/B448^2))))</f>
        <v>1.4751503911900315E-2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2:14">
      <c r="B449" s="19">
        <f t="shared" si="6"/>
        <v>4.379999999999951</v>
      </c>
      <c r="C449" s="23">
        <f>1/'ANALISI STATICA LINEARE'!$H$37*IF(B449&lt;'ANALISI STATICA LINEARE'!$H$43,'ANALISI STATICA LINEARE'!$H$38*'ANALISI STATICA LINEARE'!$H$41*'ANALISI STATICA LINEARE'!$H$47*'ANALISI STATICA LINEARE'!$G$27*(B449/'ANALISI STATICA LINEARE'!$H$43+1/('ANALISI STATICA LINEARE'!$H$47*'ANALISI STATICA LINEARE'!$G$27)*(1-B449/'ANALISI STATICA LINEARE'!$H$43)),IF(B449&lt;'ANALISI STATICA LINEARE'!$H$44,'ANALISI STATICA LINEARE'!$H$38*'ANALISI STATICA LINEARE'!$H$41*'ANALISI STATICA LINEARE'!$H$47*'ANALISI STATICA LINEARE'!$G$27,IF(B449&lt;'ANALISI STATICA LINEARE'!$H$45,'ANALISI STATICA LINEARE'!$H$38*'ANALISI STATICA LINEARE'!$H$41*'ANALISI STATICA LINEARE'!$H$47*'ANALISI STATICA LINEARE'!$G$27*('ANALISI STATICA LINEARE'!$H$44/B449),'ANALISI STATICA LINEARE'!$H$38*'ANALISI STATICA LINEARE'!$H$41*'ANALISI STATICA LINEARE'!$H$47*'ANALISI STATICA LINEARE'!$G$27*(('ANALISI STATICA LINEARE'!$H$44*'ANALISI STATICA LINEARE'!$H$45)/B449^2))))</f>
        <v>4.6255300370289555E-2</v>
      </c>
      <c r="D449" s="23">
        <f>1/'ANALISI STATICA LINEARE'!$H$37*IF(B449&lt;'ANALISI STATICA LINEARE'!$H$43,'ANALISI STATICA LINEARE'!$H$38*'ANALISI STATICA LINEARE'!$H$41*'ANALISI STATICA LINEARE'!$H$48*'ANALISI STATICA LINEARE'!$G$27*(B449/'ANALISI STATICA LINEARE'!$H$43+1/('ANALISI STATICA LINEARE'!$H$48*'ANALISI STATICA LINEARE'!$G$27)*(1-B449/'ANALISI STATICA LINEARE'!$H$43)),IF(B449&lt;'ANALISI STATICA LINEARE'!$H$44,'ANALISI STATICA LINEARE'!$H$38*'ANALISI STATICA LINEARE'!$H$41*'ANALISI STATICA LINEARE'!$H$48*'ANALISI STATICA LINEARE'!$G$27,IF(B449&lt;'ANALISI STATICA LINEARE'!$H$45,'ANALISI STATICA LINEARE'!$H$38*'ANALISI STATICA LINEARE'!$H$41*'ANALISI STATICA LINEARE'!$H$48*'ANALISI STATICA LINEARE'!$G$27*('ANALISI STATICA LINEARE'!$H$44/B449),'ANALISI STATICA LINEARE'!$H$38*'ANALISI STATICA LINEARE'!$H$41*'ANALISI STATICA LINEARE'!$H$48*'ANALISI STATICA LINEARE'!$G$27*(('ANALISI STATICA LINEARE'!$H$44*'ANALISI STATICA LINEARE'!$H$45)/B449^2))))</f>
        <v>1.4684222339774461E-2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2:14">
      <c r="B450" s="19">
        <f t="shared" si="6"/>
        <v>4.3899999999999508</v>
      </c>
      <c r="C450" s="23">
        <f>1/'ANALISI STATICA LINEARE'!$H$37*IF(B450&lt;'ANALISI STATICA LINEARE'!$H$43,'ANALISI STATICA LINEARE'!$H$38*'ANALISI STATICA LINEARE'!$H$41*'ANALISI STATICA LINEARE'!$H$47*'ANALISI STATICA LINEARE'!$G$27*(B450/'ANALISI STATICA LINEARE'!$H$43+1/('ANALISI STATICA LINEARE'!$H$47*'ANALISI STATICA LINEARE'!$G$27)*(1-B450/'ANALISI STATICA LINEARE'!$H$43)),IF(B450&lt;'ANALISI STATICA LINEARE'!$H$44,'ANALISI STATICA LINEARE'!$H$38*'ANALISI STATICA LINEARE'!$H$41*'ANALISI STATICA LINEARE'!$H$47*'ANALISI STATICA LINEARE'!$G$27,IF(B450&lt;'ANALISI STATICA LINEARE'!$H$45,'ANALISI STATICA LINEARE'!$H$38*'ANALISI STATICA LINEARE'!$H$41*'ANALISI STATICA LINEARE'!$H$47*'ANALISI STATICA LINEARE'!$G$27*('ANALISI STATICA LINEARE'!$H$44/B450),'ANALISI STATICA LINEARE'!$H$38*'ANALISI STATICA LINEARE'!$H$41*'ANALISI STATICA LINEARE'!$H$47*'ANALISI STATICA LINEARE'!$G$27*(('ANALISI STATICA LINEARE'!$H$44*'ANALISI STATICA LINEARE'!$H$45)/B450^2))))</f>
        <v>4.604481008420374E-2</v>
      </c>
      <c r="D450" s="23">
        <f>1/'ANALISI STATICA LINEARE'!$H$37*IF(B450&lt;'ANALISI STATICA LINEARE'!$H$43,'ANALISI STATICA LINEARE'!$H$38*'ANALISI STATICA LINEARE'!$H$41*'ANALISI STATICA LINEARE'!$H$48*'ANALISI STATICA LINEARE'!$G$27*(B450/'ANALISI STATICA LINEARE'!$H$43+1/('ANALISI STATICA LINEARE'!$H$48*'ANALISI STATICA LINEARE'!$G$27)*(1-B450/'ANALISI STATICA LINEARE'!$H$43)),IF(B450&lt;'ANALISI STATICA LINEARE'!$H$44,'ANALISI STATICA LINEARE'!$H$38*'ANALISI STATICA LINEARE'!$H$41*'ANALISI STATICA LINEARE'!$H$48*'ANALISI STATICA LINEARE'!$G$27,IF(B450&lt;'ANALISI STATICA LINEARE'!$H$45,'ANALISI STATICA LINEARE'!$H$38*'ANALISI STATICA LINEARE'!$H$41*'ANALISI STATICA LINEARE'!$H$48*'ANALISI STATICA LINEARE'!$G$27*('ANALISI STATICA LINEARE'!$H$44/B450),'ANALISI STATICA LINEARE'!$H$38*'ANALISI STATICA LINEARE'!$H$41*'ANALISI STATICA LINEARE'!$H$48*'ANALISI STATICA LINEARE'!$G$27*(('ANALISI STATICA LINEARE'!$H$44*'ANALISI STATICA LINEARE'!$H$45)/B450^2))))</f>
        <v>1.4617400026731345E-2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2:14">
      <c r="B451" s="19">
        <f t="shared" si="6"/>
        <v>4.3999999999999506</v>
      </c>
      <c r="C451" s="23">
        <f>1/'ANALISI STATICA LINEARE'!$H$37*IF(B451&lt;'ANALISI STATICA LINEARE'!$H$43,'ANALISI STATICA LINEARE'!$H$38*'ANALISI STATICA LINEARE'!$H$41*'ANALISI STATICA LINEARE'!$H$47*'ANALISI STATICA LINEARE'!$G$27*(B451/'ANALISI STATICA LINEARE'!$H$43+1/('ANALISI STATICA LINEARE'!$H$47*'ANALISI STATICA LINEARE'!$G$27)*(1-B451/'ANALISI STATICA LINEARE'!$H$43)),IF(B451&lt;'ANALISI STATICA LINEARE'!$H$44,'ANALISI STATICA LINEARE'!$H$38*'ANALISI STATICA LINEARE'!$H$41*'ANALISI STATICA LINEARE'!$H$47*'ANALISI STATICA LINEARE'!$G$27,IF(B451&lt;'ANALISI STATICA LINEARE'!$H$45,'ANALISI STATICA LINEARE'!$H$38*'ANALISI STATICA LINEARE'!$H$41*'ANALISI STATICA LINEARE'!$H$47*'ANALISI STATICA LINEARE'!$G$27*('ANALISI STATICA LINEARE'!$H$44/B451),'ANALISI STATICA LINEARE'!$H$38*'ANALISI STATICA LINEARE'!$H$41*'ANALISI STATICA LINEARE'!$H$47*'ANALISI STATICA LINEARE'!$G$27*(('ANALISI STATICA LINEARE'!$H$44*'ANALISI STATICA LINEARE'!$H$45)/B451^2))))</f>
        <v>4.5835753327674741E-2</v>
      </c>
      <c r="D451" s="23">
        <f>1/'ANALISI STATICA LINEARE'!$H$37*IF(B451&lt;'ANALISI STATICA LINEARE'!$H$43,'ANALISI STATICA LINEARE'!$H$38*'ANALISI STATICA LINEARE'!$H$41*'ANALISI STATICA LINEARE'!$H$48*'ANALISI STATICA LINEARE'!$G$27*(B451/'ANALISI STATICA LINEARE'!$H$43+1/('ANALISI STATICA LINEARE'!$H$48*'ANALISI STATICA LINEARE'!$G$27)*(1-B451/'ANALISI STATICA LINEARE'!$H$43)),IF(B451&lt;'ANALISI STATICA LINEARE'!$H$44,'ANALISI STATICA LINEARE'!$H$38*'ANALISI STATICA LINEARE'!$H$41*'ANALISI STATICA LINEARE'!$H$48*'ANALISI STATICA LINEARE'!$G$27,IF(B451&lt;'ANALISI STATICA LINEARE'!$H$45,'ANALISI STATICA LINEARE'!$H$38*'ANALISI STATICA LINEARE'!$H$41*'ANALISI STATICA LINEARE'!$H$48*'ANALISI STATICA LINEARE'!$G$27*('ANALISI STATICA LINEARE'!$H$44/B451),'ANALISI STATICA LINEARE'!$H$38*'ANALISI STATICA LINEARE'!$H$41*'ANALISI STATICA LINEARE'!$H$48*'ANALISI STATICA LINEARE'!$G$27*(('ANALISI STATICA LINEARE'!$H$44*'ANALISI STATICA LINEARE'!$H$45)/B451^2))))</f>
        <v>1.4551032802436425E-2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2:14">
      <c r="B452" s="19">
        <f t="shared" si="6"/>
        <v>4.4099999999999504</v>
      </c>
      <c r="C452" s="23">
        <f>1/'ANALISI STATICA LINEARE'!$H$37*IF(B452&lt;'ANALISI STATICA LINEARE'!$H$43,'ANALISI STATICA LINEARE'!$H$38*'ANALISI STATICA LINEARE'!$H$41*'ANALISI STATICA LINEARE'!$H$47*'ANALISI STATICA LINEARE'!$G$27*(B452/'ANALISI STATICA LINEARE'!$H$43+1/('ANALISI STATICA LINEARE'!$H$47*'ANALISI STATICA LINEARE'!$G$27)*(1-B452/'ANALISI STATICA LINEARE'!$H$43)),IF(B452&lt;'ANALISI STATICA LINEARE'!$H$44,'ANALISI STATICA LINEARE'!$H$38*'ANALISI STATICA LINEARE'!$H$41*'ANALISI STATICA LINEARE'!$H$47*'ANALISI STATICA LINEARE'!$G$27,IF(B452&lt;'ANALISI STATICA LINEARE'!$H$45,'ANALISI STATICA LINEARE'!$H$38*'ANALISI STATICA LINEARE'!$H$41*'ANALISI STATICA LINEARE'!$H$47*'ANALISI STATICA LINEARE'!$G$27*('ANALISI STATICA LINEARE'!$H$44/B452),'ANALISI STATICA LINEARE'!$H$38*'ANALISI STATICA LINEARE'!$H$41*'ANALISI STATICA LINEARE'!$H$47*'ANALISI STATICA LINEARE'!$G$27*(('ANALISI STATICA LINEARE'!$H$44*'ANALISI STATICA LINEARE'!$H$45)/B452^2))))</f>
        <v>4.5628117112920183E-2</v>
      </c>
      <c r="D452" s="23">
        <f>1/'ANALISI STATICA LINEARE'!$H$37*IF(B452&lt;'ANALISI STATICA LINEARE'!$H$43,'ANALISI STATICA LINEARE'!$H$38*'ANALISI STATICA LINEARE'!$H$41*'ANALISI STATICA LINEARE'!$H$48*'ANALISI STATICA LINEARE'!$G$27*(B452/'ANALISI STATICA LINEARE'!$H$43+1/('ANALISI STATICA LINEARE'!$H$48*'ANALISI STATICA LINEARE'!$G$27)*(1-B452/'ANALISI STATICA LINEARE'!$H$43)),IF(B452&lt;'ANALISI STATICA LINEARE'!$H$44,'ANALISI STATICA LINEARE'!$H$38*'ANALISI STATICA LINEARE'!$H$41*'ANALISI STATICA LINEARE'!$H$48*'ANALISI STATICA LINEARE'!$G$27,IF(B452&lt;'ANALISI STATICA LINEARE'!$H$45,'ANALISI STATICA LINEARE'!$H$38*'ANALISI STATICA LINEARE'!$H$41*'ANALISI STATICA LINEARE'!$H$48*'ANALISI STATICA LINEARE'!$G$27*('ANALISI STATICA LINEARE'!$H$44/B452),'ANALISI STATICA LINEARE'!$H$38*'ANALISI STATICA LINEARE'!$H$41*'ANALISI STATICA LINEARE'!$H$48*'ANALISI STATICA LINEARE'!$G$27*(('ANALISI STATICA LINEARE'!$H$44*'ANALISI STATICA LINEARE'!$H$45)/B452^2))))</f>
        <v>1.4485116543784184E-2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2:14">
      <c r="B453" s="19">
        <f t="shared" si="6"/>
        <v>4.4199999999999502</v>
      </c>
      <c r="C453" s="23">
        <f>1/'ANALISI STATICA LINEARE'!$H$37*IF(B453&lt;'ANALISI STATICA LINEARE'!$H$43,'ANALISI STATICA LINEARE'!$H$38*'ANALISI STATICA LINEARE'!$H$41*'ANALISI STATICA LINEARE'!$H$47*'ANALISI STATICA LINEARE'!$G$27*(B453/'ANALISI STATICA LINEARE'!$H$43+1/('ANALISI STATICA LINEARE'!$H$47*'ANALISI STATICA LINEARE'!$G$27)*(1-B453/'ANALISI STATICA LINEARE'!$H$43)),IF(B453&lt;'ANALISI STATICA LINEARE'!$H$44,'ANALISI STATICA LINEARE'!$H$38*'ANALISI STATICA LINEARE'!$H$41*'ANALISI STATICA LINEARE'!$H$47*'ANALISI STATICA LINEARE'!$G$27,IF(B453&lt;'ANALISI STATICA LINEARE'!$H$45,'ANALISI STATICA LINEARE'!$H$38*'ANALISI STATICA LINEARE'!$H$41*'ANALISI STATICA LINEARE'!$H$47*'ANALISI STATICA LINEARE'!$G$27*('ANALISI STATICA LINEARE'!$H$44/B453),'ANALISI STATICA LINEARE'!$H$38*'ANALISI STATICA LINEARE'!$H$41*'ANALISI STATICA LINEARE'!$H$47*'ANALISI STATICA LINEARE'!$G$27*(('ANALISI STATICA LINEARE'!$H$44*'ANALISI STATICA LINEARE'!$H$45)/B453^2))))</f>
        <v>4.5421888598911934E-2</v>
      </c>
      <c r="D453" s="23">
        <f>1/'ANALISI STATICA LINEARE'!$H$37*IF(B453&lt;'ANALISI STATICA LINEARE'!$H$43,'ANALISI STATICA LINEARE'!$H$38*'ANALISI STATICA LINEARE'!$H$41*'ANALISI STATICA LINEARE'!$H$48*'ANALISI STATICA LINEARE'!$G$27*(B453/'ANALISI STATICA LINEARE'!$H$43+1/('ANALISI STATICA LINEARE'!$H$48*'ANALISI STATICA LINEARE'!$G$27)*(1-B453/'ANALISI STATICA LINEARE'!$H$43)),IF(B453&lt;'ANALISI STATICA LINEARE'!$H$44,'ANALISI STATICA LINEARE'!$H$38*'ANALISI STATICA LINEARE'!$H$41*'ANALISI STATICA LINEARE'!$H$48*'ANALISI STATICA LINEARE'!$G$27,IF(B453&lt;'ANALISI STATICA LINEARE'!$H$45,'ANALISI STATICA LINEARE'!$H$38*'ANALISI STATICA LINEARE'!$H$41*'ANALISI STATICA LINEARE'!$H$48*'ANALISI STATICA LINEARE'!$G$27*('ANALISI STATICA LINEARE'!$H$44/B453),'ANALISI STATICA LINEARE'!$H$38*'ANALISI STATICA LINEARE'!$H$41*'ANALISI STATICA LINEARE'!$H$48*'ANALISI STATICA LINEARE'!$G$27*(('ANALISI STATICA LINEARE'!$H$44*'ANALISI STATICA LINEARE'!$H$45)/B453^2))))</f>
        <v>1.4419647174257755E-2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2:14">
      <c r="B454" s="19">
        <f t="shared" si="6"/>
        <v>4.42999999999995</v>
      </c>
      <c r="C454" s="23">
        <f>1/'ANALISI STATICA LINEARE'!$H$37*IF(B454&lt;'ANALISI STATICA LINEARE'!$H$43,'ANALISI STATICA LINEARE'!$H$38*'ANALISI STATICA LINEARE'!$H$41*'ANALISI STATICA LINEARE'!$H$47*'ANALISI STATICA LINEARE'!$G$27*(B454/'ANALISI STATICA LINEARE'!$H$43+1/('ANALISI STATICA LINEARE'!$H$47*'ANALISI STATICA LINEARE'!$G$27)*(1-B454/'ANALISI STATICA LINEARE'!$H$43)),IF(B454&lt;'ANALISI STATICA LINEARE'!$H$44,'ANALISI STATICA LINEARE'!$H$38*'ANALISI STATICA LINEARE'!$H$41*'ANALISI STATICA LINEARE'!$H$47*'ANALISI STATICA LINEARE'!$G$27,IF(B454&lt;'ANALISI STATICA LINEARE'!$H$45,'ANALISI STATICA LINEARE'!$H$38*'ANALISI STATICA LINEARE'!$H$41*'ANALISI STATICA LINEARE'!$H$47*'ANALISI STATICA LINEARE'!$G$27*('ANALISI STATICA LINEARE'!$H$44/B454),'ANALISI STATICA LINEARE'!$H$38*'ANALISI STATICA LINEARE'!$H$41*'ANALISI STATICA LINEARE'!$H$47*'ANALISI STATICA LINEARE'!$G$27*(('ANALISI STATICA LINEARE'!$H$44*'ANALISI STATICA LINEARE'!$H$45)/B454^2))))</f>
        <v>4.5217055089390681E-2</v>
      </c>
      <c r="D454" s="23">
        <f>1/'ANALISI STATICA LINEARE'!$H$37*IF(B454&lt;'ANALISI STATICA LINEARE'!$H$43,'ANALISI STATICA LINEARE'!$H$38*'ANALISI STATICA LINEARE'!$H$41*'ANALISI STATICA LINEARE'!$H$48*'ANALISI STATICA LINEARE'!$G$27*(B454/'ANALISI STATICA LINEARE'!$H$43+1/('ANALISI STATICA LINEARE'!$H$48*'ANALISI STATICA LINEARE'!$G$27)*(1-B454/'ANALISI STATICA LINEARE'!$H$43)),IF(B454&lt;'ANALISI STATICA LINEARE'!$H$44,'ANALISI STATICA LINEARE'!$H$38*'ANALISI STATICA LINEARE'!$H$41*'ANALISI STATICA LINEARE'!$H$48*'ANALISI STATICA LINEARE'!$G$27,IF(B454&lt;'ANALISI STATICA LINEARE'!$H$45,'ANALISI STATICA LINEARE'!$H$38*'ANALISI STATICA LINEARE'!$H$41*'ANALISI STATICA LINEARE'!$H$48*'ANALISI STATICA LINEARE'!$G$27*('ANALISI STATICA LINEARE'!$H$44/B454),'ANALISI STATICA LINEARE'!$H$38*'ANALISI STATICA LINEARE'!$H$41*'ANALISI STATICA LINEARE'!$H$48*'ANALISI STATICA LINEARE'!$G$27*(('ANALISI STATICA LINEARE'!$H$44*'ANALISI STATICA LINEARE'!$H$45)/B454^2))))</f>
        <v>1.4354620663298628E-2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2:14">
      <c r="B455" s="19">
        <f t="shared" si="6"/>
        <v>4.4399999999999498</v>
      </c>
      <c r="C455" s="23">
        <f>1/'ANALISI STATICA LINEARE'!$H$37*IF(B455&lt;'ANALISI STATICA LINEARE'!$H$43,'ANALISI STATICA LINEARE'!$H$38*'ANALISI STATICA LINEARE'!$H$41*'ANALISI STATICA LINEARE'!$H$47*'ANALISI STATICA LINEARE'!$G$27*(B455/'ANALISI STATICA LINEARE'!$H$43+1/('ANALISI STATICA LINEARE'!$H$47*'ANALISI STATICA LINEARE'!$G$27)*(1-B455/'ANALISI STATICA LINEARE'!$H$43)),IF(B455&lt;'ANALISI STATICA LINEARE'!$H$44,'ANALISI STATICA LINEARE'!$H$38*'ANALISI STATICA LINEARE'!$H$41*'ANALISI STATICA LINEARE'!$H$47*'ANALISI STATICA LINEARE'!$G$27,IF(B455&lt;'ANALISI STATICA LINEARE'!$H$45,'ANALISI STATICA LINEARE'!$H$38*'ANALISI STATICA LINEARE'!$H$41*'ANALISI STATICA LINEARE'!$H$47*'ANALISI STATICA LINEARE'!$G$27*('ANALISI STATICA LINEARE'!$H$44/B455),'ANALISI STATICA LINEARE'!$H$38*'ANALISI STATICA LINEARE'!$H$41*'ANALISI STATICA LINEARE'!$H$47*'ANALISI STATICA LINEARE'!$G$27*(('ANALISI STATICA LINEARE'!$H$44*'ANALISI STATICA LINEARE'!$H$45)/B455^2))))</f>
        <v>4.5013604030911814E-2</v>
      </c>
      <c r="D455" s="23">
        <f>1/'ANALISI STATICA LINEARE'!$H$37*IF(B455&lt;'ANALISI STATICA LINEARE'!$H$43,'ANALISI STATICA LINEARE'!$H$38*'ANALISI STATICA LINEARE'!$H$41*'ANALISI STATICA LINEARE'!$H$48*'ANALISI STATICA LINEARE'!$G$27*(B455/'ANALISI STATICA LINEARE'!$H$43+1/('ANALISI STATICA LINEARE'!$H$48*'ANALISI STATICA LINEARE'!$G$27)*(1-B455/'ANALISI STATICA LINEARE'!$H$43)),IF(B455&lt;'ANALISI STATICA LINEARE'!$H$44,'ANALISI STATICA LINEARE'!$H$38*'ANALISI STATICA LINEARE'!$H$41*'ANALISI STATICA LINEARE'!$H$48*'ANALISI STATICA LINEARE'!$G$27,IF(B455&lt;'ANALISI STATICA LINEARE'!$H$45,'ANALISI STATICA LINEARE'!$H$38*'ANALISI STATICA LINEARE'!$H$41*'ANALISI STATICA LINEARE'!$H$48*'ANALISI STATICA LINEARE'!$G$27*('ANALISI STATICA LINEARE'!$H$44/B455),'ANALISI STATICA LINEARE'!$H$38*'ANALISI STATICA LINEARE'!$H$41*'ANALISI STATICA LINEARE'!$H$48*'ANALISI STATICA LINEARE'!$G$27*(('ANALISI STATICA LINEARE'!$H$44*'ANALISI STATICA LINEARE'!$H$45)/B455^2))))</f>
        <v>1.4290033025686287E-2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2:14">
      <c r="B456" s="19">
        <f t="shared" si="6"/>
        <v>4.4499999999999496</v>
      </c>
      <c r="C456" s="23">
        <f>1/'ANALISI STATICA LINEARE'!$H$37*IF(B456&lt;'ANALISI STATICA LINEARE'!$H$43,'ANALISI STATICA LINEARE'!$H$38*'ANALISI STATICA LINEARE'!$H$41*'ANALISI STATICA LINEARE'!$H$47*'ANALISI STATICA LINEARE'!$G$27*(B456/'ANALISI STATICA LINEARE'!$H$43+1/('ANALISI STATICA LINEARE'!$H$47*'ANALISI STATICA LINEARE'!$G$27)*(1-B456/'ANALISI STATICA LINEARE'!$H$43)),IF(B456&lt;'ANALISI STATICA LINEARE'!$H$44,'ANALISI STATICA LINEARE'!$H$38*'ANALISI STATICA LINEARE'!$H$41*'ANALISI STATICA LINEARE'!$H$47*'ANALISI STATICA LINEARE'!$G$27,IF(B456&lt;'ANALISI STATICA LINEARE'!$H$45,'ANALISI STATICA LINEARE'!$H$38*'ANALISI STATICA LINEARE'!$H$41*'ANALISI STATICA LINEARE'!$H$47*'ANALISI STATICA LINEARE'!$G$27*('ANALISI STATICA LINEARE'!$H$44/B456),'ANALISI STATICA LINEARE'!$H$38*'ANALISI STATICA LINEARE'!$H$41*'ANALISI STATICA LINEARE'!$H$47*'ANALISI STATICA LINEARE'!$G$27*(('ANALISI STATICA LINEARE'!$H$44*'ANALISI STATICA LINEARE'!$H$45)/B456^2))))</f>
        <v>4.4811523010922005E-2</v>
      </c>
      <c r="D456" s="23">
        <f>1/'ANALISI STATICA LINEARE'!$H$37*IF(B456&lt;'ANALISI STATICA LINEARE'!$H$43,'ANALISI STATICA LINEARE'!$H$38*'ANALISI STATICA LINEARE'!$H$41*'ANALISI STATICA LINEARE'!$H$48*'ANALISI STATICA LINEARE'!$G$27*(B456/'ANALISI STATICA LINEARE'!$H$43+1/('ANALISI STATICA LINEARE'!$H$48*'ANALISI STATICA LINEARE'!$G$27)*(1-B456/'ANALISI STATICA LINEARE'!$H$43)),IF(B456&lt;'ANALISI STATICA LINEARE'!$H$44,'ANALISI STATICA LINEARE'!$H$38*'ANALISI STATICA LINEARE'!$H$41*'ANALISI STATICA LINEARE'!$H$48*'ANALISI STATICA LINEARE'!$G$27,IF(B456&lt;'ANALISI STATICA LINEARE'!$H$45,'ANALISI STATICA LINEARE'!$H$38*'ANALISI STATICA LINEARE'!$H$41*'ANALISI STATICA LINEARE'!$H$48*'ANALISI STATICA LINEARE'!$G$27*('ANALISI STATICA LINEARE'!$H$44/B456),'ANALISI STATICA LINEARE'!$H$38*'ANALISI STATICA LINEARE'!$H$41*'ANALISI STATICA LINEARE'!$H$48*'ANALISI STATICA LINEARE'!$G$27*(('ANALISI STATICA LINEARE'!$H$44*'ANALISI STATICA LINEARE'!$H$45)/B456^2))))</f>
        <v>1.4225880320927623E-2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2:14">
      <c r="B457" s="19">
        <f t="shared" si="6"/>
        <v>4.4599999999999493</v>
      </c>
      <c r="C457" s="23">
        <f>1/'ANALISI STATICA LINEARE'!$H$37*IF(B457&lt;'ANALISI STATICA LINEARE'!$H$43,'ANALISI STATICA LINEARE'!$H$38*'ANALISI STATICA LINEARE'!$H$41*'ANALISI STATICA LINEARE'!$H$47*'ANALISI STATICA LINEARE'!$G$27*(B457/'ANALISI STATICA LINEARE'!$H$43+1/('ANALISI STATICA LINEARE'!$H$47*'ANALISI STATICA LINEARE'!$G$27)*(1-B457/'ANALISI STATICA LINEARE'!$H$43)),IF(B457&lt;'ANALISI STATICA LINEARE'!$H$44,'ANALISI STATICA LINEARE'!$H$38*'ANALISI STATICA LINEARE'!$H$41*'ANALISI STATICA LINEARE'!$H$47*'ANALISI STATICA LINEARE'!$G$27,IF(B457&lt;'ANALISI STATICA LINEARE'!$H$45,'ANALISI STATICA LINEARE'!$H$38*'ANALISI STATICA LINEARE'!$H$41*'ANALISI STATICA LINEARE'!$H$47*'ANALISI STATICA LINEARE'!$G$27*('ANALISI STATICA LINEARE'!$H$44/B457),'ANALISI STATICA LINEARE'!$H$38*'ANALISI STATICA LINEARE'!$H$41*'ANALISI STATICA LINEARE'!$H$47*'ANALISI STATICA LINEARE'!$G$27*(('ANALISI STATICA LINEARE'!$H$44*'ANALISI STATICA LINEARE'!$H$45)/B457^2))))</f>
        <v>4.4610799755865953E-2</v>
      </c>
      <c r="D457" s="23">
        <f>1/'ANALISI STATICA LINEARE'!$H$37*IF(B457&lt;'ANALISI STATICA LINEARE'!$H$43,'ANALISI STATICA LINEARE'!$H$38*'ANALISI STATICA LINEARE'!$H$41*'ANALISI STATICA LINEARE'!$H$48*'ANALISI STATICA LINEARE'!$G$27*(B457/'ANALISI STATICA LINEARE'!$H$43+1/('ANALISI STATICA LINEARE'!$H$48*'ANALISI STATICA LINEARE'!$G$27)*(1-B457/'ANALISI STATICA LINEARE'!$H$43)),IF(B457&lt;'ANALISI STATICA LINEARE'!$H$44,'ANALISI STATICA LINEARE'!$H$38*'ANALISI STATICA LINEARE'!$H$41*'ANALISI STATICA LINEARE'!$H$48*'ANALISI STATICA LINEARE'!$G$27,IF(B457&lt;'ANALISI STATICA LINEARE'!$H$45,'ANALISI STATICA LINEARE'!$H$38*'ANALISI STATICA LINEARE'!$H$41*'ANALISI STATICA LINEARE'!$H$48*'ANALISI STATICA LINEARE'!$G$27*('ANALISI STATICA LINEARE'!$H$44/B457),'ANALISI STATICA LINEARE'!$H$38*'ANALISI STATICA LINEARE'!$H$41*'ANALISI STATICA LINEARE'!$H$48*'ANALISI STATICA LINEARE'!$G$27*(('ANALISI STATICA LINEARE'!$H$44*'ANALISI STATICA LINEARE'!$H$45)/B457^2))))</f>
        <v>1.4162158652655858E-2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2:14">
      <c r="B458" s="19">
        <f t="shared" si="6"/>
        <v>4.4699999999999491</v>
      </c>
      <c r="C458" s="23">
        <f>1/'ANALISI STATICA LINEARE'!$H$37*IF(B458&lt;'ANALISI STATICA LINEARE'!$H$43,'ANALISI STATICA LINEARE'!$H$38*'ANALISI STATICA LINEARE'!$H$41*'ANALISI STATICA LINEARE'!$H$47*'ANALISI STATICA LINEARE'!$G$27*(B458/'ANALISI STATICA LINEARE'!$H$43+1/('ANALISI STATICA LINEARE'!$H$47*'ANALISI STATICA LINEARE'!$G$27)*(1-B458/'ANALISI STATICA LINEARE'!$H$43)),IF(B458&lt;'ANALISI STATICA LINEARE'!$H$44,'ANALISI STATICA LINEARE'!$H$38*'ANALISI STATICA LINEARE'!$H$41*'ANALISI STATICA LINEARE'!$H$47*'ANALISI STATICA LINEARE'!$G$27,IF(B458&lt;'ANALISI STATICA LINEARE'!$H$45,'ANALISI STATICA LINEARE'!$H$38*'ANALISI STATICA LINEARE'!$H$41*'ANALISI STATICA LINEARE'!$H$47*'ANALISI STATICA LINEARE'!$G$27*('ANALISI STATICA LINEARE'!$H$44/B458),'ANALISI STATICA LINEARE'!$H$38*'ANALISI STATICA LINEARE'!$H$41*'ANALISI STATICA LINEARE'!$H$47*'ANALISI STATICA LINEARE'!$G$27*(('ANALISI STATICA LINEARE'!$H$44*'ANALISI STATICA LINEARE'!$H$45)/B458^2))))</f>
        <v>4.441142212932267E-2</v>
      </c>
      <c r="D458" s="23">
        <f>1/'ANALISI STATICA LINEARE'!$H$37*IF(B458&lt;'ANALISI STATICA LINEARE'!$H$43,'ANALISI STATICA LINEARE'!$H$38*'ANALISI STATICA LINEARE'!$H$41*'ANALISI STATICA LINEARE'!$H$48*'ANALISI STATICA LINEARE'!$G$27*(B458/'ANALISI STATICA LINEARE'!$H$43+1/('ANALISI STATICA LINEARE'!$H$48*'ANALISI STATICA LINEARE'!$G$27)*(1-B458/'ANALISI STATICA LINEARE'!$H$43)),IF(B458&lt;'ANALISI STATICA LINEARE'!$H$44,'ANALISI STATICA LINEARE'!$H$38*'ANALISI STATICA LINEARE'!$H$41*'ANALISI STATICA LINEARE'!$H$48*'ANALISI STATICA LINEARE'!$G$27,IF(B458&lt;'ANALISI STATICA LINEARE'!$H$45,'ANALISI STATICA LINEARE'!$H$38*'ANALISI STATICA LINEARE'!$H$41*'ANALISI STATICA LINEARE'!$H$48*'ANALISI STATICA LINEARE'!$G$27*('ANALISI STATICA LINEARE'!$H$44/B458),'ANALISI STATICA LINEARE'!$H$38*'ANALISI STATICA LINEARE'!$H$41*'ANALISI STATICA LINEARE'!$H$48*'ANALISI STATICA LINEARE'!$G$27*(('ANALISI STATICA LINEARE'!$H$44*'ANALISI STATICA LINEARE'!$H$45)/B458^2))))</f>
        <v>1.4098864168038941E-2</v>
      </c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2:14">
      <c r="B459" s="19">
        <f t="shared" si="6"/>
        <v>4.4799999999999489</v>
      </c>
      <c r="C459" s="23">
        <f>1/'ANALISI STATICA LINEARE'!$H$37*IF(B459&lt;'ANALISI STATICA LINEARE'!$H$43,'ANALISI STATICA LINEARE'!$H$38*'ANALISI STATICA LINEARE'!$H$41*'ANALISI STATICA LINEARE'!$H$47*'ANALISI STATICA LINEARE'!$G$27*(B459/'ANALISI STATICA LINEARE'!$H$43+1/('ANALISI STATICA LINEARE'!$H$47*'ANALISI STATICA LINEARE'!$G$27)*(1-B459/'ANALISI STATICA LINEARE'!$H$43)),IF(B459&lt;'ANALISI STATICA LINEARE'!$H$44,'ANALISI STATICA LINEARE'!$H$38*'ANALISI STATICA LINEARE'!$H$41*'ANALISI STATICA LINEARE'!$H$47*'ANALISI STATICA LINEARE'!$G$27,IF(B459&lt;'ANALISI STATICA LINEARE'!$H$45,'ANALISI STATICA LINEARE'!$H$38*'ANALISI STATICA LINEARE'!$H$41*'ANALISI STATICA LINEARE'!$H$47*'ANALISI STATICA LINEARE'!$G$27*('ANALISI STATICA LINEARE'!$H$44/B459),'ANALISI STATICA LINEARE'!$H$38*'ANALISI STATICA LINEARE'!$H$41*'ANALISI STATICA LINEARE'!$H$47*'ANALISI STATICA LINEARE'!$G$27*(('ANALISI STATICA LINEARE'!$H$44*'ANALISI STATICA LINEARE'!$H$45)/B459^2))))</f>
        <v>4.4213378130170969E-2</v>
      </c>
      <c r="D459" s="23">
        <f>1/'ANALISI STATICA LINEARE'!$H$37*IF(B459&lt;'ANALISI STATICA LINEARE'!$H$43,'ANALISI STATICA LINEARE'!$H$38*'ANALISI STATICA LINEARE'!$H$41*'ANALISI STATICA LINEARE'!$H$48*'ANALISI STATICA LINEARE'!$G$27*(B459/'ANALISI STATICA LINEARE'!$H$43+1/('ANALISI STATICA LINEARE'!$H$48*'ANALISI STATICA LINEARE'!$G$27)*(1-B459/'ANALISI STATICA LINEARE'!$H$43)),IF(B459&lt;'ANALISI STATICA LINEARE'!$H$44,'ANALISI STATICA LINEARE'!$H$38*'ANALISI STATICA LINEARE'!$H$41*'ANALISI STATICA LINEARE'!$H$48*'ANALISI STATICA LINEARE'!$G$27,IF(B459&lt;'ANALISI STATICA LINEARE'!$H$45,'ANALISI STATICA LINEARE'!$H$38*'ANALISI STATICA LINEARE'!$H$41*'ANALISI STATICA LINEARE'!$H$48*'ANALISI STATICA LINEARE'!$G$27*('ANALISI STATICA LINEARE'!$H$44/B459),'ANALISI STATICA LINEARE'!$H$38*'ANALISI STATICA LINEARE'!$H$41*'ANALISI STATICA LINEARE'!$H$48*'ANALISI STATICA LINEARE'!$G$27*(('ANALISI STATICA LINEARE'!$H$44*'ANALISI STATICA LINEARE'!$H$45)/B459^2))))</f>
        <v>1.4035993057197129E-2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2:14">
      <c r="B460" s="19">
        <f t="shared" ref="B460:B511" si="7">0.01+B459</f>
        <v>4.4899999999999487</v>
      </c>
      <c r="C460" s="23">
        <f>1/'ANALISI STATICA LINEARE'!$H$37*IF(B460&lt;'ANALISI STATICA LINEARE'!$H$43,'ANALISI STATICA LINEARE'!$H$38*'ANALISI STATICA LINEARE'!$H$41*'ANALISI STATICA LINEARE'!$H$47*'ANALISI STATICA LINEARE'!$G$27*(B460/'ANALISI STATICA LINEARE'!$H$43+1/('ANALISI STATICA LINEARE'!$H$47*'ANALISI STATICA LINEARE'!$G$27)*(1-B460/'ANALISI STATICA LINEARE'!$H$43)),IF(B460&lt;'ANALISI STATICA LINEARE'!$H$44,'ANALISI STATICA LINEARE'!$H$38*'ANALISI STATICA LINEARE'!$H$41*'ANALISI STATICA LINEARE'!$H$47*'ANALISI STATICA LINEARE'!$G$27,IF(B460&lt;'ANALISI STATICA LINEARE'!$H$45,'ANALISI STATICA LINEARE'!$H$38*'ANALISI STATICA LINEARE'!$H$41*'ANALISI STATICA LINEARE'!$H$47*'ANALISI STATICA LINEARE'!$G$27*('ANALISI STATICA LINEARE'!$H$44/B460),'ANALISI STATICA LINEARE'!$H$38*'ANALISI STATICA LINEARE'!$H$41*'ANALISI STATICA LINEARE'!$H$47*'ANALISI STATICA LINEARE'!$G$27*(('ANALISI STATICA LINEARE'!$H$44*'ANALISI STATICA LINEARE'!$H$45)/B460^2))))</f>
        <v>4.4016655890783449E-2</v>
      </c>
      <c r="D460" s="23">
        <f>1/'ANALISI STATICA LINEARE'!$H$37*IF(B460&lt;'ANALISI STATICA LINEARE'!$H$43,'ANALISI STATICA LINEARE'!$H$38*'ANALISI STATICA LINEARE'!$H$41*'ANALISI STATICA LINEARE'!$H$48*'ANALISI STATICA LINEARE'!$G$27*(B460/'ANALISI STATICA LINEARE'!$H$43+1/('ANALISI STATICA LINEARE'!$H$48*'ANALISI STATICA LINEARE'!$G$27)*(1-B460/'ANALISI STATICA LINEARE'!$H$43)),IF(B460&lt;'ANALISI STATICA LINEARE'!$H$44,'ANALISI STATICA LINEARE'!$H$38*'ANALISI STATICA LINEARE'!$H$41*'ANALISI STATICA LINEARE'!$H$48*'ANALISI STATICA LINEARE'!$G$27,IF(B460&lt;'ANALISI STATICA LINEARE'!$H$45,'ANALISI STATICA LINEARE'!$H$38*'ANALISI STATICA LINEARE'!$H$41*'ANALISI STATICA LINEARE'!$H$48*'ANALISI STATICA LINEARE'!$G$27*('ANALISI STATICA LINEARE'!$H$44/B460),'ANALISI STATICA LINEARE'!$H$38*'ANALISI STATICA LINEARE'!$H$41*'ANALISI STATICA LINEARE'!$H$48*'ANALISI STATICA LINEARE'!$G$27*(('ANALISI STATICA LINEARE'!$H$44*'ANALISI STATICA LINEARE'!$H$45)/B460^2))))</f>
        <v>1.3973541552629667E-2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2:14">
      <c r="B461" s="19">
        <f t="shared" si="7"/>
        <v>4.4999999999999485</v>
      </c>
      <c r="C461" s="23">
        <f>1/'ANALISI STATICA LINEARE'!$H$37*IF(B461&lt;'ANALISI STATICA LINEARE'!$H$43,'ANALISI STATICA LINEARE'!$H$38*'ANALISI STATICA LINEARE'!$H$41*'ANALISI STATICA LINEARE'!$H$47*'ANALISI STATICA LINEARE'!$G$27*(B461/'ANALISI STATICA LINEARE'!$H$43+1/('ANALISI STATICA LINEARE'!$H$47*'ANALISI STATICA LINEARE'!$G$27)*(1-B461/'ANALISI STATICA LINEARE'!$H$43)),IF(B461&lt;'ANALISI STATICA LINEARE'!$H$44,'ANALISI STATICA LINEARE'!$H$38*'ANALISI STATICA LINEARE'!$H$41*'ANALISI STATICA LINEARE'!$H$47*'ANALISI STATICA LINEARE'!$G$27,IF(B461&lt;'ANALISI STATICA LINEARE'!$H$45,'ANALISI STATICA LINEARE'!$H$38*'ANALISI STATICA LINEARE'!$H$41*'ANALISI STATICA LINEARE'!$H$47*'ANALISI STATICA LINEARE'!$G$27*('ANALISI STATICA LINEARE'!$H$44/B461),'ANALISI STATICA LINEARE'!$H$38*'ANALISI STATICA LINEARE'!$H$41*'ANALISI STATICA LINEARE'!$H$47*'ANALISI STATICA LINEARE'!$G$27*(('ANALISI STATICA LINEARE'!$H$44*'ANALISI STATICA LINEARE'!$H$45)/B461^2))))</f>
        <v>4.3821243675248561E-2</v>
      </c>
      <c r="D461" s="23">
        <f>1/'ANALISI STATICA LINEARE'!$H$37*IF(B461&lt;'ANALISI STATICA LINEARE'!$H$43,'ANALISI STATICA LINEARE'!$H$38*'ANALISI STATICA LINEARE'!$H$41*'ANALISI STATICA LINEARE'!$H$48*'ANALISI STATICA LINEARE'!$G$27*(B461/'ANALISI STATICA LINEARE'!$H$43+1/('ANALISI STATICA LINEARE'!$H$48*'ANALISI STATICA LINEARE'!$G$27)*(1-B461/'ANALISI STATICA LINEARE'!$H$43)),IF(B461&lt;'ANALISI STATICA LINEARE'!$H$44,'ANALISI STATICA LINEARE'!$H$38*'ANALISI STATICA LINEARE'!$H$41*'ANALISI STATICA LINEARE'!$H$48*'ANALISI STATICA LINEARE'!$G$27,IF(B461&lt;'ANALISI STATICA LINEARE'!$H$45,'ANALISI STATICA LINEARE'!$H$38*'ANALISI STATICA LINEARE'!$H$41*'ANALISI STATICA LINEARE'!$H$48*'ANALISI STATICA LINEARE'!$G$27*('ANALISI STATICA LINEARE'!$H$44/B461),'ANALISI STATICA LINEARE'!$H$38*'ANALISI STATICA LINEARE'!$H$41*'ANALISI STATICA LINEARE'!$H$48*'ANALISI STATICA LINEARE'!$G$27*(('ANALISI STATICA LINEARE'!$H$44*'ANALISI STATICA LINEARE'!$H$45)/B461^2))))</f>
        <v>1.3911505928650337E-2</v>
      </c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2:14">
      <c r="B462" s="19">
        <f t="shared" si="7"/>
        <v>4.5099999999999483</v>
      </c>
      <c r="C462" s="23">
        <f>1/'ANALISI STATICA LINEARE'!$H$37*IF(B462&lt;'ANALISI STATICA LINEARE'!$H$43,'ANALISI STATICA LINEARE'!$H$38*'ANALISI STATICA LINEARE'!$H$41*'ANALISI STATICA LINEARE'!$H$47*'ANALISI STATICA LINEARE'!$G$27*(B462/'ANALISI STATICA LINEARE'!$H$43+1/('ANALISI STATICA LINEARE'!$H$47*'ANALISI STATICA LINEARE'!$G$27)*(1-B462/'ANALISI STATICA LINEARE'!$H$43)),IF(B462&lt;'ANALISI STATICA LINEARE'!$H$44,'ANALISI STATICA LINEARE'!$H$38*'ANALISI STATICA LINEARE'!$H$41*'ANALISI STATICA LINEARE'!$H$47*'ANALISI STATICA LINEARE'!$G$27,IF(B462&lt;'ANALISI STATICA LINEARE'!$H$45,'ANALISI STATICA LINEARE'!$H$38*'ANALISI STATICA LINEARE'!$H$41*'ANALISI STATICA LINEARE'!$H$47*'ANALISI STATICA LINEARE'!$G$27*('ANALISI STATICA LINEARE'!$H$44/B462),'ANALISI STATICA LINEARE'!$H$38*'ANALISI STATICA LINEARE'!$H$41*'ANALISI STATICA LINEARE'!$H$47*'ANALISI STATICA LINEARE'!$G$27*(('ANALISI STATICA LINEARE'!$H$44*'ANALISI STATICA LINEARE'!$H$45)/B462^2))))</f>
        <v>4.3627129877620241E-2</v>
      </c>
      <c r="D462" s="23">
        <f>1/'ANALISI STATICA LINEARE'!$H$37*IF(B462&lt;'ANALISI STATICA LINEARE'!$H$43,'ANALISI STATICA LINEARE'!$H$38*'ANALISI STATICA LINEARE'!$H$41*'ANALISI STATICA LINEARE'!$H$48*'ANALISI STATICA LINEARE'!$G$27*(B462/'ANALISI STATICA LINEARE'!$H$43+1/('ANALISI STATICA LINEARE'!$H$48*'ANALISI STATICA LINEARE'!$G$27)*(1-B462/'ANALISI STATICA LINEARE'!$H$43)),IF(B462&lt;'ANALISI STATICA LINEARE'!$H$44,'ANALISI STATICA LINEARE'!$H$38*'ANALISI STATICA LINEARE'!$H$41*'ANALISI STATICA LINEARE'!$H$48*'ANALISI STATICA LINEARE'!$G$27,IF(B462&lt;'ANALISI STATICA LINEARE'!$H$45,'ANALISI STATICA LINEARE'!$H$38*'ANALISI STATICA LINEARE'!$H$41*'ANALISI STATICA LINEARE'!$H$48*'ANALISI STATICA LINEARE'!$G$27*('ANALISI STATICA LINEARE'!$H$44/B462),'ANALISI STATICA LINEARE'!$H$38*'ANALISI STATICA LINEARE'!$H$41*'ANALISI STATICA LINEARE'!$H$48*'ANALISI STATICA LINEARE'!$G$27*(('ANALISI STATICA LINEARE'!$H$44*'ANALISI STATICA LINEARE'!$H$45)/B462^2))))</f>
        <v>1.3849882500831823E-2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2:14">
      <c r="B463" s="19">
        <f t="shared" si="7"/>
        <v>4.5199999999999481</v>
      </c>
      <c r="C463" s="23">
        <f>1/'ANALISI STATICA LINEARE'!$H$37*IF(B463&lt;'ANALISI STATICA LINEARE'!$H$43,'ANALISI STATICA LINEARE'!$H$38*'ANALISI STATICA LINEARE'!$H$41*'ANALISI STATICA LINEARE'!$H$47*'ANALISI STATICA LINEARE'!$G$27*(B463/'ANALISI STATICA LINEARE'!$H$43+1/('ANALISI STATICA LINEARE'!$H$47*'ANALISI STATICA LINEARE'!$G$27)*(1-B463/'ANALISI STATICA LINEARE'!$H$43)),IF(B463&lt;'ANALISI STATICA LINEARE'!$H$44,'ANALISI STATICA LINEARE'!$H$38*'ANALISI STATICA LINEARE'!$H$41*'ANALISI STATICA LINEARE'!$H$47*'ANALISI STATICA LINEARE'!$G$27,IF(B463&lt;'ANALISI STATICA LINEARE'!$H$45,'ANALISI STATICA LINEARE'!$H$38*'ANALISI STATICA LINEARE'!$H$41*'ANALISI STATICA LINEARE'!$H$47*'ANALISI STATICA LINEARE'!$G$27*('ANALISI STATICA LINEARE'!$H$44/B463),'ANALISI STATICA LINEARE'!$H$38*'ANALISI STATICA LINEARE'!$H$41*'ANALISI STATICA LINEARE'!$H$47*'ANALISI STATICA LINEARE'!$G$27*(('ANALISI STATICA LINEARE'!$H$44*'ANALISI STATICA LINEARE'!$H$45)/B463^2))))</f>
        <v>4.343430302019459E-2</v>
      </c>
      <c r="D463" s="23">
        <f>1/'ANALISI STATICA LINEARE'!$H$37*IF(B463&lt;'ANALISI STATICA LINEARE'!$H$43,'ANALISI STATICA LINEARE'!$H$38*'ANALISI STATICA LINEARE'!$H$41*'ANALISI STATICA LINEARE'!$H$48*'ANALISI STATICA LINEARE'!$G$27*(B463/'ANALISI STATICA LINEARE'!$H$43+1/('ANALISI STATICA LINEARE'!$H$48*'ANALISI STATICA LINEARE'!$G$27)*(1-B463/'ANALISI STATICA LINEARE'!$H$43)),IF(B463&lt;'ANALISI STATICA LINEARE'!$H$44,'ANALISI STATICA LINEARE'!$H$38*'ANALISI STATICA LINEARE'!$H$41*'ANALISI STATICA LINEARE'!$H$48*'ANALISI STATICA LINEARE'!$G$27,IF(B463&lt;'ANALISI STATICA LINEARE'!$H$45,'ANALISI STATICA LINEARE'!$H$38*'ANALISI STATICA LINEARE'!$H$41*'ANALISI STATICA LINEARE'!$H$48*'ANALISI STATICA LINEARE'!$G$27*('ANALISI STATICA LINEARE'!$H$44/B463),'ANALISI STATICA LINEARE'!$H$38*'ANALISI STATICA LINEARE'!$H$41*'ANALISI STATICA LINEARE'!$H$48*'ANALISI STATICA LINEARE'!$G$27*(('ANALISI STATICA LINEARE'!$H$44*'ANALISI STATICA LINEARE'!$H$45)/B463^2))))</f>
        <v>1.3788667625458599E-2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2:14">
      <c r="B464" s="19">
        <f t="shared" si="7"/>
        <v>4.5299999999999478</v>
      </c>
      <c r="C464" s="23">
        <f>1/'ANALISI STATICA LINEARE'!$H$37*IF(B464&lt;'ANALISI STATICA LINEARE'!$H$43,'ANALISI STATICA LINEARE'!$H$38*'ANALISI STATICA LINEARE'!$H$41*'ANALISI STATICA LINEARE'!$H$47*'ANALISI STATICA LINEARE'!$G$27*(B464/'ANALISI STATICA LINEARE'!$H$43+1/('ANALISI STATICA LINEARE'!$H$47*'ANALISI STATICA LINEARE'!$G$27)*(1-B464/'ANALISI STATICA LINEARE'!$H$43)),IF(B464&lt;'ANALISI STATICA LINEARE'!$H$44,'ANALISI STATICA LINEARE'!$H$38*'ANALISI STATICA LINEARE'!$H$41*'ANALISI STATICA LINEARE'!$H$47*'ANALISI STATICA LINEARE'!$G$27,IF(B464&lt;'ANALISI STATICA LINEARE'!$H$45,'ANALISI STATICA LINEARE'!$H$38*'ANALISI STATICA LINEARE'!$H$41*'ANALISI STATICA LINEARE'!$H$47*'ANALISI STATICA LINEARE'!$G$27*('ANALISI STATICA LINEARE'!$H$44/B464),'ANALISI STATICA LINEARE'!$H$38*'ANALISI STATICA LINEARE'!$H$41*'ANALISI STATICA LINEARE'!$H$47*'ANALISI STATICA LINEARE'!$G$27*(('ANALISI STATICA LINEARE'!$H$44*'ANALISI STATICA LINEARE'!$H$45)/B464^2))))</f>
        <v>4.3242751751813198E-2</v>
      </c>
      <c r="D464" s="23">
        <f>1/'ANALISI STATICA LINEARE'!$H$37*IF(B464&lt;'ANALISI STATICA LINEARE'!$H$43,'ANALISI STATICA LINEARE'!$H$38*'ANALISI STATICA LINEARE'!$H$41*'ANALISI STATICA LINEARE'!$H$48*'ANALISI STATICA LINEARE'!$G$27*(B464/'ANALISI STATICA LINEARE'!$H$43+1/('ANALISI STATICA LINEARE'!$H$48*'ANALISI STATICA LINEARE'!$G$27)*(1-B464/'ANALISI STATICA LINEARE'!$H$43)),IF(B464&lt;'ANALISI STATICA LINEARE'!$H$44,'ANALISI STATICA LINEARE'!$H$38*'ANALISI STATICA LINEARE'!$H$41*'ANALISI STATICA LINEARE'!$H$48*'ANALISI STATICA LINEARE'!$G$27,IF(B464&lt;'ANALISI STATICA LINEARE'!$H$45,'ANALISI STATICA LINEARE'!$H$38*'ANALISI STATICA LINEARE'!$H$41*'ANALISI STATICA LINEARE'!$H$48*'ANALISI STATICA LINEARE'!$G$27*('ANALISI STATICA LINEARE'!$H$44/B464),'ANALISI STATICA LINEARE'!$H$38*'ANALISI STATICA LINEARE'!$H$41*'ANALISI STATICA LINEARE'!$H$48*'ANALISI STATICA LINEARE'!$G$27*(('ANALISI STATICA LINEARE'!$H$44*'ANALISI STATICA LINEARE'!$H$45)/B464^2))))</f>
        <v>1.3727857698988315E-2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2:14">
      <c r="B465" s="19">
        <f t="shared" si="7"/>
        <v>4.5399999999999476</v>
      </c>
      <c r="C465" s="23">
        <f>1/'ANALISI STATICA LINEARE'!$H$37*IF(B465&lt;'ANALISI STATICA LINEARE'!$H$43,'ANALISI STATICA LINEARE'!$H$38*'ANALISI STATICA LINEARE'!$H$41*'ANALISI STATICA LINEARE'!$H$47*'ANALISI STATICA LINEARE'!$G$27*(B465/'ANALISI STATICA LINEARE'!$H$43+1/('ANALISI STATICA LINEARE'!$H$47*'ANALISI STATICA LINEARE'!$G$27)*(1-B465/'ANALISI STATICA LINEARE'!$H$43)),IF(B465&lt;'ANALISI STATICA LINEARE'!$H$44,'ANALISI STATICA LINEARE'!$H$38*'ANALISI STATICA LINEARE'!$H$41*'ANALISI STATICA LINEARE'!$H$47*'ANALISI STATICA LINEARE'!$G$27,IF(B465&lt;'ANALISI STATICA LINEARE'!$H$45,'ANALISI STATICA LINEARE'!$H$38*'ANALISI STATICA LINEARE'!$H$41*'ANALISI STATICA LINEARE'!$H$47*'ANALISI STATICA LINEARE'!$G$27*('ANALISI STATICA LINEARE'!$H$44/B465),'ANALISI STATICA LINEARE'!$H$38*'ANALISI STATICA LINEARE'!$H$41*'ANALISI STATICA LINEARE'!$H$47*'ANALISI STATICA LINEARE'!$G$27*(('ANALISI STATICA LINEARE'!$H$44*'ANALISI STATICA LINEARE'!$H$45)/B465^2))))</f>
        <v>4.3052464846192608E-2</v>
      </c>
      <c r="D465" s="23">
        <f>1/'ANALISI STATICA LINEARE'!$H$37*IF(B465&lt;'ANALISI STATICA LINEARE'!$H$43,'ANALISI STATICA LINEARE'!$H$38*'ANALISI STATICA LINEARE'!$H$41*'ANALISI STATICA LINEARE'!$H$48*'ANALISI STATICA LINEARE'!$G$27*(B465/'ANALISI STATICA LINEARE'!$H$43+1/('ANALISI STATICA LINEARE'!$H$48*'ANALISI STATICA LINEARE'!$G$27)*(1-B465/'ANALISI STATICA LINEARE'!$H$43)),IF(B465&lt;'ANALISI STATICA LINEARE'!$H$44,'ANALISI STATICA LINEARE'!$H$38*'ANALISI STATICA LINEARE'!$H$41*'ANALISI STATICA LINEARE'!$H$48*'ANALISI STATICA LINEARE'!$G$27,IF(B465&lt;'ANALISI STATICA LINEARE'!$H$45,'ANALISI STATICA LINEARE'!$H$38*'ANALISI STATICA LINEARE'!$H$41*'ANALISI STATICA LINEARE'!$H$48*'ANALISI STATICA LINEARE'!$G$27*('ANALISI STATICA LINEARE'!$H$44/B465),'ANALISI STATICA LINEARE'!$H$38*'ANALISI STATICA LINEARE'!$H$41*'ANALISI STATICA LINEARE'!$H$48*'ANALISI STATICA LINEARE'!$G$27*(('ANALISI STATICA LINEARE'!$H$44*'ANALISI STATICA LINEARE'!$H$45)/B465^2))))</f>
        <v>1.3667449157521463E-2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2:14">
      <c r="B466" s="19">
        <f t="shared" si="7"/>
        <v>4.5499999999999474</v>
      </c>
      <c r="C466" s="23">
        <f>1/'ANALISI STATICA LINEARE'!$H$37*IF(B466&lt;'ANALISI STATICA LINEARE'!$H$43,'ANALISI STATICA LINEARE'!$H$38*'ANALISI STATICA LINEARE'!$H$41*'ANALISI STATICA LINEARE'!$H$47*'ANALISI STATICA LINEARE'!$G$27*(B466/'ANALISI STATICA LINEARE'!$H$43+1/('ANALISI STATICA LINEARE'!$H$47*'ANALISI STATICA LINEARE'!$G$27)*(1-B466/'ANALISI STATICA LINEARE'!$H$43)),IF(B466&lt;'ANALISI STATICA LINEARE'!$H$44,'ANALISI STATICA LINEARE'!$H$38*'ANALISI STATICA LINEARE'!$H$41*'ANALISI STATICA LINEARE'!$H$47*'ANALISI STATICA LINEARE'!$G$27,IF(B466&lt;'ANALISI STATICA LINEARE'!$H$45,'ANALISI STATICA LINEARE'!$H$38*'ANALISI STATICA LINEARE'!$H$41*'ANALISI STATICA LINEARE'!$H$47*'ANALISI STATICA LINEARE'!$G$27*('ANALISI STATICA LINEARE'!$H$44/B466),'ANALISI STATICA LINEARE'!$H$38*'ANALISI STATICA LINEARE'!$H$41*'ANALISI STATICA LINEARE'!$H$47*'ANALISI STATICA LINEARE'!$G$27*(('ANALISI STATICA LINEARE'!$H$44*'ANALISI STATICA LINEARE'!$H$45)/B466^2))))</f>
        <v>4.286343120027937E-2</v>
      </c>
      <c r="D466" s="23">
        <f>1/'ANALISI STATICA LINEARE'!$H$37*IF(B466&lt;'ANALISI STATICA LINEARE'!$H$43,'ANALISI STATICA LINEARE'!$H$38*'ANALISI STATICA LINEARE'!$H$41*'ANALISI STATICA LINEARE'!$H$48*'ANALISI STATICA LINEARE'!$G$27*(B466/'ANALISI STATICA LINEARE'!$H$43+1/('ANALISI STATICA LINEARE'!$H$48*'ANALISI STATICA LINEARE'!$G$27)*(1-B466/'ANALISI STATICA LINEARE'!$H$43)),IF(B466&lt;'ANALISI STATICA LINEARE'!$H$44,'ANALISI STATICA LINEARE'!$H$38*'ANALISI STATICA LINEARE'!$H$41*'ANALISI STATICA LINEARE'!$H$48*'ANALISI STATICA LINEARE'!$G$27,IF(B466&lt;'ANALISI STATICA LINEARE'!$H$45,'ANALISI STATICA LINEARE'!$H$38*'ANALISI STATICA LINEARE'!$H$41*'ANALISI STATICA LINEARE'!$H$48*'ANALISI STATICA LINEARE'!$G$27*('ANALISI STATICA LINEARE'!$H$44/B466),'ANALISI STATICA LINEARE'!$H$38*'ANALISI STATICA LINEARE'!$H$41*'ANALISI STATICA LINEARE'!$H$48*'ANALISI STATICA LINEARE'!$G$27*(('ANALISI STATICA LINEARE'!$H$44*'ANALISI STATICA LINEARE'!$H$45)/B466^2))))</f>
        <v>1.3607438476279165E-2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2:14">
      <c r="B467" s="19">
        <f t="shared" si="7"/>
        <v>4.5599999999999472</v>
      </c>
      <c r="C467" s="23">
        <f>1/'ANALISI STATICA LINEARE'!$H$37*IF(B467&lt;'ANALISI STATICA LINEARE'!$H$43,'ANALISI STATICA LINEARE'!$H$38*'ANALISI STATICA LINEARE'!$H$41*'ANALISI STATICA LINEARE'!$H$47*'ANALISI STATICA LINEARE'!$G$27*(B467/'ANALISI STATICA LINEARE'!$H$43+1/('ANALISI STATICA LINEARE'!$H$47*'ANALISI STATICA LINEARE'!$G$27)*(1-B467/'ANALISI STATICA LINEARE'!$H$43)),IF(B467&lt;'ANALISI STATICA LINEARE'!$H$44,'ANALISI STATICA LINEARE'!$H$38*'ANALISI STATICA LINEARE'!$H$41*'ANALISI STATICA LINEARE'!$H$47*'ANALISI STATICA LINEARE'!$G$27,IF(B467&lt;'ANALISI STATICA LINEARE'!$H$45,'ANALISI STATICA LINEARE'!$H$38*'ANALISI STATICA LINEARE'!$H$41*'ANALISI STATICA LINEARE'!$H$47*'ANALISI STATICA LINEARE'!$G$27*('ANALISI STATICA LINEARE'!$H$44/B467),'ANALISI STATICA LINEARE'!$H$38*'ANALISI STATICA LINEARE'!$H$41*'ANALISI STATICA LINEARE'!$H$47*'ANALISI STATICA LINEARE'!$G$27*(('ANALISI STATICA LINEARE'!$H$44*'ANALISI STATICA LINEARE'!$H$45)/B467^2))))</f>
        <v>4.2675639832630403E-2</v>
      </c>
      <c r="D467" s="23">
        <f>1/'ANALISI STATICA LINEARE'!$H$37*IF(B467&lt;'ANALISI STATICA LINEARE'!$H$43,'ANALISI STATICA LINEARE'!$H$38*'ANALISI STATICA LINEARE'!$H$41*'ANALISI STATICA LINEARE'!$H$48*'ANALISI STATICA LINEARE'!$G$27*(B467/'ANALISI STATICA LINEARE'!$H$43+1/('ANALISI STATICA LINEARE'!$H$48*'ANALISI STATICA LINEARE'!$G$27)*(1-B467/'ANALISI STATICA LINEARE'!$H$43)),IF(B467&lt;'ANALISI STATICA LINEARE'!$H$44,'ANALISI STATICA LINEARE'!$H$38*'ANALISI STATICA LINEARE'!$H$41*'ANALISI STATICA LINEARE'!$H$48*'ANALISI STATICA LINEARE'!$G$27,IF(B467&lt;'ANALISI STATICA LINEARE'!$H$45,'ANALISI STATICA LINEARE'!$H$38*'ANALISI STATICA LINEARE'!$H$41*'ANALISI STATICA LINEARE'!$H$48*'ANALISI STATICA LINEARE'!$G$27*('ANALISI STATICA LINEARE'!$H$44/B467),'ANALISI STATICA LINEARE'!$H$38*'ANALISI STATICA LINEARE'!$H$41*'ANALISI STATICA LINEARE'!$H$48*'ANALISI STATICA LINEARE'!$G$27*(('ANALISI STATICA LINEARE'!$H$44*'ANALISI STATICA LINEARE'!$H$45)/B467^2))))</f>
        <v>1.3547822169089016E-2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2:14">
      <c r="B468" s="19">
        <f t="shared" si="7"/>
        <v>4.569999999999947</v>
      </c>
      <c r="C468" s="23">
        <f>1/'ANALISI STATICA LINEARE'!$H$37*IF(B468&lt;'ANALISI STATICA LINEARE'!$H$43,'ANALISI STATICA LINEARE'!$H$38*'ANALISI STATICA LINEARE'!$H$41*'ANALISI STATICA LINEARE'!$H$47*'ANALISI STATICA LINEARE'!$G$27*(B468/'ANALISI STATICA LINEARE'!$H$43+1/('ANALISI STATICA LINEARE'!$H$47*'ANALISI STATICA LINEARE'!$G$27)*(1-B468/'ANALISI STATICA LINEARE'!$H$43)),IF(B468&lt;'ANALISI STATICA LINEARE'!$H$44,'ANALISI STATICA LINEARE'!$H$38*'ANALISI STATICA LINEARE'!$H$41*'ANALISI STATICA LINEARE'!$H$47*'ANALISI STATICA LINEARE'!$G$27,IF(B468&lt;'ANALISI STATICA LINEARE'!$H$45,'ANALISI STATICA LINEARE'!$H$38*'ANALISI STATICA LINEARE'!$H$41*'ANALISI STATICA LINEARE'!$H$47*'ANALISI STATICA LINEARE'!$G$27*('ANALISI STATICA LINEARE'!$H$44/B468),'ANALISI STATICA LINEARE'!$H$38*'ANALISI STATICA LINEARE'!$H$41*'ANALISI STATICA LINEARE'!$H$47*'ANALISI STATICA LINEARE'!$G$27*(('ANALISI STATICA LINEARE'!$H$44*'ANALISI STATICA LINEARE'!$H$45)/B468^2))))</f>
        <v>4.2489079881818138E-2</v>
      </c>
      <c r="D468" s="23">
        <f>1/'ANALISI STATICA LINEARE'!$H$37*IF(B468&lt;'ANALISI STATICA LINEARE'!$H$43,'ANALISI STATICA LINEARE'!$H$38*'ANALISI STATICA LINEARE'!$H$41*'ANALISI STATICA LINEARE'!$H$48*'ANALISI STATICA LINEARE'!$G$27*(B468/'ANALISI STATICA LINEARE'!$H$43+1/('ANALISI STATICA LINEARE'!$H$48*'ANALISI STATICA LINEARE'!$G$27)*(1-B468/'ANALISI STATICA LINEARE'!$H$43)),IF(B468&lt;'ANALISI STATICA LINEARE'!$H$44,'ANALISI STATICA LINEARE'!$H$38*'ANALISI STATICA LINEARE'!$H$41*'ANALISI STATICA LINEARE'!$H$48*'ANALISI STATICA LINEARE'!$G$27,IF(B468&lt;'ANALISI STATICA LINEARE'!$H$45,'ANALISI STATICA LINEARE'!$H$38*'ANALISI STATICA LINEARE'!$H$41*'ANALISI STATICA LINEARE'!$H$48*'ANALISI STATICA LINEARE'!$G$27*('ANALISI STATICA LINEARE'!$H$44/B468),'ANALISI STATICA LINEARE'!$H$38*'ANALISI STATICA LINEARE'!$H$41*'ANALISI STATICA LINEARE'!$H$48*'ANALISI STATICA LINEARE'!$G$27*(('ANALISI STATICA LINEARE'!$H$44*'ANALISI STATICA LINEARE'!$H$45)/B468^2))))</f>
        <v>1.3488596787878775E-2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2:14">
      <c r="B469" s="19">
        <f t="shared" si="7"/>
        <v>4.5799999999999468</v>
      </c>
      <c r="C469" s="23">
        <f>1/'ANALISI STATICA LINEARE'!$H$37*IF(B469&lt;'ANALISI STATICA LINEARE'!$H$43,'ANALISI STATICA LINEARE'!$H$38*'ANALISI STATICA LINEARE'!$H$41*'ANALISI STATICA LINEARE'!$H$47*'ANALISI STATICA LINEARE'!$G$27*(B469/'ANALISI STATICA LINEARE'!$H$43+1/('ANALISI STATICA LINEARE'!$H$47*'ANALISI STATICA LINEARE'!$G$27)*(1-B469/'ANALISI STATICA LINEARE'!$H$43)),IF(B469&lt;'ANALISI STATICA LINEARE'!$H$44,'ANALISI STATICA LINEARE'!$H$38*'ANALISI STATICA LINEARE'!$H$41*'ANALISI STATICA LINEARE'!$H$47*'ANALISI STATICA LINEARE'!$G$27,IF(B469&lt;'ANALISI STATICA LINEARE'!$H$45,'ANALISI STATICA LINEARE'!$H$38*'ANALISI STATICA LINEARE'!$H$41*'ANALISI STATICA LINEARE'!$H$47*'ANALISI STATICA LINEARE'!$G$27*('ANALISI STATICA LINEARE'!$H$44/B469),'ANALISI STATICA LINEARE'!$H$38*'ANALISI STATICA LINEARE'!$H$41*'ANALISI STATICA LINEARE'!$H$47*'ANALISI STATICA LINEARE'!$G$27*(('ANALISI STATICA LINEARE'!$H$44*'ANALISI STATICA LINEARE'!$H$45)/B469^2))))</f>
        <v>4.2303740604859925E-2</v>
      </c>
      <c r="D469" s="23">
        <f>1/'ANALISI STATICA LINEARE'!$H$37*IF(B469&lt;'ANALISI STATICA LINEARE'!$H$43,'ANALISI STATICA LINEARE'!$H$38*'ANALISI STATICA LINEARE'!$H$41*'ANALISI STATICA LINEARE'!$H$48*'ANALISI STATICA LINEARE'!$G$27*(B469/'ANALISI STATICA LINEARE'!$H$43+1/('ANALISI STATICA LINEARE'!$H$48*'ANALISI STATICA LINEARE'!$G$27)*(1-B469/'ANALISI STATICA LINEARE'!$H$43)),IF(B469&lt;'ANALISI STATICA LINEARE'!$H$44,'ANALISI STATICA LINEARE'!$H$38*'ANALISI STATICA LINEARE'!$H$41*'ANALISI STATICA LINEARE'!$H$48*'ANALISI STATICA LINEARE'!$G$27,IF(B469&lt;'ANALISI STATICA LINEARE'!$H$45,'ANALISI STATICA LINEARE'!$H$38*'ANALISI STATICA LINEARE'!$H$41*'ANALISI STATICA LINEARE'!$H$48*'ANALISI STATICA LINEARE'!$G$27*('ANALISI STATICA LINEARE'!$H$44/B469),'ANALISI STATICA LINEARE'!$H$38*'ANALISI STATICA LINEARE'!$H$41*'ANALISI STATICA LINEARE'!$H$48*'ANALISI STATICA LINEARE'!$G$27*(('ANALISI STATICA LINEARE'!$H$44*'ANALISI STATICA LINEARE'!$H$45)/B469^2))))</f>
        <v>1.3429758922177754E-2</v>
      </c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2:14">
      <c r="B470" s="19">
        <f t="shared" si="7"/>
        <v>4.5899999999999466</v>
      </c>
      <c r="C470" s="23">
        <f>1/'ANALISI STATICA LINEARE'!$H$37*IF(B470&lt;'ANALISI STATICA LINEARE'!$H$43,'ANALISI STATICA LINEARE'!$H$38*'ANALISI STATICA LINEARE'!$H$41*'ANALISI STATICA LINEARE'!$H$47*'ANALISI STATICA LINEARE'!$G$27*(B470/'ANALISI STATICA LINEARE'!$H$43+1/('ANALISI STATICA LINEARE'!$H$47*'ANALISI STATICA LINEARE'!$G$27)*(1-B470/'ANALISI STATICA LINEARE'!$H$43)),IF(B470&lt;'ANALISI STATICA LINEARE'!$H$44,'ANALISI STATICA LINEARE'!$H$38*'ANALISI STATICA LINEARE'!$H$41*'ANALISI STATICA LINEARE'!$H$47*'ANALISI STATICA LINEARE'!$G$27,IF(B470&lt;'ANALISI STATICA LINEARE'!$H$45,'ANALISI STATICA LINEARE'!$H$38*'ANALISI STATICA LINEARE'!$H$41*'ANALISI STATICA LINEARE'!$H$47*'ANALISI STATICA LINEARE'!$G$27*('ANALISI STATICA LINEARE'!$H$44/B470),'ANALISI STATICA LINEARE'!$H$38*'ANALISI STATICA LINEARE'!$H$41*'ANALISI STATICA LINEARE'!$H$47*'ANALISI STATICA LINEARE'!$G$27*(('ANALISI STATICA LINEARE'!$H$44*'ANALISI STATICA LINEARE'!$H$45)/B470^2))))</f>
        <v>4.2119611375671447E-2</v>
      </c>
      <c r="D470" s="23">
        <f>1/'ANALISI STATICA LINEARE'!$H$37*IF(B470&lt;'ANALISI STATICA LINEARE'!$H$43,'ANALISI STATICA LINEARE'!$H$38*'ANALISI STATICA LINEARE'!$H$41*'ANALISI STATICA LINEARE'!$H$48*'ANALISI STATICA LINEARE'!$G$27*(B470/'ANALISI STATICA LINEARE'!$H$43+1/('ANALISI STATICA LINEARE'!$H$48*'ANALISI STATICA LINEARE'!$G$27)*(1-B470/'ANALISI STATICA LINEARE'!$H$43)),IF(B470&lt;'ANALISI STATICA LINEARE'!$H$44,'ANALISI STATICA LINEARE'!$H$38*'ANALISI STATICA LINEARE'!$H$41*'ANALISI STATICA LINEARE'!$H$48*'ANALISI STATICA LINEARE'!$G$27,IF(B470&lt;'ANALISI STATICA LINEARE'!$H$45,'ANALISI STATICA LINEARE'!$H$38*'ANALISI STATICA LINEARE'!$H$41*'ANALISI STATICA LINEARE'!$H$48*'ANALISI STATICA LINEARE'!$G$27*('ANALISI STATICA LINEARE'!$H$44/B470),'ANALISI STATICA LINEARE'!$H$38*'ANALISI STATICA LINEARE'!$H$41*'ANALISI STATICA LINEARE'!$H$48*'ANALISI STATICA LINEARE'!$G$27*(('ANALISI STATICA LINEARE'!$H$44*'ANALISI STATICA LINEARE'!$H$45)/B470^2))))</f>
        <v>1.3371305198625857E-2</v>
      </c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2:14">
      <c r="B471" s="19">
        <f t="shared" si="7"/>
        <v>4.5999999999999464</v>
      </c>
      <c r="C471" s="23">
        <f>1/'ANALISI STATICA LINEARE'!$H$37*IF(B471&lt;'ANALISI STATICA LINEARE'!$H$43,'ANALISI STATICA LINEARE'!$H$38*'ANALISI STATICA LINEARE'!$H$41*'ANALISI STATICA LINEARE'!$H$47*'ANALISI STATICA LINEARE'!$G$27*(B471/'ANALISI STATICA LINEARE'!$H$43+1/('ANALISI STATICA LINEARE'!$H$47*'ANALISI STATICA LINEARE'!$G$27)*(1-B471/'ANALISI STATICA LINEARE'!$H$43)),IF(B471&lt;'ANALISI STATICA LINEARE'!$H$44,'ANALISI STATICA LINEARE'!$H$38*'ANALISI STATICA LINEARE'!$H$41*'ANALISI STATICA LINEARE'!$H$47*'ANALISI STATICA LINEARE'!$G$27,IF(B471&lt;'ANALISI STATICA LINEARE'!$H$45,'ANALISI STATICA LINEARE'!$H$38*'ANALISI STATICA LINEARE'!$H$41*'ANALISI STATICA LINEARE'!$H$47*'ANALISI STATICA LINEARE'!$G$27*('ANALISI STATICA LINEARE'!$H$44/B471),'ANALISI STATICA LINEARE'!$H$38*'ANALISI STATICA LINEARE'!$H$41*'ANALISI STATICA LINEARE'!$H$47*'ANALISI STATICA LINEARE'!$G$27*(('ANALISI STATICA LINEARE'!$H$44*'ANALISI STATICA LINEARE'!$H$45)/B471^2))))</f>
        <v>4.1936681683543656E-2</v>
      </c>
      <c r="D471" s="23">
        <f>1/'ANALISI STATICA LINEARE'!$H$37*IF(B471&lt;'ANALISI STATICA LINEARE'!$H$43,'ANALISI STATICA LINEARE'!$H$38*'ANALISI STATICA LINEARE'!$H$41*'ANALISI STATICA LINEARE'!$H$48*'ANALISI STATICA LINEARE'!$G$27*(B471/'ANALISI STATICA LINEARE'!$H$43+1/('ANALISI STATICA LINEARE'!$H$48*'ANALISI STATICA LINEARE'!$G$27)*(1-B471/'ANALISI STATICA LINEARE'!$H$43)),IF(B471&lt;'ANALISI STATICA LINEARE'!$H$44,'ANALISI STATICA LINEARE'!$H$38*'ANALISI STATICA LINEARE'!$H$41*'ANALISI STATICA LINEARE'!$H$48*'ANALISI STATICA LINEARE'!$G$27,IF(B471&lt;'ANALISI STATICA LINEARE'!$H$45,'ANALISI STATICA LINEARE'!$H$38*'ANALISI STATICA LINEARE'!$H$41*'ANALISI STATICA LINEARE'!$H$48*'ANALISI STATICA LINEARE'!$G$27*('ANALISI STATICA LINEARE'!$H$44/B471),'ANALISI STATICA LINEARE'!$H$38*'ANALISI STATICA LINEARE'!$H$41*'ANALISI STATICA LINEARE'!$H$48*'ANALISI STATICA LINEARE'!$G$27*(('ANALISI STATICA LINEARE'!$H$44*'ANALISI STATICA LINEARE'!$H$45)/B471^2))))</f>
        <v>1.3313232280490047E-2</v>
      </c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2:14">
      <c r="B472" s="19">
        <f t="shared" si="7"/>
        <v>4.6099999999999461</v>
      </c>
      <c r="C472" s="23">
        <f>1/'ANALISI STATICA LINEARE'!$H$37*IF(B472&lt;'ANALISI STATICA LINEARE'!$H$43,'ANALISI STATICA LINEARE'!$H$38*'ANALISI STATICA LINEARE'!$H$41*'ANALISI STATICA LINEARE'!$H$47*'ANALISI STATICA LINEARE'!$G$27*(B472/'ANALISI STATICA LINEARE'!$H$43+1/('ANALISI STATICA LINEARE'!$H$47*'ANALISI STATICA LINEARE'!$G$27)*(1-B472/'ANALISI STATICA LINEARE'!$H$43)),IF(B472&lt;'ANALISI STATICA LINEARE'!$H$44,'ANALISI STATICA LINEARE'!$H$38*'ANALISI STATICA LINEARE'!$H$41*'ANALISI STATICA LINEARE'!$H$47*'ANALISI STATICA LINEARE'!$G$27,IF(B472&lt;'ANALISI STATICA LINEARE'!$H$45,'ANALISI STATICA LINEARE'!$H$38*'ANALISI STATICA LINEARE'!$H$41*'ANALISI STATICA LINEARE'!$H$47*'ANALISI STATICA LINEARE'!$G$27*('ANALISI STATICA LINEARE'!$H$44/B472),'ANALISI STATICA LINEARE'!$H$38*'ANALISI STATICA LINEARE'!$H$41*'ANALISI STATICA LINEARE'!$H$47*'ANALISI STATICA LINEARE'!$G$27*(('ANALISI STATICA LINEARE'!$H$44*'ANALISI STATICA LINEARE'!$H$45)/B472^2))))</f>
        <v>4.17549411316427E-2</v>
      </c>
      <c r="D472" s="23">
        <f>1/'ANALISI STATICA LINEARE'!$H$37*IF(B472&lt;'ANALISI STATICA LINEARE'!$H$43,'ANALISI STATICA LINEARE'!$H$38*'ANALISI STATICA LINEARE'!$H$41*'ANALISI STATICA LINEARE'!$H$48*'ANALISI STATICA LINEARE'!$G$27*(B472/'ANALISI STATICA LINEARE'!$H$43+1/('ANALISI STATICA LINEARE'!$H$48*'ANALISI STATICA LINEARE'!$G$27)*(1-B472/'ANALISI STATICA LINEARE'!$H$43)),IF(B472&lt;'ANALISI STATICA LINEARE'!$H$44,'ANALISI STATICA LINEARE'!$H$38*'ANALISI STATICA LINEARE'!$H$41*'ANALISI STATICA LINEARE'!$H$48*'ANALISI STATICA LINEARE'!$G$27,IF(B472&lt;'ANALISI STATICA LINEARE'!$H$45,'ANALISI STATICA LINEARE'!$H$38*'ANALISI STATICA LINEARE'!$H$41*'ANALISI STATICA LINEARE'!$H$48*'ANALISI STATICA LINEARE'!$G$27*('ANALISI STATICA LINEARE'!$H$44/B472),'ANALISI STATICA LINEARE'!$H$38*'ANALISI STATICA LINEARE'!$H$41*'ANALISI STATICA LINEARE'!$H$48*'ANALISI STATICA LINEARE'!$G$27*(('ANALISI STATICA LINEARE'!$H$44*'ANALISI STATICA LINEARE'!$H$45)/B472^2))))</f>
        <v>1.3255536867188158E-2</v>
      </c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2:14">
      <c r="B473" s="19">
        <f t="shared" si="7"/>
        <v>4.6199999999999459</v>
      </c>
      <c r="C473" s="23">
        <f>1/'ANALISI STATICA LINEARE'!$H$37*IF(B473&lt;'ANALISI STATICA LINEARE'!$H$43,'ANALISI STATICA LINEARE'!$H$38*'ANALISI STATICA LINEARE'!$H$41*'ANALISI STATICA LINEARE'!$H$47*'ANALISI STATICA LINEARE'!$G$27*(B473/'ANALISI STATICA LINEARE'!$H$43+1/('ANALISI STATICA LINEARE'!$H$47*'ANALISI STATICA LINEARE'!$G$27)*(1-B473/'ANALISI STATICA LINEARE'!$H$43)),IF(B473&lt;'ANALISI STATICA LINEARE'!$H$44,'ANALISI STATICA LINEARE'!$H$38*'ANALISI STATICA LINEARE'!$H$41*'ANALISI STATICA LINEARE'!$H$47*'ANALISI STATICA LINEARE'!$G$27,IF(B473&lt;'ANALISI STATICA LINEARE'!$H$45,'ANALISI STATICA LINEARE'!$H$38*'ANALISI STATICA LINEARE'!$H$41*'ANALISI STATICA LINEARE'!$H$47*'ANALISI STATICA LINEARE'!$G$27*('ANALISI STATICA LINEARE'!$H$44/B473),'ANALISI STATICA LINEARE'!$H$38*'ANALISI STATICA LINEARE'!$H$41*'ANALISI STATICA LINEARE'!$H$47*'ANALISI STATICA LINEARE'!$G$27*(('ANALISI STATICA LINEARE'!$H$44*'ANALISI STATICA LINEARE'!$H$45)/B473^2))))</f>
        <v>4.1574379435532688E-2</v>
      </c>
      <c r="D473" s="23">
        <f>1/'ANALISI STATICA LINEARE'!$H$37*IF(B473&lt;'ANALISI STATICA LINEARE'!$H$43,'ANALISI STATICA LINEARE'!$H$38*'ANALISI STATICA LINEARE'!$H$41*'ANALISI STATICA LINEARE'!$H$48*'ANALISI STATICA LINEARE'!$G$27*(B473/'ANALISI STATICA LINEARE'!$H$43+1/('ANALISI STATICA LINEARE'!$H$48*'ANALISI STATICA LINEARE'!$G$27)*(1-B473/'ANALISI STATICA LINEARE'!$H$43)),IF(B473&lt;'ANALISI STATICA LINEARE'!$H$44,'ANALISI STATICA LINEARE'!$H$38*'ANALISI STATICA LINEARE'!$H$41*'ANALISI STATICA LINEARE'!$H$48*'ANALISI STATICA LINEARE'!$G$27,IF(B473&lt;'ANALISI STATICA LINEARE'!$H$45,'ANALISI STATICA LINEARE'!$H$38*'ANALISI STATICA LINEARE'!$H$41*'ANALISI STATICA LINEARE'!$H$48*'ANALISI STATICA LINEARE'!$G$27*('ANALISI STATICA LINEARE'!$H$44/B473),'ANALISI STATICA LINEARE'!$H$38*'ANALISI STATICA LINEARE'!$H$41*'ANALISI STATICA LINEARE'!$H$48*'ANALISI STATICA LINEARE'!$G$27*(('ANALISI STATICA LINEARE'!$H$44*'ANALISI STATICA LINEARE'!$H$45)/B473^2))))</f>
        <v>1.31982156938199E-2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2:14">
      <c r="B474" s="19">
        <f t="shared" si="7"/>
        <v>4.6299999999999457</v>
      </c>
      <c r="C474" s="23">
        <f>1/'ANALISI STATICA LINEARE'!$H$37*IF(B474&lt;'ANALISI STATICA LINEARE'!$H$43,'ANALISI STATICA LINEARE'!$H$38*'ANALISI STATICA LINEARE'!$H$41*'ANALISI STATICA LINEARE'!$H$47*'ANALISI STATICA LINEARE'!$G$27*(B474/'ANALISI STATICA LINEARE'!$H$43+1/('ANALISI STATICA LINEARE'!$H$47*'ANALISI STATICA LINEARE'!$G$27)*(1-B474/'ANALISI STATICA LINEARE'!$H$43)),IF(B474&lt;'ANALISI STATICA LINEARE'!$H$44,'ANALISI STATICA LINEARE'!$H$38*'ANALISI STATICA LINEARE'!$H$41*'ANALISI STATICA LINEARE'!$H$47*'ANALISI STATICA LINEARE'!$G$27,IF(B474&lt;'ANALISI STATICA LINEARE'!$H$45,'ANALISI STATICA LINEARE'!$H$38*'ANALISI STATICA LINEARE'!$H$41*'ANALISI STATICA LINEARE'!$H$47*'ANALISI STATICA LINEARE'!$G$27*('ANALISI STATICA LINEARE'!$H$44/B474),'ANALISI STATICA LINEARE'!$H$38*'ANALISI STATICA LINEARE'!$H$41*'ANALISI STATICA LINEARE'!$H$47*'ANALISI STATICA LINEARE'!$G$27*(('ANALISI STATICA LINEARE'!$H$44*'ANALISI STATICA LINEARE'!$H$45)/B474^2))))</f>
        <v>4.1394986421720674E-2</v>
      </c>
      <c r="D474" s="23">
        <f>1/'ANALISI STATICA LINEARE'!$H$37*IF(B474&lt;'ANALISI STATICA LINEARE'!$H$43,'ANALISI STATICA LINEARE'!$H$38*'ANALISI STATICA LINEARE'!$H$41*'ANALISI STATICA LINEARE'!$H$48*'ANALISI STATICA LINEARE'!$G$27*(B474/'ANALISI STATICA LINEARE'!$H$43+1/('ANALISI STATICA LINEARE'!$H$48*'ANALISI STATICA LINEARE'!$G$27)*(1-B474/'ANALISI STATICA LINEARE'!$H$43)),IF(B474&lt;'ANALISI STATICA LINEARE'!$H$44,'ANALISI STATICA LINEARE'!$H$38*'ANALISI STATICA LINEARE'!$H$41*'ANALISI STATICA LINEARE'!$H$48*'ANALISI STATICA LINEARE'!$G$27,IF(B474&lt;'ANALISI STATICA LINEARE'!$H$45,'ANALISI STATICA LINEARE'!$H$38*'ANALISI STATICA LINEARE'!$H$41*'ANALISI STATICA LINEARE'!$H$48*'ANALISI STATICA LINEARE'!$G$27*('ANALISI STATICA LINEARE'!$H$44/B474),'ANALISI STATICA LINEARE'!$H$38*'ANALISI STATICA LINEARE'!$H$41*'ANALISI STATICA LINEARE'!$H$48*'ANALISI STATICA LINEARE'!$G$27*(('ANALISI STATICA LINEARE'!$H$44*'ANALISI STATICA LINEARE'!$H$45)/B474^2))))</f>
        <v>1.3141265530704976E-2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2:14">
      <c r="B475" s="19">
        <f t="shared" si="7"/>
        <v>4.6399999999999455</v>
      </c>
      <c r="C475" s="23">
        <f>1/'ANALISI STATICA LINEARE'!$H$37*IF(B475&lt;'ANALISI STATICA LINEARE'!$H$43,'ANALISI STATICA LINEARE'!$H$38*'ANALISI STATICA LINEARE'!$H$41*'ANALISI STATICA LINEARE'!$H$47*'ANALISI STATICA LINEARE'!$G$27*(B475/'ANALISI STATICA LINEARE'!$H$43+1/('ANALISI STATICA LINEARE'!$H$47*'ANALISI STATICA LINEARE'!$G$27)*(1-B475/'ANALISI STATICA LINEARE'!$H$43)),IF(B475&lt;'ANALISI STATICA LINEARE'!$H$44,'ANALISI STATICA LINEARE'!$H$38*'ANALISI STATICA LINEARE'!$H$41*'ANALISI STATICA LINEARE'!$H$47*'ANALISI STATICA LINEARE'!$G$27,IF(B475&lt;'ANALISI STATICA LINEARE'!$H$45,'ANALISI STATICA LINEARE'!$H$38*'ANALISI STATICA LINEARE'!$H$41*'ANALISI STATICA LINEARE'!$H$47*'ANALISI STATICA LINEARE'!$G$27*('ANALISI STATICA LINEARE'!$H$44/B475),'ANALISI STATICA LINEARE'!$H$38*'ANALISI STATICA LINEARE'!$H$41*'ANALISI STATICA LINEARE'!$H$47*'ANALISI STATICA LINEARE'!$G$27*(('ANALISI STATICA LINEARE'!$H$44*'ANALISI STATICA LINEARE'!$H$45)/B475^2))))</f>
        <v>4.1216752026223609E-2</v>
      </c>
      <c r="D475" s="23">
        <f>1/'ANALISI STATICA LINEARE'!$H$37*IF(B475&lt;'ANALISI STATICA LINEARE'!$H$43,'ANALISI STATICA LINEARE'!$H$38*'ANALISI STATICA LINEARE'!$H$41*'ANALISI STATICA LINEARE'!$H$48*'ANALISI STATICA LINEARE'!$G$27*(B475/'ANALISI STATICA LINEARE'!$H$43+1/('ANALISI STATICA LINEARE'!$H$48*'ANALISI STATICA LINEARE'!$G$27)*(1-B475/'ANALISI STATICA LINEARE'!$H$43)),IF(B475&lt;'ANALISI STATICA LINEARE'!$H$44,'ANALISI STATICA LINEARE'!$H$38*'ANALISI STATICA LINEARE'!$H$41*'ANALISI STATICA LINEARE'!$H$48*'ANALISI STATICA LINEARE'!$G$27,IF(B475&lt;'ANALISI STATICA LINEARE'!$H$45,'ANALISI STATICA LINEARE'!$H$38*'ANALISI STATICA LINEARE'!$H$41*'ANALISI STATICA LINEARE'!$H$48*'ANALISI STATICA LINEARE'!$G$27*('ANALISI STATICA LINEARE'!$H$44/B475),'ANALISI STATICA LINEARE'!$H$38*'ANALISI STATICA LINEARE'!$H$41*'ANALISI STATICA LINEARE'!$H$48*'ANALISI STATICA LINEARE'!$G$27*(('ANALISI STATICA LINEARE'!$H$44*'ANALISI STATICA LINEARE'!$H$45)/B475^2))))</f>
        <v>1.3084683182928129E-2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2:14">
      <c r="B476" s="19">
        <f t="shared" si="7"/>
        <v>4.6499999999999453</v>
      </c>
      <c r="C476" s="23">
        <f>1/'ANALISI STATICA LINEARE'!$H$37*IF(B476&lt;'ANALISI STATICA LINEARE'!$H$43,'ANALISI STATICA LINEARE'!$H$38*'ANALISI STATICA LINEARE'!$H$41*'ANALISI STATICA LINEARE'!$H$47*'ANALISI STATICA LINEARE'!$G$27*(B476/'ANALISI STATICA LINEARE'!$H$43+1/('ANALISI STATICA LINEARE'!$H$47*'ANALISI STATICA LINEARE'!$G$27)*(1-B476/'ANALISI STATICA LINEARE'!$H$43)),IF(B476&lt;'ANALISI STATICA LINEARE'!$H$44,'ANALISI STATICA LINEARE'!$H$38*'ANALISI STATICA LINEARE'!$H$41*'ANALISI STATICA LINEARE'!$H$47*'ANALISI STATICA LINEARE'!$G$27,IF(B476&lt;'ANALISI STATICA LINEARE'!$H$45,'ANALISI STATICA LINEARE'!$H$38*'ANALISI STATICA LINEARE'!$H$41*'ANALISI STATICA LINEARE'!$H$47*'ANALISI STATICA LINEARE'!$G$27*('ANALISI STATICA LINEARE'!$H$44/B476),'ANALISI STATICA LINEARE'!$H$38*'ANALISI STATICA LINEARE'!$H$41*'ANALISI STATICA LINEARE'!$H$47*'ANALISI STATICA LINEARE'!$G$27*(('ANALISI STATICA LINEARE'!$H$44*'ANALISI STATICA LINEARE'!$H$45)/B476^2))))</f>
        <v>4.1039666293156848E-2</v>
      </c>
      <c r="D476" s="23">
        <f>1/'ANALISI STATICA LINEARE'!$H$37*IF(B476&lt;'ANALISI STATICA LINEARE'!$H$43,'ANALISI STATICA LINEARE'!$H$38*'ANALISI STATICA LINEARE'!$H$41*'ANALISI STATICA LINEARE'!$H$48*'ANALISI STATICA LINEARE'!$G$27*(B476/'ANALISI STATICA LINEARE'!$H$43+1/('ANALISI STATICA LINEARE'!$H$48*'ANALISI STATICA LINEARE'!$G$27)*(1-B476/'ANALISI STATICA LINEARE'!$H$43)),IF(B476&lt;'ANALISI STATICA LINEARE'!$H$44,'ANALISI STATICA LINEARE'!$H$38*'ANALISI STATICA LINEARE'!$H$41*'ANALISI STATICA LINEARE'!$H$48*'ANALISI STATICA LINEARE'!$G$27,IF(B476&lt;'ANALISI STATICA LINEARE'!$H$45,'ANALISI STATICA LINEARE'!$H$38*'ANALISI STATICA LINEARE'!$H$41*'ANALISI STATICA LINEARE'!$H$48*'ANALISI STATICA LINEARE'!$G$27*('ANALISI STATICA LINEARE'!$H$44/B476),'ANALISI STATICA LINEARE'!$H$38*'ANALISI STATICA LINEARE'!$H$41*'ANALISI STATICA LINEARE'!$H$48*'ANALISI STATICA LINEARE'!$G$27*(('ANALISI STATICA LINEARE'!$H$44*'ANALISI STATICA LINEARE'!$H$45)/B476^2))))</f>
        <v>1.3028465489891063E-2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2:14">
      <c r="B477" s="19">
        <f t="shared" si="7"/>
        <v>4.6599999999999451</v>
      </c>
      <c r="C477" s="23">
        <f>1/'ANALISI STATICA LINEARE'!$H$37*IF(B477&lt;'ANALISI STATICA LINEARE'!$H$43,'ANALISI STATICA LINEARE'!$H$38*'ANALISI STATICA LINEARE'!$H$41*'ANALISI STATICA LINEARE'!$H$47*'ANALISI STATICA LINEARE'!$G$27*(B477/'ANALISI STATICA LINEARE'!$H$43+1/('ANALISI STATICA LINEARE'!$H$47*'ANALISI STATICA LINEARE'!$G$27)*(1-B477/'ANALISI STATICA LINEARE'!$H$43)),IF(B477&lt;'ANALISI STATICA LINEARE'!$H$44,'ANALISI STATICA LINEARE'!$H$38*'ANALISI STATICA LINEARE'!$H$41*'ANALISI STATICA LINEARE'!$H$47*'ANALISI STATICA LINEARE'!$G$27,IF(B477&lt;'ANALISI STATICA LINEARE'!$H$45,'ANALISI STATICA LINEARE'!$H$38*'ANALISI STATICA LINEARE'!$H$41*'ANALISI STATICA LINEARE'!$H$47*'ANALISI STATICA LINEARE'!$G$27*('ANALISI STATICA LINEARE'!$H$44/B477),'ANALISI STATICA LINEARE'!$H$38*'ANALISI STATICA LINEARE'!$H$41*'ANALISI STATICA LINEARE'!$H$47*'ANALISI STATICA LINEARE'!$G$27*(('ANALISI STATICA LINEARE'!$H$44*'ANALISI STATICA LINEARE'!$H$45)/B477^2))))</f>
        <v>4.0863719373343772E-2</v>
      </c>
      <c r="D477" s="23">
        <f>1/'ANALISI STATICA LINEARE'!$H$37*IF(B477&lt;'ANALISI STATICA LINEARE'!$H$43,'ANALISI STATICA LINEARE'!$H$38*'ANALISI STATICA LINEARE'!$H$41*'ANALISI STATICA LINEARE'!$H$48*'ANALISI STATICA LINEARE'!$G$27*(B477/'ANALISI STATICA LINEARE'!$H$43+1/('ANALISI STATICA LINEARE'!$H$48*'ANALISI STATICA LINEARE'!$G$27)*(1-B477/'ANALISI STATICA LINEARE'!$H$43)),IF(B477&lt;'ANALISI STATICA LINEARE'!$H$44,'ANALISI STATICA LINEARE'!$H$38*'ANALISI STATICA LINEARE'!$H$41*'ANALISI STATICA LINEARE'!$H$48*'ANALISI STATICA LINEARE'!$G$27,IF(B477&lt;'ANALISI STATICA LINEARE'!$H$45,'ANALISI STATICA LINEARE'!$H$38*'ANALISI STATICA LINEARE'!$H$41*'ANALISI STATICA LINEARE'!$H$48*'ANALISI STATICA LINEARE'!$G$27*('ANALISI STATICA LINEARE'!$H$44/B477),'ANALISI STATICA LINEARE'!$H$38*'ANALISI STATICA LINEARE'!$H$41*'ANALISI STATICA LINEARE'!$H$48*'ANALISI STATICA LINEARE'!$G$27*(('ANALISI STATICA LINEARE'!$H$44*'ANALISI STATICA LINEARE'!$H$45)/B477^2))))</f>
        <v>1.2972609324871038E-2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2:14">
      <c r="B478" s="19">
        <f t="shared" si="7"/>
        <v>4.6699999999999449</v>
      </c>
      <c r="C478" s="23">
        <f>1/'ANALISI STATICA LINEARE'!$H$37*IF(B478&lt;'ANALISI STATICA LINEARE'!$H$43,'ANALISI STATICA LINEARE'!$H$38*'ANALISI STATICA LINEARE'!$H$41*'ANALISI STATICA LINEARE'!$H$47*'ANALISI STATICA LINEARE'!$G$27*(B478/'ANALISI STATICA LINEARE'!$H$43+1/('ANALISI STATICA LINEARE'!$H$47*'ANALISI STATICA LINEARE'!$G$27)*(1-B478/'ANALISI STATICA LINEARE'!$H$43)),IF(B478&lt;'ANALISI STATICA LINEARE'!$H$44,'ANALISI STATICA LINEARE'!$H$38*'ANALISI STATICA LINEARE'!$H$41*'ANALISI STATICA LINEARE'!$H$47*'ANALISI STATICA LINEARE'!$G$27,IF(B478&lt;'ANALISI STATICA LINEARE'!$H$45,'ANALISI STATICA LINEARE'!$H$38*'ANALISI STATICA LINEARE'!$H$41*'ANALISI STATICA LINEARE'!$H$47*'ANALISI STATICA LINEARE'!$G$27*('ANALISI STATICA LINEARE'!$H$44/B478),'ANALISI STATICA LINEARE'!$H$38*'ANALISI STATICA LINEARE'!$H$41*'ANALISI STATICA LINEARE'!$H$47*'ANALISI STATICA LINEARE'!$G$27*(('ANALISI STATICA LINEARE'!$H$44*'ANALISI STATICA LINEARE'!$H$45)/B478^2))))</f>
        <v>4.0688901522946325E-2</v>
      </c>
      <c r="D478" s="23">
        <f>1/'ANALISI STATICA LINEARE'!$H$37*IF(B478&lt;'ANALISI STATICA LINEARE'!$H$43,'ANALISI STATICA LINEARE'!$H$38*'ANALISI STATICA LINEARE'!$H$41*'ANALISI STATICA LINEARE'!$H$48*'ANALISI STATICA LINEARE'!$G$27*(B478/'ANALISI STATICA LINEARE'!$H$43+1/('ANALISI STATICA LINEARE'!$H$48*'ANALISI STATICA LINEARE'!$G$27)*(1-B478/'ANALISI STATICA LINEARE'!$H$43)),IF(B478&lt;'ANALISI STATICA LINEARE'!$H$44,'ANALISI STATICA LINEARE'!$H$38*'ANALISI STATICA LINEARE'!$H$41*'ANALISI STATICA LINEARE'!$H$48*'ANALISI STATICA LINEARE'!$G$27,IF(B478&lt;'ANALISI STATICA LINEARE'!$H$45,'ANALISI STATICA LINEARE'!$H$38*'ANALISI STATICA LINEARE'!$H$41*'ANALISI STATICA LINEARE'!$H$48*'ANALISI STATICA LINEARE'!$G$27*('ANALISI STATICA LINEARE'!$H$44/B478),'ANALISI STATICA LINEARE'!$H$38*'ANALISI STATICA LINEARE'!$H$41*'ANALISI STATICA LINEARE'!$H$48*'ANALISI STATICA LINEARE'!$G$27*(('ANALISI STATICA LINEARE'!$H$44*'ANALISI STATICA LINEARE'!$H$45)/B478^2))))</f>
        <v>1.2917111594586132E-2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2:14">
      <c r="B479" s="19">
        <f t="shared" si="7"/>
        <v>4.6799999999999446</v>
      </c>
      <c r="C479" s="23">
        <f>1/'ANALISI STATICA LINEARE'!$H$37*IF(B479&lt;'ANALISI STATICA LINEARE'!$H$43,'ANALISI STATICA LINEARE'!$H$38*'ANALISI STATICA LINEARE'!$H$41*'ANALISI STATICA LINEARE'!$H$47*'ANALISI STATICA LINEARE'!$G$27*(B479/'ANALISI STATICA LINEARE'!$H$43+1/('ANALISI STATICA LINEARE'!$H$47*'ANALISI STATICA LINEARE'!$G$27)*(1-B479/'ANALISI STATICA LINEARE'!$H$43)),IF(B479&lt;'ANALISI STATICA LINEARE'!$H$44,'ANALISI STATICA LINEARE'!$H$38*'ANALISI STATICA LINEARE'!$H$41*'ANALISI STATICA LINEARE'!$H$47*'ANALISI STATICA LINEARE'!$G$27,IF(B479&lt;'ANALISI STATICA LINEARE'!$H$45,'ANALISI STATICA LINEARE'!$H$38*'ANALISI STATICA LINEARE'!$H$41*'ANALISI STATICA LINEARE'!$H$47*'ANALISI STATICA LINEARE'!$G$27*('ANALISI STATICA LINEARE'!$H$44/B479),'ANALISI STATICA LINEARE'!$H$38*'ANALISI STATICA LINEARE'!$H$41*'ANALISI STATICA LINEARE'!$H$47*'ANALISI STATICA LINEARE'!$G$27*(('ANALISI STATICA LINEARE'!$H$44*'ANALISI STATICA LINEARE'!$H$45)/B479^2))))</f>
        <v>4.051520310211594E-2</v>
      </c>
      <c r="D479" s="23">
        <f>1/'ANALISI STATICA LINEARE'!$H$37*IF(B479&lt;'ANALISI STATICA LINEARE'!$H$43,'ANALISI STATICA LINEARE'!$H$38*'ANALISI STATICA LINEARE'!$H$41*'ANALISI STATICA LINEARE'!$H$48*'ANALISI STATICA LINEARE'!$G$27*(B479/'ANALISI STATICA LINEARE'!$H$43+1/('ANALISI STATICA LINEARE'!$H$48*'ANALISI STATICA LINEARE'!$G$27)*(1-B479/'ANALISI STATICA LINEARE'!$H$43)),IF(B479&lt;'ANALISI STATICA LINEARE'!$H$44,'ANALISI STATICA LINEARE'!$H$38*'ANALISI STATICA LINEARE'!$H$41*'ANALISI STATICA LINEARE'!$H$48*'ANALISI STATICA LINEARE'!$G$27,IF(B479&lt;'ANALISI STATICA LINEARE'!$H$45,'ANALISI STATICA LINEARE'!$H$38*'ANALISI STATICA LINEARE'!$H$41*'ANALISI STATICA LINEARE'!$H$48*'ANALISI STATICA LINEARE'!$G$27*('ANALISI STATICA LINEARE'!$H$44/B479),'ANALISI STATICA LINEARE'!$H$38*'ANALISI STATICA LINEARE'!$H$41*'ANALISI STATICA LINEARE'!$H$48*'ANALISI STATICA LINEARE'!$G$27*(('ANALISI STATICA LINEARE'!$H$44*'ANALISI STATICA LINEARE'!$H$45)/B479^2))))</f>
        <v>1.2861969238766962E-2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2:14">
      <c r="B480" s="19">
        <f t="shared" si="7"/>
        <v>4.6899999999999444</v>
      </c>
      <c r="C480" s="23">
        <f>1/'ANALISI STATICA LINEARE'!$H$37*IF(B480&lt;'ANALISI STATICA LINEARE'!$H$43,'ANALISI STATICA LINEARE'!$H$38*'ANALISI STATICA LINEARE'!$H$41*'ANALISI STATICA LINEARE'!$H$47*'ANALISI STATICA LINEARE'!$G$27*(B480/'ANALISI STATICA LINEARE'!$H$43+1/('ANALISI STATICA LINEARE'!$H$47*'ANALISI STATICA LINEARE'!$G$27)*(1-B480/'ANALISI STATICA LINEARE'!$H$43)),IF(B480&lt;'ANALISI STATICA LINEARE'!$H$44,'ANALISI STATICA LINEARE'!$H$38*'ANALISI STATICA LINEARE'!$H$41*'ANALISI STATICA LINEARE'!$H$47*'ANALISI STATICA LINEARE'!$G$27,IF(B480&lt;'ANALISI STATICA LINEARE'!$H$45,'ANALISI STATICA LINEARE'!$H$38*'ANALISI STATICA LINEARE'!$H$41*'ANALISI STATICA LINEARE'!$H$47*'ANALISI STATICA LINEARE'!$G$27*('ANALISI STATICA LINEARE'!$H$44/B480),'ANALISI STATICA LINEARE'!$H$38*'ANALISI STATICA LINEARE'!$H$41*'ANALISI STATICA LINEARE'!$H$47*'ANALISI STATICA LINEARE'!$G$27*(('ANALISI STATICA LINEARE'!$H$44*'ANALISI STATICA LINEARE'!$H$45)/B480^2))))</f>
        <v>4.0342614573664608E-2</v>
      </c>
      <c r="D480" s="23">
        <f>1/'ANALISI STATICA LINEARE'!$H$37*IF(B480&lt;'ANALISI STATICA LINEARE'!$H$43,'ANALISI STATICA LINEARE'!$H$38*'ANALISI STATICA LINEARE'!$H$41*'ANALISI STATICA LINEARE'!$H$48*'ANALISI STATICA LINEARE'!$G$27*(B480/'ANALISI STATICA LINEARE'!$H$43+1/('ANALISI STATICA LINEARE'!$H$48*'ANALISI STATICA LINEARE'!$G$27)*(1-B480/'ANALISI STATICA LINEARE'!$H$43)),IF(B480&lt;'ANALISI STATICA LINEARE'!$H$44,'ANALISI STATICA LINEARE'!$H$38*'ANALISI STATICA LINEARE'!$H$41*'ANALISI STATICA LINEARE'!$H$48*'ANALISI STATICA LINEARE'!$G$27,IF(B480&lt;'ANALISI STATICA LINEARE'!$H$45,'ANALISI STATICA LINEARE'!$H$38*'ANALISI STATICA LINEARE'!$H$41*'ANALISI STATICA LINEARE'!$H$48*'ANALISI STATICA LINEARE'!$G$27*('ANALISI STATICA LINEARE'!$H$44/B480),'ANALISI STATICA LINEARE'!$H$38*'ANALISI STATICA LINEARE'!$H$41*'ANALISI STATICA LINEARE'!$H$48*'ANALISI STATICA LINEARE'!$G$27*(('ANALISI STATICA LINEARE'!$H$44*'ANALISI STATICA LINEARE'!$H$45)/B480^2))))</f>
        <v>1.2807179229734794E-2</v>
      </c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2:14">
      <c r="B481" s="19">
        <f t="shared" si="7"/>
        <v>4.6999999999999442</v>
      </c>
      <c r="C481" s="23">
        <f>1/'ANALISI STATICA LINEARE'!$H$37*IF(B481&lt;'ANALISI STATICA LINEARE'!$H$43,'ANALISI STATICA LINEARE'!$H$38*'ANALISI STATICA LINEARE'!$H$41*'ANALISI STATICA LINEARE'!$H$47*'ANALISI STATICA LINEARE'!$G$27*(B481/'ANALISI STATICA LINEARE'!$H$43+1/('ANALISI STATICA LINEARE'!$H$47*'ANALISI STATICA LINEARE'!$G$27)*(1-B481/'ANALISI STATICA LINEARE'!$H$43)),IF(B481&lt;'ANALISI STATICA LINEARE'!$H$44,'ANALISI STATICA LINEARE'!$H$38*'ANALISI STATICA LINEARE'!$H$41*'ANALISI STATICA LINEARE'!$H$47*'ANALISI STATICA LINEARE'!$G$27,IF(B481&lt;'ANALISI STATICA LINEARE'!$H$45,'ANALISI STATICA LINEARE'!$H$38*'ANALISI STATICA LINEARE'!$H$41*'ANALISI STATICA LINEARE'!$H$47*'ANALISI STATICA LINEARE'!$G$27*('ANALISI STATICA LINEARE'!$H$44/B481),'ANALISI STATICA LINEARE'!$H$38*'ANALISI STATICA LINEARE'!$H$41*'ANALISI STATICA LINEARE'!$H$47*'ANALISI STATICA LINEARE'!$G$27*(('ANALISI STATICA LINEARE'!$H$44*'ANALISI STATICA LINEARE'!$H$45)/B481^2))))</f>
        <v>4.0171126501755736E-2</v>
      </c>
      <c r="D481" s="23">
        <f>1/'ANALISI STATICA LINEARE'!$H$37*IF(B481&lt;'ANALISI STATICA LINEARE'!$H$43,'ANALISI STATICA LINEARE'!$H$38*'ANALISI STATICA LINEARE'!$H$41*'ANALISI STATICA LINEARE'!$H$48*'ANALISI STATICA LINEARE'!$G$27*(B481/'ANALISI STATICA LINEARE'!$H$43+1/('ANALISI STATICA LINEARE'!$H$48*'ANALISI STATICA LINEARE'!$G$27)*(1-B481/'ANALISI STATICA LINEARE'!$H$43)),IF(B481&lt;'ANALISI STATICA LINEARE'!$H$44,'ANALISI STATICA LINEARE'!$H$38*'ANALISI STATICA LINEARE'!$H$41*'ANALISI STATICA LINEARE'!$H$48*'ANALISI STATICA LINEARE'!$G$27,IF(B481&lt;'ANALISI STATICA LINEARE'!$H$45,'ANALISI STATICA LINEARE'!$H$38*'ANALISI STATICA LINEARE'!$H$41*'ANALISI STATICA LINEARE'!$H$48*'ANALISI STATICA LINEARE'!$G$27*('ANALISI STATICA LINEARE'!$H$44/B481),'ANALISI STATICA LINEARE'!$H$38*'ANALISI STATICA LINEARE'!$H$41*'ANALISI STATICA LINEARE'!$H$48*'ANALISI STATICA LINEARE'!$G$27*(('ANALISI STATICA LINEARE'!$H$44*'ANALISI STATICA LINEARE'!$H$45)/B481^2))))</f>
        <v>1.2752738571985948E-2</v>
      </c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2:14">
      <c r="B482" s="19">
        <f t="shared" si="7"/>
        <v>4.709999999999944</v>
      </c>
      <c r="C482" s="23">
        <f>1/'ANALISI STATICA LINEARE'!$H$37*IF(B482&lt;'ANALISI STATICA LINEARE'!$H$43,'ANALISI STATICA LINEARE'!$H$38*'ANALISI STATICA LINEARE'!$H$41*'ANALISI STATICA LINEARE'!$H$47*'ANALISI STATICA LINEARE'!$G$27*(B482/'ANALISI STATICA LINEARE'!$H$43+1/('ANALISI STATICA LINEARE'!$H$47*'ANALISI STATICA LINEARE'!$G$27)*(1-B482/'ANALISI STATICA LINEARE'!$H$43)),IF(B482&lt;'ANALISI STATICA LINEARE'!$H$44,'ANALISI STATICA LINEARE'!$H$38*'ANALISI STATICA LINEARE'!$H$41*'ANALISI STATICA LINEARE'!$H$47*'ANALISI STATICA LINEARE'!$G$27,IF(B482&lt;'ANALISI STATICA LINEARE'!$H$45,'ANALISI STATICA LINEARE'!$H$38*'ANALISI STATICA LINEARE'!$H$41*'ANALISI STATICA LINEARE'!$H$47*'ANALISI STATICA LINEARE'!$G$27*('ANALISI STATICA LINEARE'!$H$44/B482),'ANALISI STATICA LINEARE'!$H$38*'ANALISI STATICA LINEARE'!$H$41*'ANALISI STATICA LINEARE'!$H$47*'ANALISI STATICA LINEARE'!$G$27*(('ANALISI STATICA LINEARE'!$H$44*'ANALISI STATICA LINEARE'!$H$45)/B482^2))))</f>
        <v>4.0000729550614365E-2</v>
      </c>
      <c r="D482" s="23">
        <f>1/'ANALISI STATICA LINEARE'!$H$37*IF(B482&lt;'ANALISI STATICA LINEARE'!$H$43,'ANALISI STATICA LINEARE'!$H$38*'ANALISI STATICA LINEARE'!$H$41*'ANALISI STATICA LINEARE'!$H$48*'ANALISI STATICA LINEARE'!$G$27*(B482/'ANALISI STATICA LINEARE'!$H$43+1/('ANALISI STATICA LINEARE'!$H$48*'ANALISI STATICA LINEARE'!$G$27)*(1-B482/'ANALISI STATICA LINEARE'!$H$43)),IF(B482&lt;'ANALISI STATICA LINEARE'!$H$44,'ANALISI STATICA LINEARE'!$H$38*'ANALISI STATICA LINEARE'!$H$41*'ANALISI STATICA LINEARE'!$H$48*'ANALISI STATICA LINEARE'!$G$27,IF(B482&lt;'ANALISI STATICA LINEARE'!$H$45,'ANALISI STATICA LINEARE'!$H$38*'ANALISI STATICA LINEARE'!$H$41*'ANALISI STATICA LINEARE'!$H$48*'ANALISI STATICA LINEARE'!$G$27*('ANALISI STATICA LINEARE'!$H$44/B482),'ANALISI STATICA LINEARE'!$H$38*'ANALISI STATICA LINEARE'!$H$41*'ANALISI STATICA LINEARE'!$H$48*'ANALISI STATICA LINEARE'!$G$27*(('ANALISI STATICA LINEARE'!$H$44*'ANALISI STATICA LINEARE'!$H$45)/B482^2))))</f>
        <v>1.2698644301782337E-2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2:14">
      <c r="B483" s="19">
        <f t="shared" si="7"/>
        <v>4.7199999999999438</v>
      </c>
      <c r="C483" s="23">
        <f>1/'ANALISI STATICA LINEARE'!$H$37*IF(B483&lt;'ANALISI STATICA LINEARE'!$H$43,'ANALISI STATICA LINEARE'!$H$38*'ANALISI STATICA LINEARE'!$H$41*'ANALISI STATICA LINEARE'!$H$47*'ANALISI STATICA LINEARE'!$G$27*(B483/'ANALISI STATICA LINEARE'!$H$43+1/('ANALISI STATICA LINEARE'!$H$47*'ANALISI STATICA LINEARE'!$G$27)*(1-B483/'ANALISI STATICA LINEARE'!$H$43)),IF(B483&lt;'ANALISI STATICA LINEARE'!$H$44,'ANALISI STATICA LINEARE'!$H$38*'ANALISI STATICA LINEARE'!$H$41*'ANALISI STATICA LINEARE'!$H$47*'ANALISI STATICA LINEARE'!$G$27,IF(B483&lt;'ANALISI STATICA LINEARE'!$H$45,'ANALISI STATICA LINEARE'!$H$38*'ANALISI STATICA LINEARE'!$H$41*'ANALISI STATICA LINEARE'!$H$47*'ANALISI STATICA LINEARE'!$G$27*('ANALISI STATICA LINEARE'!$H$44/B483),'ANALISI STATICA LINEARE'!$H$38*'ANALISI STATICA LINEARE'!$H$41*'ANALISI STATICA LINEARE'!$H$47*'ANALISI STATICA LINEARE'!$G$27*(('ANALISI STATICA LINEARE'!$H$44*'ANALISI STATICA LINEARE'!$H$45)/B483^2))))</f>
        <v>3.9831414483256618E-2</v>
      </c>
      <c r="D483" s="23">
        <f>1/'ANALISI STATICA LINEARE'!$H$37*IF(B483&lt;'ANALISI STATICA LINEARE'!$H$43,'ANALISI STATICA LINEARE'!$H$38*'ANALISI STATICA LINEARE'!$H$41*'ANALISI STATICA LINEARE'!$H$48*'ANALISI STATICA LINEARE'!$G$27*(B483/'ANALISI STATICA LINEARE'!$H$43+1/('ANALISI STATICA LINEARE'!$H$48*'ANALISI STATICA LINEARE'!$G$27)*(1-B483/'ANALISI STATICA LINEARE'!$H$43)),IF(B483&lt;'ANALISI STATICA LINEARE'!$H$44,'ANALISI STATICA LINEARE'!$H$38*'ANALISI STATICA LINEARE'!$H$41*'ANALISI STATICA LINEARE'!$H$48*'ANALISI STATICA LINEARE'!$G$27,IF(B483&lt;'ANALISI STATICA LINEARE'!$H$45,'ANALISI STATICA LINEARE'!$H$38*'ANALISI STATICA LINEARE'!$H$41*'ANALISI STATICA LINEARE'!$H$48*'ANALISI STATICA LINEARE'!$G$27*('ANALISI STATICA LINEARE'!$H$44/B483),'ANALISI STATICA LINEARE'!$H$38*'ANALISI STATICA LINEARE'!$H$41*'ANALISI STATICA LINEARE'!$H$48*'ANALISI STATICA LINEARE'!$G$27*(('ANALISI STATICA LINEARE'!$H$44*'ANALISI STATICA LINEARE'!$H$45)/B483^2))))</f>
        <v>1.2644893486748132E-2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2:14">
      <c r="B484" s="19">
        <f t="shared" si="7"/>
        <v>4.7299999999999436</v>
      </c>
      <c r="C484" s="23">
        <f>1/'ANALISI STATICA LINEARE'!$H$37*IF(B484&lt;'ANALISI STATICA LINEARE'!$H$43,'ANALISI STATICA LINEARE'!$H$38*'ANALISI STATICA LINEARE'!$H$41*'ANALISI STATICA LINEARE'!$H$47*'ANALISI STATICA LINEARE'!$G$27*(B484/'ANALISI STATICA LINEARE'!$H$43+1/('ANALISI STATICA LINEARE'!$H$47*'ANALISI STATICA LINEARE'!$G$27)*(1-B484/'ANALISI STATICA LINEARE'!$H$43)),IF(B484&lt;'ANALISI STATICA LINEARE'!$H$44,'ANALISI STATICA LINEARE'!$H$38*'ANALISI STATICA LINEARE'!$H$41*'ANALISI STATICA LINEARE'!$H$47*'ANALISI STATICA LINEARE'!$G$27,IF(B484&lt;'ANALISI STATICA LINEARE'!$H$45,'ANALISI STATICA LINEARE'!$H$38*'ANALISI STATICA LINEARE'!$H$41*'ANALISI STATICA LINEARE'!$H$47*'ANALISI STATICA LINEARE'!$G$27*('ANALISI STATICA LINEARE'!$H$44/B484),'ANALISI STATICA LINEARE'!$H$38*'ANALISI STATICA LINEARE'!$H$41*'ANALISI STATICA LINEARE'!$H$47*'ANALISI STATICA LINEARE'!$G$27*(('ANALISI STATICA LINEARE'!$H$44*'ANALISI STATICA LINEARE'!$H$45)/B484^2))))</f>
        <v>3.9663172160237799E-2</v>
      </c>
      <c r="D484" s="23">
        <f>1/'ANALISI STATICA LINEARE'!$H$37*IF(B484&lt;'ANALISI STATICA LINEARE'!$H$43,'ANALISI STATICA LINEARE'!$H$38*'ANALISI STATICA LINEARE'!$H$41*'ANALISI STATICA LINEARE'!$H$48*'ANALISI STATICA LINEARE'!$G$27*(B484/'ANALISI STATICA LINEARE'!$H$43+1/('ANALISI STATICA LINEARE'!$H$48*'ANALISI STATICA LINEARE'!$G$27)*(1-B484/'ANALISI STATICA LINEARE'!$H$43)),IF(B484&lt;'ANALISI STATICA LINEARE'!$H$44,'ANALISI STATICA LINEARE'!$H$38*'ANALISI STATICA LINEARE'!$H$41*'ANALISI STATICA LINEARE'!$H$48*'ANALISI STATICA LINEARE'!$G$27,IF(B484&lt;'ANALISI STATICA LINEARE'!$H$45,'ANALISI STATICA LINEARE'!$H$38*'ANALISI STATICA LINEARE'!$H$41*'ANALISI STATICA LINEARE'!$H$48*'ANALISI STATICA LINEARE'!$G$27*('ANALISI STATICA LINEARE'!$H$44/B484),'ANALISI STATICA LINEARE'!$H$38*'ANALISI STATICA LINEARE'!$H$41*'ANALISI STATICA LINEARE'!$H$48*'ANALISI STATICA LINEARE'!$G$27*(('ANALISI STATICA LINEARE'!$H$44*'ANALISI STATICA LINEARE'!$H$45)/B484^2))))</f>
        <v>1.2591483225472317E-2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2:14">
      <c r="B485" s="19">
        <f t="shared" si="7"/>
        <v>4.7399999999999434</v>
      </c>
      <c r="C485" s="23">
        <f>1/'ANALISI STATICA LINEARE'!$H$37*IF(B485&lt;'ANALISI STATICA LINEARE'!$H$43,'ANALISI STATICA LINEARE'!$H$38*'ANALISI STATICA LINEARE'!$H$41*'ANALISI STATICA LINEARE'!$H$47*'ANALISI STATICA LINEARE'!$G$27*(B485/'ANALISI STATICA LINEARE'!$H$43+1/('ANALISI STATICA LINEARE'!$H$47*'ANALISI STATICA LINEARE'!$G$27)*(1-B485/'ANALISI STATICA LINEARE'!$H$43)),IF(B485&lt;'ANALISI STATICA LINEARE'!$H$44,'ANALISI STATICA LINEARE'!$H$38*'ANALISI STATICA LINEARE'!$H$41*'ANALISI STATICA LINEARE'!$H$47*'ANALISI STATICA LINEARE'!$G$27,IF(B485&lt;'ANALISI STATICA LINEARE'!$H$45,'ANALISI STATICA LINEARE'!$H$38*'ANALISI STATICA LINEARE'!$H$41*'ANALISI STATICA LINEARE'!$H$47*'ANALISI STATICA LINEARE'!$G$27*('ANALISI STATICA LINEARE'!$H$44/B485),'ANALISI STATICA LINEARE'!$H$38*'ANALISI STATICA LINEARE'!$H$41*'ANALISI STATICA LINEARE'!$H$47*'ANALISI STATICA LINEARE'!$G$27*(('ANALISI STATICA LINEARE'!$H$44*'ANALISI STATICA LINEARE'!$H$45)/B485^2))))</f>
        <v>3.9495993538419073E-2</v>
      </c>
      <c r="D485" s="23">
        <f>1/'ANALISI STATICA LINEARE'!$H$37*IF(B485&lt;'ANALISI STATICA LINEARE'!$H$43,'ANALISI STATICA LINEARE'!$H$38*'ANALISI STATICA LINEARE'!$H$41*'ANALISI STATICA LINEARE'!$H$48*'ANALISI STATICA LINEARE'!$G$27*(B485/'ANALISI STATICA LINEARE'!$H$43+1/('ANALISI STATICA LINEARE'!$H$48*'ANALISI STATICA LINEARE'!$G$27)*(1-B485/'ANALISI STATICA LINEARE'!$H$43)),IF(B485&lt;'ANALISI STATICA LINEARE'!$H$44,'ANALISI STATICA LINEARE'!$H$38*'ANALISI STATICA LINEARE'!$H$41*'ANALISI STATICA LINEARE'!$H$48*'ANALISI STATICA LINEARE'!$G$27,IF(B485&lt;'ANALISI STATICA LINEARE'!$H$45,'ANALISI STATICA LINEARE'!$H$38*'ANALISI STATICA LINEARE'!$H$41*'ANALISI STATICA LINEARE'!$H$48*'ANALISI STATICA LINEARE'!$G$27*('ANALISI STATICA LINEARE'!$H$44/B485),'ANALISI STATICA LINEARE'!$H$38*'ANALISI STATICA LINEARE'!$H$41*'ANALISI STATICA LINEARE'!$H$48*'ANALISI STATICA LINEARE'!$G$27*(('ANALISI STATICA LINEARE'!$H$44*'ANALISI STATICA LINEARE'!$H$45)/B485^2))))</f>
        <v>1.2538410647117165E-2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2:14">
      <c r="B486" s="19">
        <f t="shared" si="7"/>
        <v>4.7499999999999432</v>
      </c>
      <c r="C486" s="23">
        <f>1/'ANALISI STATICA LINEARE'!$H$37*IF(B486&lt;'ANALISI STATICA LINEARE'!$H$43,'ANALISI STATICA LINEARE'!$H$38*'ANALISI STATICA LINEARE'!$H$41*'ANALISI STATICA LINEARE'!$H$47*'ANALISI STATICA LINEARE'!$G$27*(B486/'ANALISI STATICA LINEARE'!$H$43+1/('ANALISI STATICA LINEARE'!$H$47*'ANALISI STATICA LINEARE'!$G$27)*(1-B486/'ANALISI STATICA LINEARE'!$H$43)),IF(B486&lt;'ANALISI STATICA LINEARE'!$H$44,'ANALISI STATICA LINEARE'!$H$38*'ANALISI STATICA LINEARE'!$H$41*'ANALISI STATICA LINEARE'!$H$47*'ANALISI STATICA LINEARE'!$G$27,IF(B486&lt;'ANALISI STATICA LINEARE'!$H$45,'ANALISI STATICA LINEARE'!$H$38*'ANALISI STATICA LINEARE'!$H$41*'ANALISI STATICA LINEARE'!$H$47*'ANALISI STATICA LINEARE'!$G$27*('ANALISI STATICA LINEARE'!$H$44/B486),'ANALISI STATICA LINEARE'!$H$38*'ANALISI STATICA LINEARE'!$H$41*'ANALISI STATICA LINEARE'!$H$47*'ANALISI STATICA LINEARE'!$G$27*(('ANALISI STATICA LINEARE'!$H$44*'ANALISI STATICA LINEARE'!$H$45)/B486^2))))</f>
        <v>3.9329869669752208E-2</v>
      </c>
      <c r="D486" s="23">
        <f>1/'ANALISI STATICA LINEARE'!$H$37*IF(B486&lt;'ANALISI STATICA LINEARE'!$H$43,'ANALISI STATICA LINEARE'!$H$38*'ANALISI STATICA LINEARE'!$H$41*'ANALISI STATICA LINEARE'!$H$48*'ANALISI STATICA LINEARE'!$G$27*(B486/'ANALISI STATICA LINEARE'!$H$43+1/('ANALISI STATICA LINEARE'!$H$48*'ANALISI STATICA LINEARE'!$G$27)*(1-B486/'ANALISI STATICA LINEARE'!$H$43)),IF(B486&lt;'ANALISI STATICA LINEARE'!$H$44,'ANALISI STATICA LINEARE'!$H$38*'ANALISI STATICA LINEARE'!$H$41*'ANALISI STATICA LINEARE'!$H$48*'ANALISI STATICA LINEARE'!$G$27,IF(B486&lt;'ANALISI STATICA LINEARE'!$H$45,'ANALISI STATICA LINEARE'!$H$38*'ANALISI STATICA LINEARE'!$H$41*'ANALISI STATICA LINEARE'!$H$48*'ANALISI STATICA LINEARE'!$G$27*('ANALISI STATICA LINEARE'!$H$44/B486),'ANALISI STATICA LINEARE'!$H$38*'ANALISI STATICA LINEARE'!$H$41*'ANALISI STATICA LINEARE'!$H$48*'ANALISI STATICA LINEARE'!$G$27*(('ANALISI STATICA LINEARE'!$H$44*'ANALISI STATICA LINEARE'!$H$45)/B486^2))))</f>
        <v>1.2485672911032449E-2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2:14">
      <c r="B487" s="19">
        <f t="shared" si="7"/>
        <v>4.7599999999999429</v>
      </c>
      <c r="C487" s="23">
        <f>1/'ANALISI STATICA LINEARE'!$H$37*IF(B487&lt;'ANALISI STATICA LINEARE'!$H$43,'ANALISI STATICA LINEARE'!$H$38*'ANALISI STATICA LINEARE'!$H$41*'ANALISI STATICA LINEARE'!$H$47*'ANALISI STATICA LINEARE'!$G$27*(B487/'ANALISI STATICA LINEARE'!$H$43+1/('ANALISI STATICA LINEARE'!$H$47*'ANALISI STATICA LINEARE'!$G$27)*(1-B487/'ANALISI STATICA LINEARE'!$H$43)),IF(B487&lt;'ANALISI STATICA LINEARE'!$H$44,'ANALISI STATICA LINEARE'!$H$38*'ANALISI STATICA LINEARE'!$H$41*'ANALISI STATICA LINEARE'!$H$47*'ANALISI STATICA LINEARE'!$G$27,IF(B487&lt;'ANALISI STATICA LINEARE'!$H$45,'ANALISI STATICA LINEARE'!$H$38*'ANALISI STATICA LINEARE'!$H$41*'ANALISI STATICA LINEARE'!$H$47*'ANALISI STATICA LINEARE'!$G$27*('ANALISI STATICA LINEARE'!$H$44/B487),'ANALISI STATICA LINEARE'!$H$38*'ANALISI STATICA LINEARE'!$H$41*'ANALISI STATICA LINEARE'!$H$47*'ANALISI STATICA LINEARE'!$G$27*(('ANALISI STATICA LINEARE'!$H$44*'ANALISI STATICA LINEARE'!$H$45)/B487^2))))</f>
        <v>3.9164791700082281E-2</v>
      </c>
      <c r="D487" s="23">
        <f>1/'ANALISI STATICA LINEARE'!$H$37*IF(B487&lt;'ANALISI STATICA LINEARE'!$H$43,'ANALISI STATICA LINEARE'!$H$38*'ANALISI STATICA LINEARE'!$H$41*'ANALISI STATICA LINEARE'!$H$48*'ANALISI STATICA LINEARE'!$G$27*(B487/'ANALISI STATICA LINEARE'!$H$43+1/('ANALISI STATICA LINEARE'!$H$48*'ANALISI STATICA LINEARE'!$G$27)*(1-B487/'ANALISI STATICA LINEARE'!$H$43)),IF(B487&lt;'ANALISI STATICA LINEARE'!$H$44,'ANALISI STATICA LINEARE'!$H$38*'ANALISI STATICA LINEARE'!$H$41*'ANALISI STATICA LINEARE'!$H$48*'ANALISI STATICA LINEARE'!$G$27,IF(B487&lt;'ANALISI STATICA LINEARE'!$H$45,'ANALISI STATICA LINEARE'!$H$38*'ANALISI STATICA LINEARE'!$H$41*'ANALISI STATICA LINEARE'!$H$48*'ANALISI STATICA LINEARE'!$G$27*('ANALISI STATICA LINEARE'!$H$44/B487),'ANALISI STATICA LINEARE'!$H$38*'ANALISI STATICA LINEARE'!$H$41*'ANALISI STATICA LINEARE'!$H$48*'ANALISI STATICA LINEARE'!$G$27*(('ANALISI STATICA LINEARE'!$H$44*'ANALISI STATICA LINEARE'!$H$45)/B487^2))))</f>
        <v>1.2433267206375328E-2</v>
      </c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2:14">
      <c r="B488" s="19">
        <f t="shared" si="7"/>
        <v>4.7699999999999427</v>
      </c>
      <c r="C488" s="23">
        <f>1/'ANALISI STATICA LINEARE'!$H$37*IF(B488&lt;'ANALISI STATICA LINEARE'!$H$43,'ANALISI STATICA LINEARE'!$H$38*'ANALISI STATICA LINEARE'!$H$41*'ANALISI STATICA LINEARE'!$H$47*'ANALISI STATICA LINEARE'!$G$27*(B488/'ANALISI STATICA LINEARE'!$H$43+1/('ANALISI STATICA LINEARE'!$H$47*'ANALISI STATICA LINEARE'!$G$27)*(1-B488/'ANALISI STATICA LINEARE'!$H$43)),IF(B488&lt;'ANALISI STATICA LINEARE'!$H$44,'ANALISI STATICA LINEARE'!$H$38*'ANALISI STATICA LINEARE'!$H$41*'ANALISI STATICA LINEARE'!$H$47*'ANALISI STATICA LINEARE'!$G$27,IF(B488&lt;'ANALISI STATICA LINEARE'!$H$45,'ANALISI STATICA LINEARE'!$H$38*'ANALISI STATICA LINEARE'!$H$41*'ANALISI STATICA LINEARE'!$H$47*'ANALISI STATICA LINEARE'!$G$27*('ANALISI STATICA LINEARE'!$H$44/B488),'ANALISI STATICA LINEARE'!$H$38*'ANALISI STATICA LINEARE'!$H$41*'ANALISI STATICA LINEARE'!$H$47*'ANALISI STATICA LINEARE'!$G$27*(('ANALISI STATICA LINEARE'!$H$44*'ANALISI STATICA LINEARE'!$H$45)/B488^2))))</f>
        <v>3.9000750867967789E-2</v>
      </c>
      <c r="D488" s="23">
        <f>1/'ANALISI STATICA LINEARE'!$H$37*IF(B488&lt;'ANALISI STATICA LINEARE'!$H$43,'ANALISI STATICA LINEARE'!$H$38*'ANALISI STATICA LINEARE'!$H$41*'ANALISI STATICA LINEARE'!$H$48*'ANALISI STATICA LINEARE'!$G$27*(B488/'ANALISI STATICA LINEARE'!$H$43+1/('ANALISI STATICA LINEARE'!$H$48*'ANALISI STATICA LINEARE'!$G$27)*(1-B488/'ANALISI STATICA LINEARE'!$H$43)),IF(B488&lt;'ANALISI STATICA LINEARE'!$H$44,'ANALISI STATICA LINEARE'!$H$38*'ANALISI STATICA LINEARE'!$H$41*'ANALISI STATICA LINEARE'!$H$48*'ANALISI STATICA LINEARE'!$G$27,IF(B488&lt;'ANALISI STATICA LINEARE'!$H$45,'ANALISI STATICA LINEARE'!$H$38*'ANALISI STATICA LINEARE'!$H$41*'ANALISI STATICA LINEARE'!$H$48*'ANALISI STATICA LINEARE'!$G$27*('ANALISI STATICA LINEARE'!$H$44/B488),'ANALISI STATICA LINEARE'!$H$38*'ANALISI STATICA LINEARE'!$H$41*'ANALISI STATICA LINEARE'!$H$48*'ANALISI STATICA LINEARE'!$G$27*(('ANALISI STATICA LINEARE'!$H$44*'ANALISI STATICA LINEARE'!$H$45)/B488^2))))</f>
        <v>1.2381190751735806E-2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2:14">
      <c r="B489" s="19">
        <f t="shared" si="7"/>
        <v>4.7799999999999425</v>
      </c>
      <c r="C489" s="23">
        <f>1/'ANALISI STATICA LINEARE'!$H$37*IF(B489&lt;'ANALISI STATICA LINEARE'!$H$43,'ANALISI STATICA LINEARE'!$H$38*'ANALISI STATICA LINEARE'!$H$41*'ANALISI STATICA LINEARE'!$H$47*'ANALISI STATICA LINEARE'!$G$27*(B489/'ANALISI STATICA LINEARE'!$H$43+1/('ANALISI STATICA LINEARE'!$H$47*'ANALISI STATICA LINEARE'!$G$27)*(1-B489/'ANALISI STATICA LINEARE'!$H$43)),IF(B489&lt;'ANALISI STATICA LINEARE'!$H$44,'ANALISI STATICA LINEARE'!$H$38*'ANALISI STATICA LINEARE'!$H$41*'ANALISI STATICA LINEARE'!$H$47*'ANALISI STATICA LINEARE'!$G$27,IF(B489&lt;'ANALISI STATICA LINEARE'!$H$45,'ANALISI STATICA LINEARE'!$H$38*'ANALISI STATICA LINEARE'!$H$41*'ANALISI STATICA LINEARE'!$H$47*'ANALISI STATICA LINEARE'!$G$27*('ANALISI STATICA LINEARE'!$H$44/B489),'ANALISI STATICA LINEARE'!$H$38*'ANALISI STATICA LINEARE'!$H$41*'ANALISI STATICA LINEARE'!$H$47*'ANALISI STATICA LINEARE'!$G$27*(('ANALISI STATICA LINEARE'!$H$44*'ANALISI STATICA LINEARE'!$H$45)/B489^2))))</f>
        <v>3.8837738503518161E-2</v>
      </c>
      <c r="D489" s="23">
        <f>1/'ANALISI STATICA LINEARE'!$H$37*IF(B489&lt;'ANALISI STATICA LINEARE'!$H$43,'ANALISI STATICA LINEARE'!$H$38*'ANALISI STATICA LINEARE'!$H$41*'ANALISI STATICA LINEARE'!$H$48*'ANALISI STATICA LINEARE'!$G$27*(B489/'ANALISI STATICA LINEARE'!$H$43+1/('ANALISI STATICA LINEARE'!$H$48*'ANALISI STATICA LINEARE'!$G$27)*(1-B489/'ANALISI STATICA LINEARE'!$H$43)),IF(B489&lt;'ANALISI STATICA LINEARE'!$H$44,'ANALISI STATICA LINEARE'!$H$38*'ANALISI STATICA LINEARE'!$H$41*'ANALISI STATICA LINEARE'!$H$48*'ANALISI STATICA LINEARE'!$G$27,IF(B489&lt;'ANALISI STATICA LINEARE'!$H$45,'ANALISI STATICA LINEARE'!$H$38*'ANALISI STATICA LINEARE'!$H$41*'ANALISI STATICA LINEARE'!$H$48*'ANALISI STATICA LINEARE'!$G$27*('ANALISI STATICA LINEARE'!$H$44/B489),'ANALISI STATICA LINEARE'!$H$38*'ANALISI STATICA LINEARE'!$H$41*'ANALISI STATICA LINEARE'!$H$48*'ANALISI STATICA LINEARE'!$G$27*(('ANALISI STATICA LINEARE'!$H$44*'ANALISI STATICA LINEARE'!$H$45)/B489^2))))</f>
        <v>1.2329440794767669E-2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2:14">
      <c r="B490" s="19">
        <f t="shared" si="7"/>
        <v>4.7899999999999423</v>
      </c>
      <c r="C490" s="23">
        <f>1/'ANALISI STATICA LINEARE'!$H$37*IF(B490&lt;'ANALISI STATICA LINEARE'!$H$43,'ANALISI STATICA LINEARE'!$H$38*'ANALISI STATICA LINEARE'!$H$41*'ANALISI STATICA LINEARE'!$H$47*'ANALISI STATICA LINEARE'!$G$27*(B490/'ANALISI STATICA LINEARE'!$H$43+1/('ANALISI STATICA LINEARE'!$H$47*'ANALISI STATICA LINEARE'!$G$27)*(1-B490/'ANALISI STATICA LINEARE'!$H$43)),IF(B490&lt;'ANALISI STATICA LINEARE'!$H$44,'ANALISI STATICA LINEARE'!$H$38*'ANALISI STATICA LINEARE'!$H$41*'ANALISI STATICA LINEARE'!$H$47*'ANALISI STATICA LINEARE'!$G$27,IF(B490&lt;'ANALISI STATICA LINEARE'!$H$45,'ANALISI STATICA LINEARE'!$H$38*'ANALISI STATICA LINEARE'!$H$41*'ANALISI STATICA LINEARE'!$H$47*'ANALISI STATICA LINEARE'!$G$27*('ANALISI STATICA LINEARE'!$H$44/B490),'ANALISI STATICA LINEARE'!$H$38*'ANALISI STATICA LINEARE'!$H$41*'ANALISI STATICA LINEARE'!$H$47*'ANALISI STATICA LINEARE'!$G$27*(('ANALISI STATICA LINEARE'!$H$44*'ANALISI STATICA LINEARE'!$H$45)/B490^2))))</f>
        <v>3.8675746027248152E-2</v>
      </c>
      <c r="D490" s="23">
        <f>1/'ANALISI STATICA LINEARE'!$H$37*IF(B490&lt;'ANALISI STATICA LINEARE'!$H$43,'ANALISI STATICA LINEARE'!$H$38*'ANALISI STATICA LINEARE'!$H$41*'ANALISI STATICA LINEARE'!$H$48*'ANALISI STATICA LINEARE'!$G$27*(B490/'ANALISI STATICA LINEARE'!$H$43+1/('ANALISI STATICA LINEARE'!$H$48*'ANALISI STATICA LINEARE'!$G$27)*(1-B490/'ANALISI STATICA LINEARE'!$H$43)),IF(B490&lt;'ANALISI STATICA LINEARE'!$H$44,'ANALISI STATICA LINEARE'!$H$38*'ANALISI STATICA LINEARE'!$H$41*'ANALISI STATICA LINEARE'!$H$48*'ANALISI STATICA LINEARE'!$G$27,IF(B490&lt;'ANALISI STATICA LINEARE'!$H$45,'ANALISI STATICA LINEARE'!$H$38*'ANALISI STATICA LINEARE'!$H$41*'ANALISI STATICA LINEARE'!$H$48*'ANALISI STATICA LINEARE'!$G$27*('ANALISI STATICA LINEARE'!$H$44/B490),'ANALISI STATICA LINEARE'!$H$38*'ANALISI STATICA LINEARE'!$H$41*'ANALISI STATICA LINEARE'!$H$48*'ANALISI STATICA LINEARE'!$G$27*(('ANALISI STATICA LINEARE'!$H$44*'ANALISI STATICA LINEARE'!$H$45)/B490^2))))</f>
        <v>1.227801461182481E-2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2:14">
      <c r="B491" s="19">
        <f t="shared" si="7"/>
        <v>4.7999999999999421</v>
      </c>
      <c r="C491" s="23">
        <f>1/'ANALISI STATICA LINEARE'!$H$37*IF(B491&lt;'ANALISI STATICA LINEARE'!$H$43,'ANALISI STATICA LINEARE'!$H$38*'ANALISI STATICA LINEARE'!$H$41*'ANALISI STATICA LINEARE'!$H$47*'ANALISI STATICA LINEARE'!$G$27*(B491/'ANALISI STATICA LINEARE'!$H$43+1/('ANALISI STATICA LINEARE'!$H$47*'ANALISI STATICA LINEARE'!$G$27)*(1-B491/'ANALISI STATICA LINEARE'!$H$43)),IF(B491&lt;'ANALISI STATICA LINEARE'!$H$44,'ANALISI STATICA LINEARE'!$H$38*'ANALISI STATICA LINEARE'!$H$41*'ANALISI STATICA LINEARE'!$H$47*'ANALISI STATICA LINEARE'!$G$27,IF(B491&lt;'ANALISI STATICA LINEARE'!$H$45,'ANALISI STATICA LINEARE'!$H$38*'ANALISI STATICA LINEARE'!$H$41*'ANALISI STATICA LINEARE'!$H$47*'ANALISI STATICA LINEARE'!$G$27*('ANALISI STATICA LINEARE'!$H$44/B491),'ANALISI STATICA LINEARE'!$H$38*'ANALISI STATICA LINEARE'!$H$41*'ANALISI STATICA LINEARE'!$H$47*'ANALISI STATICA LINEARE'!$G$27*(('ANALISI STATICA LINEARE'!$H$44*'ANALISI STATICA LINEARE'!$H$45)/B491^2))))</f>
        <v>3.8514764948948982E-2</v>
      </c>
      <c r="D491" s="23">
        <f>1/'ANALISI STATICA LINEARE'!$H$37*IF(B491&lt;'ANALISI STATICA LINEARE'!$H$43,'ANALISI STATICA LINEARE'!$H$38*'ANALISI STATICA LINEARE'!$H$41*'ANALISI STATICA LINEARE'!$H$48*'ANALISI STATICA LINEARE'!$G$27*(B491/'ANALISI STATICA LINEARE'!$H$43+1/('ANALISI STATICA LINEARE'!$H$48*'ANALISI STATICA LINEARE'!$G$27)*(1-B491/'ANALISI STATICA LINEARE'!$H$43)),IF(B491&lt;'ANALISI STATICA LINEARE'!$H$44,'ANALISI STATICA LINEARE'!$H$38*'ANALISI STATICA LINEARE'!$H$41*'ANALISI STATICA LINEARE'!$H$48*'ANALISI STATICA LINEARE'!$G$27,IF(B491&lt;'ANALISI STATICA LINEARE'!$H$45,'ANALISI STATICA LINEARE'!$H$38*'ANALISI STATICA LINEARE'!$H$41*'ANALISI STATICA LINEARE'!$H$48*'ANALISI STATICA LINEARE'!$G$27*('ANALISI STATICA LINEARE'!$H$44/B491),'ANALISI STATICA LINEARE'!$H$38*'ANALISI STATICA LINEARE'!$H$41*'ANALISI STATICA LINEARE'!$H$48*'ANALISI STATICA LINEARE'!$G$27*(('ANALISI STATICA LINEARE'!$H$44*'ANALISI STATICA LINEARE'!$H$45)/B491^2))))</f>
        <v>1.222690950760285E-2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2:14">
      <c r="B492" s="19">
        <f t="shared" si="7"/>
        <v>4.8099999999999419</v>
      </c>
      <c r="C492" s="23">
        <f>1/'ANALISI STATICA LINEARE'!$H$37*IF(B492&lt;'ANALISI STATICA LINEARE'!$H$43,'ANALISI STATICA LINEARE'!$H$38*'ANALISI STATICA LINEARE'!$H$41*'ANALISI STATICA LINEARE'!$H$47*'ANALISI STATICA LINEARE'!$G$27*(B492/'ANALISI STATICA LINEARE'!$H$43+1/('ANALISI STATICA LINEARE'!$H$47*'ANALISI STATICA LINEARE'!$G$27)*(1-B492/'ANALISI STATICA LINEARE'!$H$43)),IF(B492&lt;'ANALISI STATICA LINEARE'!$H$44,'ANALISI STATICA LINEARE'!$H$38*'ANALISI STATICA LINEARE'!$H$41*'ANALISI STATICA LINEARE'!$H$47*'ANALISI STATICA LINEARE'!$G$27,IF(B492&lt;'ANALISI STATICA LINEARE'!$H$45,'ANALISI STATICA LINEARE'!$H$38*'ANALISI STATICA LINEARE'!$H$41*'ANALISI STATICA LINEARE'!$H$47*'ANALISI STATICA LINEARE'!$G$27*('ANALISI STATICA LINEARE'!$H$44/B492),'ANALISI STATICA LINEARE'!$H$38*'ANALISI STATICA LINEARE'!$H$41*'ANALISI STATICA LINEARE'!$H$47*'ANALISI STATICA LINEARE'!$G$27*(('ANALISI STATICA LINEARE'!$H$44*'ANALISI STATICA LINEARE'!$H$45)/B492^2))))</f>
        <v>3.8354786866575806E-2</v>
      </c>
      <c r="D492" s="23">
        <f>1/'ANALISI STATICA LINEARE'!$H$37*IF(B492&lt;'ANALISI STATICA LINEARE'!$H$43,'ANALISI STATICA LINEARE'!$H$38*'ANALISI STATICA LINEARE'!$H$41*'ANALISI STATICA LINEARE'!$H$48*'ANALISI STATICA LINEARE'!$G$27*(B492/'ANALISI STATICA LINEARE'!$H$43+1/('ANALISI STATICA LINEARE'!$H$48*'ANALISI STATICA LINEARE'!$G$27)*(1-B492/'ANALISI STATICA LINEARE'!$H$43)),IF(B492&lt;'ANALISI STATICA LINEARE'!$H$44,'ANALISI STATICA LINEARE'!$H$38*'ANALISI STATICA LINEARE'!$H$41*'ANALISI STATICA LINEARE'!$H$48*'ANALISI STATICA LINEARE'!$G$27,IF(B492&lt;'ANALISI STATICA LINEARE'!$H$45,'ANALISI STATICA LINEARE'!$H$38*'ANALISI STATICA LINEARE'!$H$41*'ANALISI STATICA LINEARE'!$H$48*'ANALISI STATICA LINEARE'!$G$27*('ANALISI STATICA LINEARE'!$H$44/B492),'ANALISI STATICA LINEARE'!$H$38*'ANALISI STATICA LINEARE'!$H$41*'ANALISI STATICA LINEARE'!$H$48*'ANALISI STATICA LINEARE'!$G$27*(('ANALISI STATICA LINEARE'!$H$44*'ANALISI STATICA LINEARE'!$H$45)/B492^2))))</f>
        <v>1.2176122814785969E-2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2:14">
      <c r="B493" s="19">
        <f t="shared" si="7"/>
        <v>4.8199999999999417</v>
      </c>
      <c r="C493" s="23">
        <f>1/'ANALISI STATICA LINEARE'!$H$37*IF(B493&lt;'ANALISI STATICA LINEARE'!$H$43,'ANALISI STATICA LINEARE'!$H$38*'ANALISI STATICA LINEARE'!$H$41*'ANALISI STATICA LINEARE'!$H$47*'ANALISI STATICA LINEARE'!$G$27*(B493/'ANALISI STATICA LINEARE'!$H$43+1/('ANALISI STATICA LINEARE'!$H$47*'ANALISI STATICA LINEARE'!$G$27)*(1-B493/'ANALISI STATICA LINEARE'!$H$43)),IF(B493&lt;'ANALISI STATICA LINEARE'!$H$44,'ANALISI STATICA LINEARE'!$H$38*'ANALISI STATICA LINEARE'!$H$41*'ANALISI STATICA LINEARE'!$H$47*'ANALISI STATICA LINEARE'!$G$27,IF(B493&lt;'ANALISI STATICA LINEARE'!$H$45,'ANALISI STATICA LINEARE'!$H$38*'ANALISI STATICA LINEARE'!$H$41*'ANALISI STATICA LINEARE'!$H$47*'ANALISI STATICA LINEARE'!$G$27*('ANALISI STATICA LINEARE'!$H$44/B493),'ANALISI STATICA LINEARE'!$H$38*'ANALISI STATICA LINEARE'!$H$41*'ANALISI STATICA LINEARE'!$H$47*'ANALISI STATICA LINEARE'!$G$27*(('ANALISI STATICA LINEARE'!$H$44*'ANALISI STATICA LINEARE'!$H$45)/B493^2))))</f>
        <v>3.8195803465151452E-2</v>
      </c>
      <c r="D493" s="23">
        <f>1/'ANALISI STATICA LINEARE'!$H$37*IF(B493&lt;'ANALISI STATICA LINEARE'!$H$43,'ANALISI STATICA LINEARE'!$H$38*'ANALISI STATICA LINEARE'!$H$41*'ANALISI STATICA LINEARE'!$H$48*'ANALISI STATICA LINEARE'!$G$27*(B493/'ANALISI STATICA LINEARE'!$H$43+1/('ANALISI STATICA LINEARE'!$H$48*'ANALISI STATICA LINEARE'!$G$27)*(1-B493/'ANALISI STATICA LINEARE'!$H$43)),IF(B493&lt;'ANALISI STATICA LINEARE'!$H$44,'ANALISI STATICA LINEARE'!$H$38*'ANALISI STATICA LINEARE'!$H$41*'ANALISI STATICA LINEARE'!$H$48*'ANALISI STATICA LINEARE'!$G$27,IF(B493&lt;'ANALISI STATICA LINEARE'!$H$45,'ANALISI STATICA LINEARE'!$H$38*'ANALISI STATICA LINEARE'!$H$41*'ANALISI STATICA LINEARE'!$H$48*'ANALISI STATICA LINEARE'!$G$27*('ANALISI STATICA LINEARE'!$H$44/B493),'ANALISI STATICA LINEARE'!$H$38*'ANALISI STATICA LINEARE'!$H$41*'ANALISI STATICA LINEARE'!$H$48*'ANALISI STATICA LINEARE'!$G$27*(('ANALISI STATICA LINEARE'!$H$44*'ANALISI STATICA LINEARE'!$H$45)/B493^2))))</f>
        <v>1.2125651893698873E-2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2:14">
      <c r="B494" s="19">
        <f t="shared" si="7"/>
        <v>4.8299999999999415</v>
      </c>
      <c r="C494" s="23">
        <f>1/'ANALISI STATICA LINEARE'!$H$37*IF(B494&lt;'ANALISI STATICA LINEARE'!$H$43,'ANALISI STATICA LINEARE'!$H$38*'ANALISI STATICA LINEARE'!$H$41*'ANALISI STATICA LINEARE'!$H$47*'ANALISI STATICA LINEARE'!$G$27*(B494/'ANALISI STATICA LINEARE'!$H$43+1/('ANALISI STATICA LINEARE'!$H$47*'ANALISI STATICA LINEARE'!$G$27)*(1-B494/'ANALISI STATICA LINEARE'!$H$43)),IF(B494&lt;'ANALISI STATICA LINEARE'!$H$44,'ANALISI STATICA LINEARE'!$H$38*'ANALISI STATICA LINEARE'!$H$41*'ANALISI STATICA LINEARE'!$H$47*'ANALISI STATICA LINEARE'!$G$27,IF(B494&lt;'ANALISI STATICA LINEARE'!$H$45,'ANALISI STATICA LINEARE'!$H$38*'ANALISI STATICA LINEARE'!$H$41*'ANALISI STATICA LINEARE'!$H$47*'ANALISI STATICA LINEARE'!$G$27*('ANALISI STATICA LINEARE'!$H$44/B494),'ANALISI STATICA LINEARE'!$H$38*'ANALISI STATICA LINEARE'!$H$41*'ANALISI STATICA LINEARE'!$H$47*'ANALISI STATICA LINEARE'!$G$27*(('ANALISI STATICA LINEARE'!$H$44*'ANALISI STATICA LINEARE'!$H$45)/B494^2))))</f>
        <v>3.803780651568589E-2</v>
      </c>
      <c r="D494" s="23">
        <f>1/'ANALISI STATICA LINEARE'!$H$37*IF(B494&lt;'ANALISI STATICA LINEARE'!$H$43,'ANALISI STATICA LINEARE'!$H$38*'ANALISI STATICA LINEARE'!$H$41*'ANALISI STATICA LINEARE'!$H$48*'ANALISI STATICA LINEARE'!$G$27*(B494/'ANALISI STATICA LINEARE'!$H$43+1/('ANALISI STATICA LINEARE'!$H$48*'ANALISI STATICA LINEARE'!$G$27)*(1-B494/'ANALISI STATICA LINEARE'!$H$43)),IF(B494&lt;'ANALISI STATICA LINEARE'!$H$44,'ANALISI STATICA LINEARE'!$H$38*'ANALISI STATICA LINEARE'!$H$41*'ANALISI STATICA LINEARE'!$H$48*'ANALISI STATICA LINEARE'!$G$27,IF(B494&lt;'ANALISI STATICA LINEARE'!$H$45,'ANALISI STATICA LINEARE'!$H$38*'ANALISI STATICA LINEARE'!$H$41*'ANALISI STATICA LINEARE'!$H$48*'ANALISI STATICA LINEARE'!$G$27*('ANALISI STATICA LINEARE'!$H$44/B494),'ANALISI STATICA LINEARE'!$H$38*'ANALISI STATICA LINEARE'!$H$41*'ANALISI STATICA LINEARE'!$H$48*'ANALISI STATICA LINEARE'!$G$27*(('ANALISI STATICA LINEARE'!$H$44*'ANALISI STATICA LINEARE'!$H$45)/B494^2))))</f>
        <v>1.2075494131963772E-2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2:14">
      <c r="B495" s="19">
        <f t="shared" si="7"/>
        <v>4.8399999999999412</v>
      </c>
      <c r="C495" s="23">
        <f>1/'ANALISI STATICA LINEARE'!$H$37*IF(B495&lt;'ANALISI STATICA LINEARE'!$H$43,'ANALISI STATICA LINEARE'!$H$38*'ANALISI STATICA LINEARE'!$H$41*'ANALISI STATICA LINEARE'!$H$47*'ANALISI STATICA LINEARE'!$G$27*(B495/'ANALISI STATICA LINEARE'!$H$43+1/('ANALISI STATICA LINEARE'!$H$47*'ANALISI STATICA LINEARE'!$G$27)*(1-B495/'ANALISI STATICA LINEARE'!$H$43)),IF(B495&lt;'ANALISI STATICA LINEARE'!$H$44,'ANALISI STATICA LINEARE'!$H$38*'ANALISI STATICA LINEARE'!$H$41*'ANALISI STATICA LINEARE'!$H$47*'ANALISI STATICA LINEARE'!$G$27,IF(B495&lt;'ANALISI STATICA LINEARE'!$H$45,'ANALISI STATICA LINEARE'!$H$38*'ANALISI STATICA LINEARE'!$H$41*'ANALISI STATICA LINEARE'!$H$47*'ANALISI STATICA LINEARE'!$G$27*('ANALISI STATICA LINEARE'!$H$44/B495),'ANALISI STATICA LINEARE'!$H$38*'ANALISI STATICA LINEARE'!$H$41*'ANALISI STATICA LINEARE'!$H$47*'ANALISI STATICA LINEARE'!$G$27*(('ANALISI STATICA LINEARE'!$H$44*'ANALISI STATICA LINEARE'!$H$45)/B495^2))))</f>
        <v>3.7880787874111428E-2</v>
      </c>
      <c r="D495" s="23">
        <f>1/'ANALISI STATICA LINEARE'!$H$37*IF(B495&lt;'ANALISI STATICA LINEARE'!$H$43,'ANALISI STATICA LINEARE'!$H$38*'ANALISI STATICA LINEARE'!$H$41*'ANALISI STATICA LINEARE'!$H$48*'ANALISI STATICA LINEARE'!$G$27*(B495/'ANALISI STATICA LINEARE'!$H$43+1/('ANALISI STATICA LINEARE'!$H$48*'ANALISI STATICA LINEARE'!$G$27)*(1-B495/'ANALISI STATICA LINEARE'!$H$43)),IF(B495&lt;'ANALISI STATICA LINEARE'!$H$44,'ANALISI STATICA LINEARE'!$H$38*'ANALISI STATICA LINEARE'!$H$41*'ANALISI STATICA LINEARE'!$H$48*'ANALISI STATICA LINEARE'!$G$27,IF(B495&lt;'ANALISI STATICA LINEARE'!$H$45,'ANALISI STATICA LINEARE'!$H$38*'ANALISI STATICA LINEARE'!$H$41*'ANALISI STATICA LINEARE'!$H$48*'ANALISI STATICA LINEARE'!$G$27*('ANALISI STATICA LINEARE'!$H$44/B495),'ANALISI STATICA LINEARE'!$H$38*'ANALISI STATICA LINEARE'!$H$41*'ANALISI STATICA LINEARE'!$H$48*'ANALISI STATICA LINEARE'!$G$27*(('ANALISI STATICA LINEARE'!$H$44*'ANALISI STATICA LINEARE'!$H$45)/B495^2))))</f>
        <v>1.2025646944162357E-2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2:14">
      <c r="B496" s="19">
        <f t="shared" si="7"/>
        <v>4.849999999999941</v>
      </c>
      <c r="C496" s="23">
        <f>1/'ANALISI STATICA LINEARE'!$H$37*IF(B496&lt;'ANALISI STATICA LINEARE'!$H$43,'ANALISI STATICA LINEARE'!$H$38*'ANALISI STATICA LINEARE'!$H$41*'ANALISI STATICA LINEARE'!$H$47*'ANALISI STATICA LINEARE'!$G$27*(B496/'ANALISI STATICA LINEARE'!$H$43+1/('ANALISI STATICA LINEARE'!$H$47*'ANALISI STATICA LINEARE'!$G$27)*(1-B496/'ANALISI STATICA LINEARE'!$H$43)),IF(B496&lt;'ANALISI STATICA LINEARE'!$H$44,'ANALISI STATICA LINEARE'!$H$38*'ANALISI STATICA LINEARE'!$H$41*'ANALISI STATICA LINEARE'!$H$47*'ANALISI STATICA LINEARE'!$G$27,IF(B496&lt;'ANALISI STATICA LINEARE'!$H$45,'ANALISI STATICA LINEARE'!$H$38*'ANALISI STATICA LINEARE'!$H$41*'ANALISI STATICA LINEARE'!$H$47*'ANALISI STATICA LINEARE'!$G$27*('ANALISI STATICA LINEARE'!$H$44/B496),'ANALISI STATICA LINEARE'!$H$38*'ANALISI STATICA LINEARE'!$H$41*'ANALISI STATICA LINEARE'!$H$47*'ANALISI STATICA LINEARE'!$G$27*(('ANALISI STATICA LINEARE'!$H$44*'ANALISI STATICA LINEARE'!$H$45)/B496^2))))</f>
        <v>3.7724739480233166E-2</v>
      </c>
      <c r="D496" s="23">
        <f>1/'ANALISI STATICA LINEARE'!$H$37*IF(B496&lt;'ANALISI STATICA LINEARE'!$H$43,'ANALISI STATICA LINEARE'!$H$38*'ANALISI STATICA LINEARE'!$H$41*'ANALISI STATICA LINEARE'!$H$48*'ANALISI STATICA LINEARE'!$G$27*(B496/'ANALISI STATICA LINEARE'!$H$43+1/('ANALISI STATICA LINEARE'!$H$48*'ANALISI STATICA LINEARE'!$G$27)*(1-B496/'ANALISI STATICA LINEARE'!$H$43)),IF(B496&lt;'ANALISI STATICA LINEARE'!$H$44,'ANALISI STATICA LINEARE'!$H$38*'ANALISI STATICA LINEARE'!$H$41*'ANALISI STATICA LINEARE'!$H$48*'ANALISI STATICA LINEARE'!$G$27,IF(B496&lt;'ANALISI STATICA LINEARE'!$H$45,'ANALISI STATICA LINEARE'!$H$38*'ANALISI STATICA LINEARE'!$H$41*'ANALISI STATICA LINEARE'!$H$48*'ANALISI STATICA LINEARE'!$G$27*('ANALISI STATICA LINEARE'!$H$44/B496),'ANALISI STATICA LINEARE'!$H$38*'ANALISI STATICA LINEARE'!$H$41*'ANALISI STATICA LINEARE'!$H$48*'ANALISI STATICA LINEARE'!$G$27*(('ANALISI STATICA LINEARE'!$H$44*'ANALISI STATICA LINEARE'!$H$45)/B496^2))))</f>
        <v>1.1976107771502592E-2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2:14">
      <c r="B497" s="19">
        <f t="shared" si="7"/>
        <v>4.8599999999999408</v>
      </c>
      <c r="C497" s="23">
        <f>1/'ANALISI STATICA LINEARE'!$H$37*IF(B497&lt;'ANALISI STATICA LINEARE'!$H$43,'ANALISI STATICA LINEARE'!$H$38*'ANALISI STATICA LINEARE'!$H$41*'ANALISI STATICA LINEARE'!$H$47*'ANALISI STATICA LINEARE'!$G$27*(B497/'ANALISI STATICA LINEARE'!$H$43+1/('ANALISI STATICA LINEARE'!$H$47*'ANALISI STATICA LINEARE'!$G$27)*(1-B497/'ANALISI STATICA LINEARE'!$H$43)),IF(B497&lt;'ANALISI STATICA LINEARE'!$H$44,'ANALISI STATICA LINEARE'!$H$38*'ANALISI STATICA LINEARE'!$H$41*'ANALISI STATICA LINEARE'!$H$47*'ANALISI STATICA LINEARE'!$G$27,IF(B497&lt;'ANALISI STATICA LINEARE'!$H$45,'ANALISI STATICA LINEARE'!$H$38*'ANALISI STATICA LINEARE'!$H$41*'ANALISI STATICA LINEARE'!$H$47*'ANALISI STATICA LINEARE'!$G$27*('ANALISI STATICA LINEARE'!$H$44/B497),'ANALISI STATICA LINEARE'!$H$38*'ANALISI STATICA LINEARE'!$H$41*'ANALISI STATICA LINEARE'!$H$47*'ANALISI STATICA LINEARE'!$G$27*(('ANALISI STATICA LINEARE'!$H$44*'ANALISI STATICA LINEARE'!$H$45)/B497^2))))</f>
        <v>3.7569653356694641E-2</v>
      </c>
      <c r="D497" s="23">
        <f>1/'ANALISI STATICA LINEARE'!$H$37*IF(B497&lt;'ANALISI STATICA LINEARE'!$H$43,'ANALISI STATICA LINEARE'!$H$38*'ANALISI STATICA LINEARE'!$H$41*'ANALISI STATICA LINEARE'!$H$48*'ANALISI STATICA LINEARE'!$G$27*(B497/'ANALISI STATICA LINEARE'!$H$43+1/('ANALISI STATICA LINEARE'!$H$48*'ANALISI STATICA LINEARE'!$G$27)*(1-B497/'ANALISI STATICA LINEARE'!$H$43)),IF(B497&lt;'ANALISI STATICA LINEARE'!$H$44,'ANALISI STATICA LINEARE'!$H$38*'ANALISI STATICA LINEARE'!$H$41*'ANALISI STATICA LINEARE'!$H$48*'ANALISI STATICA LINEARE'!$G$27,IF(B497&lt;'ANALISI STATICA LINEARE'!$H$45,'ANALISI STATICA LINEARE'!$H$38*'ANALISI STATICA LINEARE'!$H$41*'ANALISI STATICA LINEARE'!$H$48*'ANALISI STATICA LINEARE'!$G$27*('ANALISI STATICA LINEARE'!$H$44/B497),'ANALISI STATICA LINEARE'!$H$38*'ANALISI STATICA LINEARE'!$H$41*'ANALISI STATICA LINEARE'!$H$48*'ANALISI STATICA LINEARE'!$G$27*(('ANALISI STATICA LINEARE'!$H$44*'ANALISI STATICA LINEARE'!$H$45)/B497^2))))</f>
        <v>1.1926874081490358E-2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2:14">
      <c r="B498" s="19">
        <f t="shared" si="7"/>
        <v>4.8699999999999406</v>
      </c>
      <c r="C498" s="23">
        <f>1/'ANALISI STATICA LINEARE'!$H$37*IF(B498&lt;'ANALISI STATICA LINEARE'!$H$43,'ANALISI STATICA LINEARE'!$H$38*'ANALISI STATICA LINEARE'!$H$41*'ANALISI STATICA LINEARE'!$H$47*'ANALISI STATICA LINEARE'!$G$27*(B498/'ANALISI STATICA LINEARE'!$H$43+1/('ANALISI STATICA LINEARE'!$H$47*'ANALISI STATICA LINEARE'!$G$27)*(1-B498/'ANALISI STATICA LINEARE'!$H$43)),IF(B498&lt;'ANALISI STATICA LINEARE'!$H$44,'ANALISI STATICA LINEARE'!$H$38*'ANALISI STATICA LINEARE'!$H$41*'ANALISI STATICA LINEARE'!$H$47*'ANALISI STATICA LINEARE'!$G$27,IF(B498&lt;'ANALISI STATICA LINEARE'!$H$45,'ANALISI STATICA LINEARE'!$H$38*'ANALISI STATICA LINEARE'!$H$41*'ANALISI STATICA LINEARE'!$H$47*'ANALISI STATICA LINEARE'!$G$27*('ANALISI STATICA LINEARE'!$H$44/B498),'ANALISI STATICA LINEARE'!$H$38*'ANALISI STATICA LINEARE'!$H$41*'ANALISI STATICA LINEARE'!$H$47*'ANALISI STATICA LINEARE'!$G$27*(('ANALISI STATICA LINEARE'!$H$44*'ANALISI STATICA LINEARE'!$H$45)/B498^2))))</f>
        <v>3.741552160795824E-2</v>
      </c>
      <c r="D498" s="23">
        <f>1/'ANALISI STATICA LINEARE'!$H$37*IF(B498&lt;'ANALISI STATICA LINEARE'!$H$43,'ANALISI STATICA LINEARE'!$H$38*'ANALISI STATICA LINEARE'!$H$41*'ANALISI STATICA LINEARE'!$H$48*'ANALISI STATICA LINEARE'!$G$27*(B498/'ANALISI STATICA LINEARE'!$H$43+1/('ANALISI STATICA LINEARE'!$H$48*'ANALISI STATICA LINEARE'!$G$27)*(1-B498/'ANALISI STATICA LINEARE'!$H$43)),IF(B498&lt;'ANALISI STATICA LINEARE'!$H$44,'ANALISI STATICA LINEARE'!$H$38*'ANALISI STATICA LINEARE'!$H$41*'ANALISI STATICA LINEARE'!$H$48*'ANALISI STATICA LINEARE'!$G$27,IF(B498&lt;'ANALISI STATICA LINEARE'!$H$45,'ANALISI STATICA LINEARE'!$H$38*'ANALISI STATICA LINEARE'!$H$41*'ANALISI STATICA LINEARE'!$H$48*'ANALISI STATICA LINEARE'!$G$27*('ANALISI STATICA LINEARE'!$H$44/B498),'ANALISI STATICA LINEARE'!$H$38*'ANALISI STATICA LINEARE'!$H$41*'ANALISI STATICA LINEARE'!$H$48*'ANALISI STATICA LINEARE'!$G$27*(('ANALISI STATICA LINEARE'!$H$44*'ANALISI STATICA LINEARE'!$H$45)/B498^2))))</f>
        <v>1.187794336760579E-2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2:14">
      <c r="B499" s="19">
        <f t="shared" si="7"/>
        <v>4.8799999999999404</v>
      </c>
      <c r="C499" s="23">
        <f>1/'ANALISI STATICA LINEARE'!$H$37*IF(B499&lt;'ANALISI STATICA LINEARE'!$H$43,'ANALISI STATICA LINEARE'!$H$38*'ANALISI STATICA LINEARE'!$H$41*'ANALISI STATICA LINEARE'!$H$47*'ANALISI STATICA LINEARE'!$G$27*(B499/'ANALISI STATICA LINEARE'!$H$43+1/('ANALISI STATICA LINEARE'!$H$47*'ANALISI STATICA LINEARE'!$G$27)*(1-B499/'ANALISI STATICA LINEARE'!$H$43)),IF(B499&lt;'ANALISI STATICA LINEARE'!$H$44,'ANALISI STATICA LINEARE'!$H$38*'ANALISI STATICA LINEARE'!$H$41*'ANALISI STATICA LINEARE'!$H$47*'ANALISI STATICA LINEARE'!$G$27,IF(B499&lt;'ANALISI STATICA LINEARE'!$H$45,'ANALISI STATICA LINEARE'!$H$38*'ANALISI STATICA LINEARE'!$H$41*'ANALISI STATICA LINEARE'!$H$47*'ANALISI STATICA LINEARE'!$G$27*('ANALISI STATICA LINEARE'!$H$44/B499),'ANALISI STATICA LINEARE'!$H$38*'ANALISI STATICA LINEARE'!$H$41*'ANALISI STATICA LINEARE'!$H$47*'ANALISI STATICA LINEARE'!$G$27*(('ANALISI STATICA LINEARE'!$H$44*'ANALISI STATICA LINEARE'!$H$45)/B499^2))))</f>
        <v>3.7262336419300289E-2</v>
      </c>
      <c r="D499" s="23">
        <f>1/'ANALISI STATICA LINEARE'!$H$37*IF(B499&lt;'ANALISI STATICA LINEARE'!$H$43,'ANALISI STATICA LINEARE'!$H$38*'ANALISI STATICA LINEARE'!$H$41*'ANALISI STATICA LINEARE'!$H$48*'ANALISI STATICA LINEARE'!$G$27*(B499/'ANALISI STATICA LINEARE'!$H$43+1/('ANALISI STATICA LINEARE'!$H$48*'ANALISI STATICA LINEARE'!$G$27)*(1-B499/'ANALISI STATICA LINEARE'!$H$43)),IF(B499&lt;'ANALISI STATICA LINEARE'!$H$44,'ANALISI STATICA LINEARE'!$H$38*'ANALISI STATICA LINEARE'!$H$41*'ANALISI STATICA LINEARE'!$H$48*'ANALISI STATICA LINEARE'!$G$27,IF(B499&lt;'ANALISI STATICA LINEARE'!$H$45,'ANALISI STATICA LINEARE'!$H$38*'ANALISI STATICA LINEARE'!$H$41*'ANALISI STATICA LINEARE'!$H$48*'ANALISI STATICA LINEARE'!$G$27*('ANALISI STATICA LINEARE'!$H$44/B499),'ANALISI STATICA LINEARE'!$H$38*'ANALISI STATICA LINEARE'!$H$41*'ANALISI STATICA LINEARE'!$H$48*'ANALISI STATICA LINEARE'!$G$27*(('ANALISI STATICA LINEARE'!$H$44*'ANALISI STATICA LINEARE'!$H$45)/B499^2))))</f>
        <v>1.1829313148984218E-2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2:14">
      <c r="B500" s="19">
        <f t="shared" si="7"/>
        <v>4.8899999999999402</v>
      </c>
      <c r="C500" s="23">
        <f>1/'ANALISI STATICA LINEARE'!$H$37*IF(B500&lt;'ANALISI STATICA LINEARE'!$H$43,'ANALISI STATICA LINEARE'!$H$38*'ANALISI STATICA LINEARE'!$H$41*'ANALISI STATICA LINEARE'!$H$47*'ANALISI STATICA LINEARE'!$G$27*(B500/'ANALISI STATICA LINEARE'!$H$43+1/('ANALISI STATICA LINEARE'!$H$47*'ANALISI STATICA LINEARE'!$G$27)*(1-B500/'ANALISI STATICA LINEARE'!$H$43)),IF(B500&lt;'ANALISI STATICA LINEARE'!$H$44,'ANALISI STATICA LINEARE'!$H$38*'ANALISI STATICA LINEARE'!$H$41*'ANALISI STATICA LINEARE'!$H$47*'ANALISI STATICA LINEARE'!$G$27,IF(B500&lt;'ANALISI STATICA LINEARE'!$H$45,'ANALISI STATICA LINEARE'!$H$38*'ANALISI STATICA LINEARE'!$H$41*'ANALISI STATICA LINEARE'!$H$47*'ANALISI STATICA LINEARE'!$G$27*('ANALISI STATICA LINEARE'!$H$44/B500),'ANALISI STATICA LINEARE'!$H$38*'ANALISI STATICA LINEARE'!$H$41*'ANALISI STATICA LINEARE'!$H$47*'ANALISI STATICA LINEARE'!$G$27*(('ANALISI STATICA LINEARE'!$H$44*'ANALISI STATICA LINEARE'!$H$45)/B500^2))))</f>
        <v>3.7110090055820479E-2</v>
      </c>
      <c r="D500" s="23">
        <f>1/'ANALISI STATICA LINEARE'!$H$37*IF(B500&lt;'ANALISI STATICA LINEARE'!$H$43,'ANALISI STATICA LINEARE'!$H$38*'ANALISI STATICA LINEARE'!$H$41*'ANALISI STATICA LINEARE'!$H$48*'ANALISI STATICA LINEARE'!$G$27*(B500/'ANALISI STATICA LINEARE'!$H$43+1/('ANALISI STATICA LINEARE'!$H$48*'ANALISI STATICA LINEARE'!$G$27)*(1-B500/'ANALISI STATICA LINEARE'!$H$43)),IF(B500&lt;'ANALISI STATICA LINEARE'!$H$44,'ANALISI STATICA LINEARE'!$H$38*'ANALISI STATICA LINEARE'!$H$41*'ANALISI STATICA LINEARE'!$H$48*'ANALISI STATICA LINEARE'!$G$27,IF(B500&lt;'ANALISI STATICA LINEARE'!$H$45,'ANALISI STATICA LINEARE'!$H$38*'ANALISI STATICA LINEARE'!$H$41*'ANALISI STATICA LINEARE'!$H$48*'ANALISI STATICA LINEARE'!$G$27*('ANALISI STATICA LINEARE'!$H$44/B500),'ANALISI STATICA LINEARE'!$H$38*'ANALISI STATICA LINEARE'!$H$41*'ANALISI STATICA LINEARE'!$H$48*'ANALISI STATICA LINEARE'!$G$27*(('ANALISI STATICA LINEARE'!$H$44*'ANALISI STATICA LINEARE'!$H$45)/B500^2))))</f>
        <v>1.1780980970101737E-2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2:14">
      <c r="B501" s="19">
        <f t="shared" si="7"/>
        <v>4.89999999999994</v>
      </c>
      <c r="C501" s="23">
        <f>1/'ANALISI STATICA LINEARE'!$H$37*IF(B501&lt;'ANALISI STATICA LINEARE'!$H$43,'ANALISI STATICA LINEARE'!$H$38*'ANALISI STATICA LINEARE'!$H$41*'ANALISI STATICA LINEARE'!$H$47*'ANALISI STATICA LINEARE'!$G$27*(B501/'ANALISI STATICA LINEARE'!$H$43+1/('ANALISI STATICA LINEARE'!$H$47*'ANALISI STATICA LINEARE'!$G$27)*(1-B501/'ANALISI STATICA LINEARE'!$H$43)),IF(B501&lt;'ANALISI STATICA LINEARE'!$H$44,'ANALISI STATICA LINEARE'!$H$38*'ANALISI STATICA LINEARE'!$H$41*'ANALISI STATICA LINEARE'!$H$47*'ANALISI STATICA LINEARE'!$G$27,IF(B501&lt;'ANALISI STATICA LINEARE'!$H$45,'ANALISI STATICA LINEARE'!$H$38*'ANALISI STATICA LINEARE'!$H$41*'ANALISI STATICA LINEARE'!$H$47*'ANALISI STATICA LINEARE'!$G$27*('ANALISI STATICA LINEARE'!$H$44/B501),'ANALISI STATICA LINEARE'!$H$38*'ANALISI STATICA LINEARE'!$H$41*'ANALISI STATICA LINEARE'!$H$47*'ANALISI STATICA LINEARE'!$G$27*(('ANALISI STATICA LINEARE'!$H$44*'ANALISI STATICA LINEARE'!$H$45)/B501^2))))</f>
        <v>3.6958774861465427E-2</v>
      </c>
      <c r="D501" s="23">
        <f>1/'ANALISI STATICA LINEARE'!$H$37*IF(B501&lt;'ANALISI STATICA LINEARE'!$H$43,'ANALISI STATICA LINEARE'!$H$38*'ANALISI STATICA LINEARE'!$H$41*'ANALISI STATICA LINEARE'!$H$48*'ANALISI STATICA LINEARE'!$G$27*(B501/'ANALISI STATICA LINEARE'!$H$43+1/('ANALISI STATICA LINEARE'!$H$48*'ANALISI STATICA LINEARE'!$G$27)*(1-B501/'ANALISI STATICA LINEARE'!$H$43)),IF(B501&lt;'ANALISI STATICA LINEARE'!$H$44,'ANALISI STATICA LINEARE'!$H$38*'ANALISI STATICA LINEARE'!$H$41*'ANALISI STATICA LINEARE'!$H$48*'ANALISI STATICA LINEARE'!$G$27,IF(B501&lt;'ANALISI STATICA LINEARE'!$H$45,'ANALISI STATICA LINEARE'!$H$38*'ANALISI STATICA LINEARE'!$H$41*'ANALISI STATICA LINEARE'!$H$48*'ANALISI STATICA LINEARE'!$G$27*('ANALISI STATICA LINEARE'!$H$44/B501),'ANALISI STATICA LINEARE'!$H$38*'ANALISI STATICA LINEARE'!$H$41*'ANALISI STATICA LINEARE'!$H$48*'ANALISI STATICA LINEARE'!$G$27*(('ANALISI STATICA LINEARE'!$H$44*'ANALISI STATICA LINEARE'!$H$45)/B501^2))))</f>
        <v>1.1732944400465213E-2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2:14">
      <c r="B502" s="19">
        <f t="shared" si="7"/>
        <v>4.9099999999999397</v>
      </c>
      <c r="C502" s="23">
        <f>1/'ANALISI STATICA LINEARE'!$H$37*IF(B502&lt;'ANALISI STATICA LINEARE'!$H$43,'ANALISI STATICA LINEARE'!$H$38*'ANALISI STATICA LINEARE'!$H$41*'ANALISI STATICA LINEARE'!$H$47*'ANALISI STATICA LINEARE'!$G$27*(B502/'ANALISI STATICA LINEARE'!$H$43+1/('ANALISI STATICA LINEARE'!$H$47*'ANALISI STATICA LINEARE'!$G$27)*(1-B502/'ANALISI STATICA LINEARE'!$H$43)),IF(B502&lt;'ANALISI STATICA LINEARE'!$H$44,'ANALISI STATICA LINEARE'!$H$38*'ANALISI STATICA LINEARE'!$H$41*'ANALISI STATICA LINEARE'!$H$47*'ANALISI STATICA LINEARE'!$G$27,IF(B502&lt;'ANALISI STATICA LINEARE'!$H$45,'ANALISI STATICA LINEARE'!$H$38*'ANALISI STATICA LINEARE'!$H$41*'ANALISI STATICA LINEARE'!$H$47*'ANALISI STATICA LINEARE'!$G$27*('ANALISI STATICA LINEARE'!$H$44/B502),'ANALISI STATICA LINEARE'!$H$38*'ANALISI STATICA LINEARE'!$H$41*'ANALISI STATICA LINEARE'!$H$47*'ANALISI STATICA LINEARE'!$G$27*(('ANALISI STATICA LINEARE'!$H$44*'ANALISI STATICA LINEARE'!$H$45)/B502^2))))</f>
        <v>3.6808383258066166E-2</v>
      </c>
      <c r="D502" s="23">
        <f>1/'ANALISI STATICA LINEARE'!$H$37*IF(B502&lt;'ANALISI STATICA LINEARE'!$H$43,'ANALISI STATICA LINEARE'!$H$38*'ANALISI STATICA LINEARE'!$H$41*'ANALISI STATICA LINEARE'!$H$48*'ANALISI STATICA LINEARE'!$G$27*(B502/'ANALISI STATICA LINEARE'!$H$43+1/('ANALISI STATICA LINEARE'!$H$48*'ANALISI STATICA LINEARE'!$G$27)*(1-B502/'ANALISI STATICA LINEARE'!$H$43)),IF(B502&lt;'ANALISI STATICA LINEARE'!$H$44,'ANALISI STATICA LINEARE'!$H$38*'ANALISI STATICA LINEARE'!$H$41*'ANALISI STATICA LINEARE'!$H$48*'ANALISI STATICA LINEARE'!$G$27,IF(B502&lt;'ANALISI STATICA LINEARE'!$H$45,'ANALISI STATICA LINEARE'!$H$38*'ANALISI STATICA LINEARE'!$H$41*'ANALISI STATICA LINEARE'!$H$48*'ANALISI STATICA LINEARE'!$G$27*('ANALISI STATICA LINEARE'!$H$44/B502),'ANALISI STATICA LINEARE'!$H$38*'ANALISI STATICA LINEARE'!$H$41*'ANALISI STATICA LINEARE'!$H$48*'ANALISI STATICA LINEARE'!$G$27*(('ANALISI STATICA LINEARE'!$H$44*'ANALISI STATICA LINEARE'!$H$45)/B502^2))))</f>
        <v>1.1685201034306718E-2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2:14">
      <c r="B503" s="19">
        <f t="shared" si="7"/>
        <v>4.9199999999999395</v>
      </c>
      <c r="C503" s="23">
        <f>1/'ANALISI STATICA LINEARE'!$H$37*IF(B503&lt;'ANALISI STATICA LINEARE'!$H$43,'ANALISI STATICA LINEARE'!$H$38*'ANALISI STATICA LINEARE'!$H$41*'ANALISI STATICA LINEARE'!$H$47*'ANALISI STATICA LINEARE'!$G$27*(B503/'ANALISI STATICA LINEARE'!$H$43+1/('ANALISI STATICA LINEARE'!$H$47*'ANALISI STATICA LINEARE'!$G$27)*(1-B503/'ANALISI STATICA LINEARE'!$H$43)),IF(B503&lt;'ANALISI STATICA LINEARE'!$H$44,'ANALISI STATICA LINEARE'!$H$38*'ANALISI STATICA LINEARE'!$H$41*'ANALISI STATICA LINEARE'!$H$47*'ANALISI STATICA LINEARE'!$G$27,IF(B503&lt;'ANALISI STATICA LINEARE'!$H$45,'ANALISI STATICA LINEARE'!$H$38*'ANALISI STATICA LINEARE'!$H$41*'ANALISI STATICA LINEARE'!$H$47*'ANALISI STATICA LINEARE'!$G$27*('ANALISI STATICA LINEARE'!$H$44/B503),'ANALISI STATICA LINEARE'!$H$38*'ANALISI STATICA LINEARE'!$H$41*'ANALISI STATICA LINEARE'!$H$47*'ANALISI STATICA LINEARE'!$G$27*(('ANALISI STATICA LINEARE'!$H$44*'ANALISI STATICA LINEARE'!$H$45)/B503^2))))</f>
        <v>3.6658907744389284E-2</v>
      </c>
      <c r="D503" s="23">
        <f>1/'ANALISI STATICA LINEARE'!$H$37*IF(B503&lt;'ANALISI STATICA LINEARE'!$H$43,'ANALISI STATICA LINEARE'!$H$38*'ANALISI STATICA LINEARE'!$H$41*'ANALISI STATICA LINEARE'!$H$48*'ANALISI STATICA LINEARE'!$G$27*(B503/'ANALISI STATICA LINEARE'!$H$43+1/('ANALISI STATICA LINEARE'!$H$48*'ANALISI STATICA LINEARE'!$G$27)*(1-B503/'ANALISI STATICA LINEARE'!$H$43)),IF(B503&lt;'ANALISI STATICA LINEARE'!$H$44,'ANALISI STATICA LINEARE'!$H$38*'ANALISI STATICA LINEARE'!$H$41*'ANALISI STATICA LINEARE'!$H$48*'ANALISI STATICA LINEARE'!$G$27,IF(B503&lt;'ANALISI STATICA LINEARE'!$H$45,'ANALISI STATICA LINEARE'!$H$38*'ANALISI STATICA LINEARE'!$H$41*'ANALISI STATICA LINEARE'!$H$48*'ANALISI STATICA LINEARE'!$G$27*('ANALISI STATICA LINEARE'!$H$44/B503),'ANALISI STATICA LINEARE'!$H$38*'ANALISI STATICA LINEARE'!$H$41*'ANALISI STATICA LINEARE'!$H$48*'ANALISI STATICA LINEARE'!$G$27*(('ANALISI STATICA LINEARE'!$H$44*'ANALISI STATICA LINEARE'!$H$45)/B503^2))))</f>
        <v>1.1637748490282311E-2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2:14">
      <c r="B504" s="19">
        <f t="shared" si="7"/>
        <v>4.9299999999999393</v>
      </c>
      <c r="C504" s="23">
        <f>1/'ANALISI STATICA LINEARE'!$H$37*IF(B504&lt;'ANALISI STATICA LINEARE'!$H$43,'ANALISI STATICA LINEARE'!$H$38*'ANALISI STATICA LINEARE'!$H$41*'ANALISI STATICA LINEARE'!$H$47*'ANALISI STATICA LINEARE'!$G$27*(B504/'ANALISI STATICA LINEARE'!$H$43+1/('ANALISI STATICA LINEARE'!$H$47*'ANALISI STATICA LINEARE'!$G$27)*(1-B504/'ANALISI STATICA LINEARE'!$H$43)),IF(B504&lt;'ANALISI STATICA LINEARE'!$H$44,'ANALISI STATICA LINEARE'!$H$38*'ANALISI STATICA LINEARE'!$H$41*'ANALISI STATICA LINEARE'!$H$47*'ANALISI STATICA LINEARE'!$G$27,IF(B504&lt;'ANALISI STATICA LINEARE'!$H$45,'ANALISI STATICA LINEARE'!$H$38*'ANALISI STATICA LINEARE'!$H$41*'ANALISI STATICA LINEARE'!$H$47*'ANALISI STATICA LINEARE'!$G$27*('ANALISI STATICA LINEARE'!$H$44/B504),'ANALISI STATICA LINEARE'!$H$38*'ANALISI STATICA LINEARE'!$H$41*'ANALISI STATICA LINEARE'!$H$47*'ANALISI STATICA LINEARE'!$G$27*(('ANALISI STATICA LINEARE'!$H$44*'ANALISI STATICA LINEARE'!$H$45)/B504^2))))</f>
        <v>3.6510340895201582E-2</v>
      </c>
      <c r="D504" s="23">
        <f>1/'ANALISI STATICA LINEARE'!$H$37*IF(B504&lt;'ANALISI STATICA LINEARE'!$H$43,'ANALISI STATICA LINEARE'!$H$38*'ANALISI STATICA LINEARE'!$H$41*'ANALISI STATICA LINEARE'!$H$48*'ANALISI STATICA LINEARE'!$G$27*(B504/'ANALISI STATICA LINEARE'!$H$43+1/('ANALISI STATICA LINEARE'!$H$48*'ANALISI STATICA LINEARE'!$G$27)*(1-B504/'ANALISI STATICA LINEARE'!$H$43)),IF(B504&lt;'ANALISI STATICA LINEARE'!$H$44,'ANALISI STATICA LINEARE'!$H$38*'ANALISI STATICA LINEARE'!$H$41*'ANALISI STATICA LINEARE'!$H$48*'ANALISI STATICA LINEARE'!$G$27,IF(B504&lt;'ANALISI STATICA LINEARE'!$H$45,'ANALISI STATICA LINEARE'!$H$38*'ANALISI STATICA LINEARE'!$H$41*'ANALISI STATICA LINEARE'!$H$48*'ANALISI STATICA LINEARE'!$G$27*('ANALISI STATICA LINEARE'!$H$44/B504),'ANALISI STATICA LINEARE'!$H$38*'ANALISI STATICA LINEARE'!$H$41*'ANALISI STATICA LINEARE'!$H$48*'ANALISI STATICA LINEARE'!$G$27*(('ANALISI STATICA LINEARE'!$H$44*'ANALISI STATICA LINEARE'!$H$45)/B504^2))))</f>
        <v>1.1590584411175104E-2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2:14">
      <c r="B505" s="19">
        <f t="shared" si="7"/>
        <v>4.9399999999999391</v>
      </c>
      <c r="C505" s="23">
        <f>1/'ANALISI STATICA LINEARE'!$H$37*IF(B505&lt;'ANALISI STATICA LINEARE'!$H$43,'ANALISI STATICA LINEARE'!$H$38*'ANALISI STATICA LINEARE'!$H$41*'ANALISI STATICA LINEARE'!$H$47*'ANALISI STATICA LINEARE'!$G$27*(B505/'ANALISI STATICA LINEARE'!$H$43+1/('ANALISI STATICA LINEARE'!$H$47*'ANALISI STATICA LINEARE'!$G$27)*(1-B505/'ANALISI STATICA LINEARE'!$H$43)),IF(B505&lt;'ANALISI STATICA LINEARE'!$H$44,'ANALISI STATICA LINEARE'!$H$38*'ANALISI STATICA LINEARE'!$H$41*'ANALISI STATICA LINEARE'!$H$47*'ANALISI STATICA LINEARE'!$G$27,IF(B505&lt;'ANALISI STATICA LINEARE'!$H$45,'ANALISI STATICA LINEARE'!$H$38*'ANALISI STATICA LINEARE'!$H$41*'ANALISI STATICA LINEARE'!$H$47*'ANALISI STATICA LINEARE'!$G$27*('ANALISI STATICA LINEARE'!$H$44/B505),'ANALISI STATICA LINEARE'!$H$38*'ANALISI STATICA LINEARE'!$H$41*'ANALISI STATICA LINEARE'!$H$47*'ANALISI STATICA LINEARE'!$G$27*(('ANALISI STATICA LINEARE'!$H$44*'ANALISI STATICA LINEARE'!$H$45)/B505^2))))</f>
        <v>3.6362675360347853E-2</v>
      </c>
      <c r="D505" s="23">
        <f>1/'ANALISI STATICA LINEARE'!$H$37*IF(B505&lt;'ANALISI STATICA LINEARE'!$H$43,'ANALISI STATICA LINEARE'!$H$38*'ANALISI STATICA LINEARE'!$H$41*'ANALISI STATICA LINEARE'!$H$48*'ANALISI STATICA LINEARE'!$G$27*(B505/'ANALISI STATICA LINEARE'!$H$43+1/('ANALISI STATICA LINEARE'!$H$48*'ANALISI STATICA LINEARE'!$G$27)*(1-B505/'ANALISI STATICA LINEARE'!$H$43)),IF(B505&lt;'ANALISI STATICA LINEARE'!$H$44,'ANALISI STATICA LINEARE'!$H$38*'ANALISI STATICA LINEARE'!$H$41*'ANALISI STATICA LINEARE'!$H$48*'ANALISI STATICA LINEARE'!$G$27,IF(B505&lt;'ANALISI STATICA LINEARE'!$H$45,'ANALISI STATICA LINEARE'!$H$38*'ANALISI STATICA LINEARE'!$H$41*'ANALISI STATICA LINEARE'!$H$48*'ANALISI STATICA LINEARE'!$G$27*('ANALISI STATICA LINEARE'!$H$44/B505),'ANALISI STATICA LINEARE'!$H$38*'ANALISI STATICA LINEARE'!$H$41*'ANALISI STATICA LINEARE'!$H$48*'ANALISI STATICA LINEARE'!$G$27*(('ANALISI STATICA LINEARE'!$H$44*'ANALISI STATICA LINEARE'!$H$45)/B505^2))))</f>
        <v>1.1543706463602492E-2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2:14">
      <c r="B506" s="19">
        <f t="shared" si="7"/>
        <v>4.9499999999999389</v>
      </c>
      <c r="C506" s="23">
        <f>1/'ANALISI STATICA LINEARE'!$H$37*IF(B506&lt;'ANALISI STATICA LINEARE'!$H$43,'ANALISI STATICA LINEARE'!$H$38*'ANALISI STATICA LINEARE'!$H$41*'ANALISI STATICA LINEARE'!$H$47*'ANALISI STATICA LINEARE'!$G$27*(B506/'ANALISI STATICA LINEARE'!$H$43+1/('ANALISI STATICA LINEARE'!$H$47*'ANALISI STATICA LINEARE'!$G$27)*(1-B506/'ANALISI STATICA LINEARE'!$H$43)),IF(B506&lt;'ANALISI STATICA LINEARE'!$H$44,'ANALISI STATICA LINEARE'!$H$38*'ANALISI STATICA LINEARE'!$H$41*'ANALISI STATICA LINEARE'!$H$47*'ANALISI STATICA LINEARE'!$G$27,IF(B506&lt;'ANALISI STATICA LINEARE'!$H$45,'ANALISI STATICA LINEARE'!$H$38*'ANALISI STATICA LINEARE'!$H$41*'ANALISI STATICA LINEARE'!$H$47*'ANALISI STATICA LINEARE'!$G$27*('ANALISI STATICA LINEARE'!$H$44/B506),'ANALISI STATICA LINEARE'!$H$38*'ANALISI STATICA LINEARE'!$H$41*'ANALISI STATICA LINEARE'!$H$47*'ANALISI STATICA LINEARE'!$G$27*(('ANALISI STATICA LINEARE'!$H$44*'ANALISI STATICA LINEARE'!$H$45)/B506^2))))</f>
        <v>3.621590386384186E-2</v>
      </c>
      <c r="D506" s="23">
        <f>1/'ANALISI STATICA LINEARE'!$H$37*IF(B506&lt;'ANALISI STATICA LINEARE'!$H$43,'ANALISI STATICA LINEARE'!$H$38*'ANALISI STATICA LINEARE'!$H$41*'ANALISI STATICA LINEARE'!$H$48*'ANALISI STATICA LINEARE'!$G$27*(B506/'ANALISI STATICA LINEARE'!$H$43+1/('ANALISI STATICA LINEARE'!$H$48*'ANALISI STATICA LINEARE'!$G$27)*(1-B506/'ANALISI STATICA LINEARE'!$H$43)),IF(B506&lt;'ANALISI STATICA LINEARE'!$H$44,'ANALISI STATICA LINEARE'!$H$38*'ANALISI STATICA LINEARE'!$H$41*'ANALISI STATICA LINEARE'!$H$48*'ANALISI STATICA LINEARE'!$G$27,IF(B506&lt;'ANALISI STATICA LINEARE'!$H$45,'ANALISI STATICA LINEARE'!$H$38*'ANALISI STATICA LINEARE'!$H$41*'ANALISI STATICA LINEARE'!$H$48*'ANALISI STATICA LINEARE'!$G$27*('ANALISI STATICA LINEARE'!$H$44/B506),'ANALISI STATICA LINEARE'!$H$38*'ANALISI STATICA LINEARE'!$H$41*'ANALISI STATICA LINEARE'!$H$48*'ANALISI STATICA LINEARE'!$G$27*(('ANALISI STATICA LINEARE'!$H$44*'ANALISI STATICA LINEARE'!$H$45)/B506^2))))</f>
        <v>1.1497112337727572E-2</v>
      </c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2:14">
      <c r="B507" s="19">
        <f t="shared" si="7"/>
        <v>4.9599999999999387</v>
      </c>
      <c r="C507" s="23">
        <f>1/'ANALISI STATICA LINEARE'!$H$37*IF(B507&lt;'ANALISI STATICA LINEARE'!$H$43,'ANALISI STATICA LINEARE'!$H$38*'ANALISI STATICA LINEARE'!$H$41*'ANALISI STATICA LINEARE'!$H$47*'ANALISI STATICA LINEARE'!$G$27*(B507/'ANALISI STATICA LINEARE'!$H$43+1/('ANALISI STATICA LINEARE'!$H$47*'ANALISI STATICA LINEARE'!$G$27)*(1-B507/'ANALISI STATICA LINEARE'!$H$43)),IF(B507&lt;'ANALISI STATICA LINEARE'!$H$44,'ANALISI STATICA LINEARE'!$H$38*'ANALISI STATICA LINEARE'!$H$41*'ANALISI STATICA LINEARE'!$H$47*'ANALISI STATICA LINEARE'!$G$27,IF(B507&lt;'ANALISI STATICA LINEARE'!$H$45,'ANALISI STATICA LINEARE'!$H$38*'ANALISI STATICA LINEARE'!$H$41*'ANALISI STATICA LINEARE'!$H$47*'ANALISI STATICA LINEARE'!$G$27*('ANALISI STATICA LINEARE'!$H$44/B507),'ANALISI STATICA LINEARE'!$H$38*'ANALISI STATICA LINEARE'!$H$41*'ANALISI STATICA LINEARE'!$H$47*'ANALISI STATICA LINEARE'!$G$27*(('ANALISI STATICA LINEARE'!$H$44*'ANALISI STATICA LINEARE'!$H$45)/B507^2))))</f>
        <v>3.6070019202969927E-2</v>
      </c>
      <c r="D507" s="23">
        <f>1/'ANALISI STATICA LINEARE'!$H$37*IF(B507&lt;'ANALISI STATICA LINEARE'!$H$43,'ANALISI STATICA LINEARE'!$H$38*'ANALISI STATICA LINEARE'!$H$41*'ANALISI STATICA LINEARE'!$H$48*'ANALISI STATICA LINEARE'!$G$27*(B507/'ANALISI STATICA LINEARE'!$H$43+1/('ANALISI STATICA LINEARE'!$H$48*'ANALISI STATICA LINEARE'!$G$27)*(1-B507/'ANALISI STATICA LINEARE'!$H$43)),IF(B507&lt;'ANALISI STATICA LINEARE'!$H$44,'ANALISI STATICA LINEARE'!$H$38*'ANALISI STATICA LINEARE'!$H$41*'ANALISI STATICA LINEARE'!$H$48*'ANALISI STATICA LINEARE'!$G$27,IF(B507&lt;'ANALISI STATICA LINEARE'!$H$45,'ANALISI STATICA LINEARE'!$H$38*'ANALISI STATICA LINEARE'!$H$41*'ANALISI STATICA LINEARE'!$H$48*'ANALISI STATICA LINEARE'!$G$27*('ANALISI STATICA LINEARE'!$H$44/B507),'ANALISI STATICA LINEARE'!$H$38*'ANALISI STATICA LINEARE'!$H$41*'ANALISI STATICA LINEARE'!$H$48*'ANALISI STATICA LINEARE'!$G$27*(('ANALISI STATICA LINEARE'!$H$44*'ANALISI STATICA LINEARE'!$H$45)/B507^2))))</f>
        <v>1.1450799746974579E-2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2:14">
      <c r="B508" s="19">
        <f t="shared" si="7"/>
        <v>4.9699999999999385</v>
      </c>
      <c r="C508" s="23">
        <f>1/'ANALISI STATICA LINEARE'!$H$37*IF(B508&lt;'ANALISI STATICA LINEARE'!$H$43,'ANALISI STATICA LINEARE'!$H$38*'ANALISI STATICA LINEARE'!$H$41*'ANALISI STATICA LINEARE'!$H$47*'ANALISI STATICA LINEARE'!$G$27*(B508/'ANALISI STATICA LINEARE'!$H$43+1/('ANALISI STATICA LINEARE'!$H$47*'ANALISI STATICA LINEARE'!$G$27)*(1-B508/'ANALISI STATICA LINEARE'!$H$43)),IF(B508&lt;'ANALISI STATICA LINEARE'!$H$44,'ANALISI STATICA LINEARE'!$H$38*'ANALISI STATICA LINEARE'!$H$41*'ANALISI STATICA LINEARE'!$H$47*'ANALISI STATICA LINEARE'!$G$27,IF(B508&lt;'ANALISI STATICA LINEARE'!$H$45,'ANALISI STATICA LINEARE'!$H$38*'ANALISI STATICA LINEARE'!$H$41*'ANALISI STATICA LINEARE'!$H$47*'ANALISI STATICA LINEARE'!$G$27*('ANALISI STATICA LINEARE'!$H$44/B508),'ANALISI STATICA LINEARE'!$H$38*'ANALISI STATICA LINEARE'!$H$41*'ANALISI STATICA LINEARE'!$H$47*'ANALISI STATICA LINEARE'!$G$27*(('ANALISI STATICA LINEARE'!$H$44*'ANALISI STATICA LINEARE'!$H$45)/B508^2))))</f>
        <v>3.5925014247407384E-2</v>
      </c>
      <c r="D508" s="23">
        <f>1/'ANALISI STATICA LINEARE'!$H$37*IF(B508&lt;'ANALISI STATICA LINEARE'!$H$43,'ANALISI STATICA LINEARE'!$H$38*'ANALISI STATICA LINEARE'!$H$41*'ANALISI STATICA LINEARE'!$H$48*'ANALISI STATICA LINEARE'!$G$27*(B508/'ANALISI STATICA LINEARE'!$H$43+1/('ANALISI STATICA LINEARE'!$H$48*'ANALISI STATICA LINEARE'!$G$27)*(1-B508/'ANALISI STATICA LINEARE'!$H$43)),IF(B508&lt;'ANALISI STATICA LINEARE'!$H$44,'ANALISI STATICA LINEARE'!$H$38*'ANALISI STATICA LINEARE'!$H$41*'ANALISI STATICA LINEARE'!$H$48*'ANALISI STATICA LINEARE'!$G$27,IF(B508&lt;'ANALISI STATICA LINEARE'!$H$45,'ANALISI STATICA LINEARE'!$H$38*'ANALISI STATICA LINEARE'!$H$41*'ANALISI STATICA LINEARE'!$H$48*'ANALISI STATICA LINEARE'!$G$27*('ANALISI STATICA LINEARE'!$H$44/B508),'ANALISI STATICA LINEARE'!$H$38*'ANALISI STATICA LINEARE'!$H$41*'ANALISI STATICA LINEARE'!$H$48*'ANALISI STATICA LINEARE'!$G$27*(('ANALISI STATICA LINEARE'!$H$44*'ANALISI STATICA LINEARE'!$H$45)/B508^2))))</f>
        <v>1.1404766427748375E-2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2:14">
      <c r="B509" s="19">
        <f t="shared" si="7"/>
        <v>4.9799999999999383</v>
      </c>
      <c r="C509" s="23">
        <f>1/'ANALISI STATICA LINEARE'!$H$37*IF(B509&lt;'ANALISI STATICA LINEARE'!$H$43,'ANALISI STATICA LINEARE'!$H$38*'ANALISI STATICA LINEARE'!$H$41*'ANALISI STATICA LINEARE'!$H$47*'ANALISI STATICA LINEARE'!$G$27*(B509/'ANALISI STATICA LINEARE'!$H$43+1/('ANALISI STATICA LINEARE'!$H$47*'ANALISI STATICA LINEARE'!$G$27)*(1-B509/'ANALISI STATICA LINEARE'!$H$43)),IF(B509&lt;'ANALISI STATICA LINEARE'!$H$44,'ANALISI STATICA LINEARE'!$H$38*'ANALISI STATICA LINEARE'!$H$41*'ANALISI STATICA LINEARE'!$H$47*'ANALISI STATICA LINEARE'!$G$27,IF(B509&lt;'ANALISI STATICA LINEARE'!$H$45,'ANALISI STATICA LINEARE'!$H$38*'ANALISI STATICA LINEARE'!$H$41*'ANALISI STATICA LINEARE'!$H$47*'ANALISI STATICA LINEARE'!$G$27*('ANALISI STATICA LINEARE'!$H$44/B509),'ANALISI STATICA LINEARE'!$H$38*'ANALISI STATICA LINEARE'!$H$41*'ANALISI STATICA LINEARE'!$H$47*'ANALISI STATICA LINEARE'!$G$27*(('ANALISI STATICA LINEARE'!$H$44*'ANALISI STATICA LINEARE'!$H$45)/B509^2))))</f>
        <v>3.5780881938347164E-2</v>
      </c>
      <c r="D509" s="23">
        <f>1/'ANALISI STATICA LINEARE'!$H$37*IF(B509&lt;'ANALISI STATICA LINEARE'!$H$43,'ANALISI STATICA LINEARE'!$H$38*'ANALISI STATICA LINEARE'!$H$41*'ANALISI STATICA LINEARE'!$H$48*'ANALISI STATICA LINEARE'!$G$27*(B509/'ANALISI STATICA LINEARE'!$H$43+1/('ANALISI STATICA LINEARE'!$H$48*'ANALISI STATICA LINEARE'!$G$27)*(1-B509/'ANALISI STATICA LINEARE'!$H$43)),IF(B509&lt;'ANALISI STATICA LINEARE'!$H$44,'ANALISI STATICA LINEARE'!$H$38*'ANALISI STATICA LINEARE'!$H$41*'ANALISI STATICA LINEARE'!$H$48*'ANALISI STATICA LINEARE'!$G$27,IF(B509&lt;'ANALISI STATICA LINEARE'!$H$45,'ANALISI STATICA LINEARE'!$H$38*'ANALISI STATICA LINEARE'!$H$41*'ANALISI STATICA LINEARE'!$H$48*'ANALISI STATICA LINEARE'!$G$27*('ANALISI STATICA LINEARE'!$H$44/B509),'ANALISI STATICA LINEARE'!$H$38*'ANALISI STATICA LINEARE'!$H$41*'ANALISI STATICA LINEARE'!$H$48*'ANALISI STATICA LINEARE'!$G$27*(('ANALISI STATICA LINEARE'!$H$44*'ANALISI STATICA LINEARE'!$H$45)/B509^2))))</f>
        <v>1.1359010139157829E-2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2:14">
      <c r="B510" s="19">
        <f t="shared" si="7"/>
        <v>4.989999999999938</v>
      </c>
      <c r="C510" s="23">
        <f>1/'ANALISI STATICA LINEARE'!$H$37*IF(B510&lt;'ANALISI STATICA LINEARE'!$H$43,'ANALISI STATICA LINEARE'!$H$38*'ANALISI STATICA LINEARE'!$H$41*'ANALISI STATICA LINEARE'!$H$47*'ANALISI STATICA LINEARE'!$G$27*(B510/'ANALISI STATICA LINEARE'!$H$43+1/('ANALISI STATICA LINEARE'!$H$47*'ANALISI STATICA LINEARE'!$G$27)*(1-B510/'ANALISI STATICA LINEARE'!$H$43)),IF(B510&lt;'ANALISI STATICA LINEARE'!$H$44,'ANALISI STATICA LINEARE'!$H$38*'ANALISI STATICA LINEARE'!$H$41*'ANALISI STATICA LINEARE'!$H$47*'ANALISI STATICA LINEARE'!$G$27,IF(B510&lt;'ANALISI STATICA LINEARE'!$H$45,'ANALISI STATICA LINEARE'!$H$38*'ANALISI STATICA LINEARE'!$H$41*'ANALISI STATICA LINEARE'!$H$47*'ANALISI STATICA LINEARE'!$G$27*('ANALISI STATICA LINEARE'!$H$44/B510),'ANALISI STATICA LINEARE'!$H$38*'ANALISI STATICA LINEARE'!$H$41*'ANALISI STATICA LINEARE'!$H$47*'ANALISI STATICA LINEARE'!$G$27*(('ANALISI STATICA LINEARE'!$H$44*'ANALISI STATICA LINEARE'!$H$45)/B510^2))))</f>
        <v>3.5637615287640818E-2</v>
      </c>
      <c r="D510" s="23">
        <f>1/'ANALISI STATICA LINEARE'!$H$37*IF(B510&lt;'ANALISI STATICA LINEARE'!$H$43,'ANALISI STATICA LINEARE'!$H$38*'ANALISI STATICA LINEARE'!$H$41*'ANALISI STATICA LINEARE'!$H$48*'ANALISI STATICA LINEARE'!$G$27*(B510/'ANALISI STATICA LINEARE'!$H$43+1/('ANALISI STATICA LINEARE'!$H$48*'ANALISI STATICA LINEARE'!$G$27)*(1-B510/'ANALISI STATICA LINEARE'!$H$43)),IF(B510&lt;'ANALISI STATICA LINEARE'!$H$44,'ANALISI STATICA LINEARE'!$H$38*'ANALISI STATICA LINEARE'!$H$41*'ANALISI STATICA LINEARE'!$H$48*'ANALISI STATICA LINEARE'!$G$27,IF(B510&lt;'ANALISI STATICA LINEARE'!$H$45,'ANALISI STATICA LINEARE'!$H$38*'ANALISI STATICA LINEARE'!$H$41*'ANALISI STATICA LINEARE'!$H$48*'ANALISI STATICA LINEARE'!$G$27*('ANALISI STATICA LINEARE'!$H$44/B510),'ANALISI STATICA LINEARE'!$H$38*'ANALISI STATICA LINEARE'!$H$41*'ANALISI STATICA LINEARE'!$H$48*'ANALISI STATICA LINEARE'!$G$27*(('ANALISI STATICA LINEARE'!$H$44*'ANALISI STATICA LINEARE'!$H$45)/B510^2))))</f>
        <v>1.1313528662743117E-2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2:14">
      <c r="B511" s="19">
        <f t="shared" si="7"/>
        <v>4.9999999999999378</v>
      </c>
      <c r="C511" s="23">
        <f>1/'ANALISI STATICA LINEARE'!$H$37*IF(B511&lt;'ANALISI STATICA LINEARE'!$H$43,'ANALISI STATICA LINEARE'!$H$38*'ANALISI STATICA LINEARE'!$H$41*'ANALISI STATICA LINEARE'!$H$47*'ANALISI STATICA LINEARE'!$G$27*(B511/'ANALISI STATICA LINEARE'!$H$43+1/('ANALISI STATICA LINEARE'!$H$47*'ANALISI STATICA LINEARE'!$G$27)*(1-B511/'ANALISI STATICA LINEARE'!$H$43)),IF(B511&lt;'ANALISI STATICA LINEARE'!$H$44,'ANALISI STATICA LINEARE'!$H$38*'ANALISI STATICA LINEARE'!$H$41*'ANALISI STATICA LINEARE'!$H$47*'ANALISI STATICA LINEARE'!$G$27,IF(B511&lt;'ANALISI STATICA LINEARE'!$H$45,'ANALISI STATICA LINEARE'!$H$38*'ANALISI STATICA LINEARE'!$H$41*'ANALISI STATICA LINEARE'!$H$47*'ANALISI STATICA LINEARE'!$G$27*('ANALISI STATICA LINEARE'!$H$44/B511),'ANALISI STATICA LINEARE'!$H$38*'ANALISI STATICA LINEARE'!$H$41*'ANALISI STATICA LINEARE'!$H$47*'ANALISI STATICA LINEARE'!$G$27*(('ANALISI STATICA LINEARE'!$H$44*'ANALISI STATICA LINEARE'!$H$45)/B511^2))))</f>
        <v>3.5495207376951408E-2</v>
      </c>
      <c r="D511" s="23">
        <f>1/'ANALISI STATICA LINEARE'!$H$37*IF(B511&lt;'ANALISI STATICA LINEARE'!$H$43,'ANALISI STATICA LINEARE'!$H$38*'ANALISI STATICA LINEARE'!$H$41*'ANALISI STATICA LINEARE'!$H$48*'ANALISI STATICA LINEARE'!$G$27*(B511/'ANALISI STATICA LINEARE'!$H$43+1/('ANALISI STATICA LINEARE'!$H$48*'ANALISI STATICA LINEARE'!$G$27)*(1-B511/'ANALISI STATICA LINEARE'!$H$43)),IF(B511&lt;'ANALISI STATICA LINEARE'!$H$44,'ANALISI STATICA LINEARE'!$H$38*'ANALISI STATICA LINEARE'!$H$41*'ANALISI STATICA LINEARE'!$H$48*'ANALISI STATICA LINEARE'!$G$27,IF(B511&lt;'ANALISI STATICA LINEARE'!$H$45,'ANALISI STATICA LINEARE'!$H$38*'ANALISI STATICA LINEARE'!$H$41*'ANALISI STATICA LINEARE'!$H$48*'ANALISI STATICA LINEARE'!$G$27*('ANALISI STATICA LINEARE'!$H$44/B511),'ANALISI STATICA LINEARE'!$H$38*'ANALISI STATICA LINEARE'!$H$41*'ANALISI STATICA LINEARE'!$H$48*'ANALISI STATICA LINEARE'!$G$27*(('ANALISI STATICA LINEARE'!$H$44*'ANALISI STATICA LINEARE'!$H$45)/B511^2))))</f>
        <v>1.1268319802206795E-2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2:14">
      <c r="B512" s="27"/>
      <c r="C512" s="27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2:14">
      <c r="B513" s="27"/>
      <c r="C513" s="27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2:14">
      <c r="B514" s="27"/>
      <c r="C514" s="27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2:14">
      <c r="B515" s="27"/>
      <c r="C515" s="27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2:14">
      <c r="B516" s="27"/>
      <c r="C516" s="27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2:14">
      <c r="B517" s="27"/>
      <c r="C517" s="27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2:14">
      <c r="B518" s="27"/>
      <c r="C518" s="27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2:14">
      <c r="B519" s="27"/>
      <c r="C519" s="27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2:14">
      <c r="B520" s="27"/>
      <c r="C520" s="27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2:14">
      <c r="B521" s="27"/>
      <c r="C521" s="27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2:14">
      <c r="B522" s="27"/>
      <c r="C522" s="27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2:14">
      <c r="B523" s="27"/>
      <c r="C523" s="27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2:14">
      <c r="B524" s="27"/>
      <c r="C524" s="27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2:14">
      <c r="B525" s="27"/>
      <c r="C525" s="27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2:14">
      <c r="B526" s="27"/>
      <c r="C526" s="27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2:14">
      <c r="B527" s="27"/>
      <c r="C527" s="27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2:14">
      <c r="B528" s="27"/>
      <c r="C528" s="27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2:14">
      <c r="B529" s="27"/>
      <c r="C529" s="27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2:14">
      <c r="B530" s="27"/>
      <c r="C530" s="27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2:14">
      <c r="B531" s="27"/>
      <c r="C531" s="27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2:14">
      <c r="B532" s="27"/>
      <c r="C532" s="27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2:14">
      <c r="B533" s="27"/>
      <c r="C533" s="27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2:14">
      <c r="B534" s="27"/>
      <c r="C534" s="27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2:14">
      <c r="B535" s="27"/>
      <c r="C535" s="27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2:14">
      <c r="B536" s="27"/>
      <c r="C536" s="27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2:14">
      <c r="B537" s="27"/>
      <c r="C537" s="27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2:14">
      <c r="B538" s="27"/>
      <c r="C538" s="27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2:14">
      <c r="B539" s="27"/>
      <c r="C539" s="27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2:14">
      <c r="B540" s="27"/>
      <c r="C540" s="27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2:14">
      <c r="B541" s="27"/>
      <c r="C541" s="27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2:14">
      <c r="B542" s="27"/>
      <c r="C542" s="27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2:14">
      <c r="B543" s="27"/>
      <c r="C543" s="27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2:14">
      <c r="B544" s="27"/>
      <c r="C544" s="27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2:14">
      <c r="B545" s="27"/>
      <c r="C545" s="27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2:14">
      <c r="B546" s="27"/>
      <c r="C546" s="27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2:14">
      <c r="B547" s="27"/>
      <c r="C547" s="27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2:14">
      <c r="B548" s="27"/>
      <c r="C548" s="27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2:14">
      <c r="B549" s="27"/>
      <c r="C549" s="27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2:14">
      <c r="B550" s="27"/>
      <c r="C550" s="27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2:14">
      <c r="B551" s="27"/>
      <c r="C551" s="27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2:14">
      <c r="B552" s="27"/>
      <c r="C552" s="27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2:14">
      <c r="B553" s="27"/>
      <c r="C553" s="27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2:14">
      <c r="B554" s="27"/>
      <c r="C554" s="27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2:14">
      <c r="B555" s="27"/>
      <c r="C555" s="27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2:14">
      <c r="B556" s="27"/>
      <c r="C556" s="27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2:14">
      <c r="B557" s="27"/>
      <c r="C557" s="27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2:14">
      <c r="B558" s="27"/>
      <c r="C558" s="27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2:14">
      <c r="B559" s="27"/>
      <c r="C559" s="27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2:14">
      <c r="B560" s="27"/>
      <c r="C560" s="27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2:14">
      <c r="B561" s="27"/>
      <c r="C561" s="27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2:14">
      <c r="B562" s="27"/>
      <c r="C562" s="27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2:14">
      <c r="B563" s="27"/>
      <c r="C563" s="27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2:14">
      <c r="B564" s="27"/>
      <c r="C564" s="27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2:14">
      <c r="B565" s="27"/>
      <c r="C565" s="27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2:14">
      <c r="B566" s="27"/>
      <c r="C566" s="27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2:14">
      <c r="B567" s="27"/>
      <c r="C567" s="27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2:14">
      <c r="B568" s="27"/>
      <c r="C568" s="27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2:14">
      <c r="B569" s="27"/>
      <c r="C569" s="27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2:14">
      <c r="B570" s="27"/>
      <c r="C570" s="27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2:14">
      <c r="B571" s="27"/>
      <c r="C571" s="27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2:14">
      <c r="B572" s="27"/>
      <c r="C572" s="27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2:14">
      <c r="B573" s="27"/>
      <c r="C573" s="27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2:14">
      <c r="B574" s="27"/>
      <c r="C574" s="27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2:14">
      <c r="B575" s="27"/>
      <c r="C575" s="27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2:14">
      <c r="B576" s="27"/>
      <c r="C576" s="27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2:14">
      <c r="B577" s="27"/>
      <c r="C577" s="27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2:14">
      <c r="B578" s="27"/>
      <c r="C578" s="27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2:14">
      <c r="B579" s="27"/>
      <c r="C579" s="27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2:14">
      <c r="B580" s="27"/>
      <c r="C580" s="27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2:14">
      <c r="B581" s="27"/>
      <c r="C581" s="27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2:14">
      <c r="B582" s="27"/>
      <c r="C582" s="27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2:14">
      <c r="B583" s="27"/>
      <c r="C583" s="27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2:14">
      <c r="B584" s="27"/>
      <c r="C584" s="27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2:14">
      <c r="B585" s="27"/>
      <c r="C585" s="27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2:14">
      <c r="B586" s="27"/>
      <c r="C586" s="27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2:14">
      <c r="B587" s="27"/>
      <c r="C587" s="27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2:14">
      <c r="B588" s="27"/>
      <c r="C588" s="27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2:14">
      <c r="B589" s="27"/>
      <c r="C589" s="27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2:14">
      <c r="B590" s="27"/>
      <c r="C590" s="27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2:14">
      <c r="B591" s="27"/>
      <c r="C591" s="27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2:14">
      <c r="B592" s="27"/>
      <c r="C592" s="27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2:14">
      <c r="B593" s="27"/>
      <c r="C593" s="27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2:14">
      <c r="B594" s="27"/>
      <c r="C594" s="27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2:14">
      <c r="B595" s="27"/>
      <c r="C595" s="27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2:14">
      <c r="B596" s="27"/>
      <c r="C596" s="27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2:14">
      <c r="B597" s="27"/>
      <c r="C597" s="27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2:14">
      <c r="B598" s="27"/>
      <c r="C598" s="27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2:14">
      <c r="B599" s="27"/>
      <c r="C599" s="27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2:14">
      <c r="B600" s="27"/>
      <c r="C600" s="27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2:14">
      <c r="B601" s="27"/>
      <c r="C601" s="27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2:14">
      <c r="B602" s="27"/>
      <c r="C602" s="27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2:14">
      <c r="B603" s="27"/>
      <c r="C603" s="27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2:14">
      <c r="B604" s="27"/>
      <c r="C604" s="27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2:14">
      <c r="B605" s="27"/>
      <c r="C605" s="27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2:14">
      <c r="B606" s="27"/>
      <c r="C606" s="27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2:14">
      <c r="B607" s="27"/>
      <c r="C607" s="27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2:14">
      <c r="B608" s="27"/>
      <c r="C608" s="27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2:14">
      <c r="B609" s="27"/>
      <c r="C609" s="27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2:14">
      <c r="B610" s="27"/>
      <c r="C610" s="27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2:14">
      <c r="B611" s="27"/>
      <c r="C611" s="27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2:14">
      <c r="B612" s="27"/>
      <c r="C612" s="27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2:14">
      <c r="B613" s="27"/>
      <c r="C613" s="27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2:14">
      <c r="B614" s="27"/>
      <c r="C614" s="27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2:14">
      <c r="B615" s="27"/>
      <c r="C615" s="27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2:14">
      <c r="B616" s="27"/>
      <c r="C616" s="27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2:14">
      <c r="B617" s="27"/>
      <c r="C617" s="27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2:14">
      <c r="B618" s="27"/>
      <c r="C618" s="27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2:14">
      <c r="B619" s="27"/>
      <c r="C619" s="27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2:14">
      <c r="B620" s="27"/>
      <c r="C620" s="27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2:14">
      <c r="B621" s="27"/>
      <c r="C621" s="27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2:14">
      <c r="B622" s="27"/>
      <c r="C622" s="27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2:14">
      <c r="B623" s="27"/>
      <c r="C623" s="27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2:14">
      <c r="B624" s="27"/>
      <c r="C624" s="27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2:14">
      <c r="B625" s="27"/>
      <c r="C625" s="27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2:14">
      <c r="B626" s="27"/>
      <c r="C626" s="27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2:14">
      <c r="B627" s="27"/>
      <c r="C627" s="27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2:14">
      <c r="B628" s="27"/>
      <c r="C628" s="27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2:14">
      <c r="B629" s="27"/>
      <c r="C629" s="27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2:14">
      <c r="B630" s="27"/>
      <c r="C630" s="27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2:14">
      <c r="B631" s="27"/>
      <c r="C631" s="27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2:14">
      <c r="B632" s="27"/>
      <c r="C632" s="27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2:14">
      <c r="B633" s="27"/>
      <c r="C633" s="27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2:14">
      <c r="B634" s="27"/>
      <c r="C634" s="27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2:14">
      <c r="B635" s="27"/>
      <c r="C635" s="27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2:14">
      <c r="B636" s="27"/>
      <c r="C636" s="27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2:14">
      <c r="B637" s="27"/>
      <c r="C637" s="27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2:14">
      <c r="B638" s="27"/>
      <c r="C638" s="27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2:14">
      <c r="B639" s="27"/>
      <c r="C639" s="27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2:14">
      <c r="B640" s="27"/>
      <c r="C640" s="27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2:14">
      <c r="B641" s="27"/>
      <c r="C641" s="27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2:14">
      <c r="B642" s="27"/>
      <c r="C642" s="27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2:14">
      <c r="B643" s="27"/>
      <c r="C643" s="27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2:14">
      <c r="B644" s="27"/>
      <c r="C644" s="27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2:14">
      <c r="B645" s="27"/>
      <c r="C645" s="27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2:14">
      <c r="B646" s="27"/>
      <c r="C646" s="27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2:14">
      <c r="B647" s="27"/>
      <c r="C647" s="27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2:14">
      <c r="B648" s="27"/>
      <c r="C648" s="27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2:14">
      <c r="B649" s="27"/>
      <c r="C649" s="27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2:14">
      <c r="B650" s="27"/>
      <c r="C650" s="27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2:14">
      <c r="B651" s="27"/>
      <c r="C651" s="27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2:14">
      <c r="B652" s="27"/>
      <c r="C652" s="27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2:14">
      <c r="B653" s="27"/>
      <c r="C653" s="27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2:14">
      <c r="B654" s="27"/>
      <c r="C654" s="27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2:14">
      <c r="B655" s="27"/>
      <c r="C655" s="27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2:14">
      <c r="B656" s="27"/>
      <c r="C656" s="27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2:14">
      <c r="B657" s="27"/>
      <c r="C657" s="27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2:14">
      <c r="B658" s="27"/>
      <c r="C658" s="27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2:14">
      <c r="B659" s="28"/>
      <c r="C659" s="28"/>
    </row>
    <row r="660" spans="2:14">
      <c r="B660" s="28"/>
      <c r="C660" s="28"/>
    </row>
    <row r="661" spans="2:14">
      <c r="B661" s="28"/>
      <c r="C661" s="28"/>
    </row>
    <row r="662" spans="2:14">
      <c r="B662" s="28"/>
      <c r="C662" s="28"/>
    </row>
    <row r="663" spans="2:14">
      <c r="B663" s="28"/>
      <c r="C663" s="28"/>
    </row>
    <row r="664" spans="2:14">
      <c r="B664" s="28"/>
      <c r="C664" s="28"/>
    </row>
    <row r="665" spans="2:14">
      <c r="B665" s="28"/>
      <c r="C665" s="28"/>
    </row>
    <row r="666" spans="2:14">
      <c r="B666" s="28"/>
      <c r="C666" s="28"/>
    </row>
    <row r="667" spans="2:14">
      <c r="B667" s="28"/>
      <c r="C667" s="28"/>
    </row>
    <row r="668" spans="2:14">
      <c r="B668" s="28"/>
      <c r="C668" s="28"/>
    </row>
    <row r="669" spans="2:14">
      <c r="B669" s="28"/>
      <c r="C669" s="28"/>
    </row>
    <row r="670" spans="2:14">
      <c r="B670" s="28"/>
      <c r="C670" s="28"/>
    </row>
    <row r="671" spans="2:14">
      <c r="B671" s="28"/>
      <c r="C671" s="28"/>
    </row>
    <row r="672" spans="2:14">
      <c r="B672" s="28"/>
      <c r="C672" s="28"/>
    </row>
    <row r="673" spans="2:3">
      <c r="B673" s="28"/>
      <c r="C673" s="28"/>
    </row>
    <row r="674" spans="2:3">
      <c r="B674" s="28"/>
      <c r="C674" s="28"/>
    </row>
    <row r="675" spans="2:3">
      <c r="B675" s="28"/>
      <c r="C675" s="28"/>
    </row>
    <row r="676" spans="2:3">
      <c r="B676" s="28"/>
      <c r="C676" s="28"/>
    </row>
    <row r="677" spans="2:3">
      <c r="B677" s="28"/>
      <c r="C677" s="28"/>
    </row>
    <row r="678" spans="2:3">
      <c r="B678" s="28"/>
      <c r="C678" s="28"/>
    </row>
    <row r="679" spans="2:3">
      <c r="B679" s="28"/>
      <c r="C679" s="28"/>
    </row>
    <row r="680" spans="2:3">
      <c r="B680" s="28"/>
      <c r="C680" s="28"/>
    </row>
    <row r="681" spans="2:3">
      <c r="B681" s="28"/>
      <c r="C681" s="28"/>
    </row>
    <row r="682" spans="2:3">
      <c r="B682" s="28"/>
      <c r="C682" s="28"/>
    </row>
    <row r="683" spans="2:3">
      <c r="B683" s="28"/>
      <c r="C683" s="28"/>
    </row>
    <row r="684" spans="2:3">
      <c r="B684" s="28"/>
      <c r="C684" s="28"/>
    </row>
    <row r="685" spans="2:3">
      <c r="B685" s="28"/>
      <c r="C685" s="28"/>
    </row>
    <row r="686" spans="2:3">
      <c r="B686" s="28"/>
      <c r="C686" s="28"/>
    </row>
    <row r="687" spans="2:3">
      <c r="B687" s="28"/>
      <c r="C687" s="28"/>
    </row>
    <row r="688" spans="2:3">
      <c r="B688" s="28"/>
      <c r="C688" s="28"/>
    </row>
    <row r="689" spans="2:3">
      <c r="B689" s="28"/>
      <c r="C689" s="28"/>
    </row>
    <row r="690" spans="2:3">
      <c r="B690" s="28"/>
      <c r="C690" s="28"/>
    </row>
    <row r="691" spans="2:3">
      <c r="B691" s="28"/>
      <c r="C691" s="28"/>
    </row>
    <row r="692" spans="2:3">
      <c r="B692" s="28"/>
      <c r="C692" s="28"/>
    </row>
    <row r="693" spans="2:3">
      <c r="B693" s="28"/>
      <c r="C693" s="28"/>
    </row>
    <row r="694" spans="2:3">
      <c r="B694" s="28"/>
      <c r="C694" s="28"/>
    </row>
    <row r="695" spans="2:3">
      <c r="B695" s="28"/>
      <c r="C695" s="28"/>
    </row>
    <row r="696" spans="2:3">
      <c r="B696" s="28"/>
      <c r="C696" s="28"/>
    </row>
    <row r="697" spans="2:3">
      <c r="B697" s="28"/>
      <c r="C697" s="28"/>
    </row>
    <row r="698" spans="2:3">
      <c r="B698" s="28"/>
      <c r="C698" s="28"/>
    </row>
    <row r="699" spans="2:3">
      <c r="B699" s="28"/>
      <c r="C699" s="28"/>
    </row>
    <row r="700" spans="2:3">
      <c r="B700" s="28"/>
      <c r="C700" s="28"/>
    </row>
    <row r="701" spans="2:3">
      <c r="B701" s="28"/>
      <c r="C701" s="28"/>
    </row>
    <row r="702" spans="2:3">
      <c r="B702" s="28"/>
      <c r="C702" s="28"/>
    </row>
    <row r="703" spans="2:3">
      <c r="B703" s="28"/>
      <c r="C703" s="28"/>
    </row>
    <row r="704" spans="2:3">
      <c r="B704" s="28"/>
      <c r="C704" s="28"/>
    </row>
    <row r="705" spans="2:3">
      <c r="B705" s="28"/>
      <c r="C705" s="28"/>
    </row>
    <row r="706" spans="2:3">
      <c r="B706" s="28"/>
      <c r="C706" s="28"/>
    </row>
    <row r="707" spans="2:3">
      <c r="B707" s="28"/>
      <c r="C707" s="28"/>
    </row>
    <row r="708" spans="2:3">
      <c r="B708" s="28"/>
      <c r="C708" s="28"/>
    </row>
    <row r="709" spans="2:3">
      <c r="B709" s="28"/>
      <c r="C709" s="28"/>
    </row>
    <row r="710" spans="2:3">
      <c r="B710" s="28"/>
      <c r="C710" s="28"/>
    </row>
    <row r="711" spans="2:3">
      <c r="B711" s="28"/>
      <c r="C711" s="28"/>
    </row>
    <row r="712" spans="2:3">
      <c r="B712" s="28"/>
      <c r="C712" s="28"/>
    </row>
    <row r="713" spans="2:3">
      <c r="B713" s="28"/>
      <c r="C713" s="28"/>
    </row>
    <row r="714" spans="2:3">
      <c r="B714" s="28"/>
      <c r="C714" s="28"/>
    </row>
    <row r="715" spans="2:3">
      <c r="B715" s="28"/>
      <c r="C715" s="28"/>
    </row>
    <row r="716" spans="2:3">
      <c r="B716" s="28"/>
      <c r="C716" s="28"/>
    </row>
    <row r="717" spans="2:3">
      <c r="B717" s="28"/>
      <c r="C717" s="28"/>
    </row>
    <row r="718" spans="2:3">
      <c r="B718" s="28"/>
      <c r="C718" s="28"/>
    </row>
    <row r="719" spans="2:3">
      <c r="B719" s="28"/>
      <c r="C719" s="28"/>
    </row>
    <row r="720" spans="2:3">
      <c r="B720" s="28"/>
      <c r="C720" s="28"/>
    </row>
    <row r="721" spans="2:3">
      <c r="B721" s="28"/>
      <c r="C721" s="28"/>
    </row>
    <row r="722" spans="2:3">
      <c r="B722" s="28"/>
      <c r="C722" s="28"/>
    </row>
    <row r="723" spans="2:3">
      <c r="B723" s="28"/>
      <c r="C723" s="28"/>
    </row>
    <row r="724" spans="2:3">
      <c r="B724" s="28"/>
      <c r="C724" s="28"/>
    </row>
    <row r="725" spans="2:3">
      <c r="B725" s="28"/>
      <c r="C725" s="28"/>
    </row>
    <row r="726" spans="2:3">
      <c r="B726" s="28"/>
      <c r="C726" s="28"/>
    </row>
    <row r="727" spans="2:3">
      <c r="B727" s="28"/>
      <c r="C727" s="28"/>
    </row>
    <row r="728" spans="2:3">
      <c r="B728" s="28"/>
      <c r="C728" s="28"/>
    </row>
    <row r="729" spans="2:3">
      <c r="B729" s="28"/>
      <c r="C729" s="28"/>
    </row>
    <row r="730" spans="2:3">
      <c r="B730" s="28"/>
      <c r="C730" s="28"/>
    </row>
    <row r="731" spans="2:3">
      <c r="B731" s="28"/>
      <c r="C731" s="28"/>
    </row>
    <row r="732" spans="2:3">
      <c r="B732" s="28"/>
      <c r="C732" s="28"/>
    </row>
    <row r="733" spans="2:3">
      <c r="B733" s="28"/>
      <c r="C733" s="28"/>
    </row>
    <row r="734" spans="2:3">
      <c r="B734" s="28"/>
      <c r="C734" s="28"/>
    </row>
    <row r="735" spans="2:3">
      <c r="B735" s="28"/>
      <c r="C735" s="28"/>
    </row>
    <row r="736" spans="2:3">
      <c r="B736" s="28"/>
      <c r="C736" s="28"/>
    </row>
    <row r="737" spans="2:3">
      <c r="B737" s="28"/>
      <c r="C737" s="28"/>
    </row>
    <row r="738" spans="2:3">
      <c r="B738" s="28"/>
      <c r="C738" s="28"/>
    </row>
    <row r="739" spans="2:3">
      <c r="B739" s="28"/>
      <c r="C739" s="28"/>
    </row>
    <row r="740" spans="2:3">
      <c r="B740" s="28"/>
      <c r="C740" s="28"/>
    </row>
    <row r="741" spans="2:3">
      <c r="B741" s="28"/>
      <c r="C741" s="28"/>
    </row>
    <row r="742" spans="2:3">
      <c r="B742" s="28"/>
      <c r="C742" s="28"/>
    </row>
    <row r="743" spans="2:3">
      <c r="B743" s="28"/>
      <c r="C743" s="28"/>
    </row>
    <row r="744" spans="2:3">
      <c r="B744" s="28"/>
      <c r="C744" s="28"/>
    </row>
    <row r="745" spans="2:3">
      <c r="B745" s="28"/>
      <c r="C745" s="28"/>
    </row>
    <row r="746" spans="2:3">
      <c r="B746" s="28"/>
      <c r="C746" s="28"/>
    </row>
    <row r="747" spans="2:3">
      <c r="B747" s="28"/>
      <c r="C747" s="28"/>
    </row>
    <row r="748" spans="2:3">
      <c r="B748" s="28"/>
      <c r="C748" s="28"/>
    </row>
    <row r="749" spans="2:3">
      <c r="B749" s="28"/>
      <c r="C749" s="28"/>
    </row>
    <row r="750" spans="2:3">
      <c r="B750" s="28"/>
      <c r="C750" s="28"/>
    </row>
    <row r="751" spans="2:3">
      <c r="B751" s="28"/>
      <c r="C751" s="28"/>
    </row>
    <row r="752" spans="2:3">
      <c r="B752" s="28"/>
      <c r="C752" s="28"/>
    </row>
    <row r="753" spans="2:3">
      <c r="B753" s="28"/>
      <c r="C753" s="28"/>
    </row>
    <row r="754" spans="2:3">
      <c r="B754" s="28"/>
      <c r="C754" s="28"/>
    </row>
    <row r="755" spans="2:3">
      <c r="B755" s="28"/>
      <c r="C755" s="28"/>
    </row>
    <row r="756" spans="2:3">
      <c r="B756" s="28"/>
      <c r="C756" s="28"/>
    </row>
    <row r="757" spans="2:3">
      <c r="B757" s="28"/>
      <c r="C757" s="28"/>
    </row>
    <row r="758" spans="2:3">
      <c r="B758" s="28"/>
      <c r="C758" s="28"/>
    </row>
    <row r="759" spans="2:3">
      <c r="B759" s="28"/>
      <c r="C759" s="28"/>
    </row>
    <row r="760" spans="2:3">
      <c r="B760" s="28"/>
      <c r="C760" s="28"/>
    </row>
    <row r="761" spans="2:3">
      <c r="B761" s="28"/>
      <c r="C761" s="28"/>
    </row>
    <row r="762" spans="2:3">
      <c r="B762" s="28"/>
      <c r="C762" s="28"/>
    </row>
    <row r="763" spans="2:3">
      <c r="B763" s="28"/>
      <c r="C763" s="28"/>
    </row>
    <row r="764" spans="2:3">
      <c r="B764" s="28"/>
      <c r="C764" s="28"/>
    </row>
    <row r="765" spans="2:3">
      <c r="B765" s="28"/>
      <c r="C765" s="28"/>
    </row>
    <row r="766" spans="2:3">
      <c r="B766" s="28"/>
      <c r="C766" s="28"/>
    </row>
    <row r="767" spans="2:3">
      <c r="B767" s="28"/>
      <c r="C767" s="28"/>
    </row>
    <row r="768" spans="2:3">
      <c r="B768" s="28"/>
      <c r="C768" s="28"/>
    </row>
    <row r="769" spans="2:3">
      <c r="B769" s="28"/>
      <c r="C769" s="28"/>
    </row>
    <row r="770" spans="2:3">
      <c r="B770" s="28"/>
      <c r="C770" s="28"/>
    </row>
    <row r="771" spans="2:3">
      <c r="B771" s="28"/>
      <c r="C771" s="28"/>
    </row>
    <row r="772" spans="2:3">
      <c r="B772" s="28"/>
      <c r="C772" s="28"/>
    </row>
    <row r="773" spans="2:3">
      <c r="B773" s="28"/>
      <c r="C773" s="28"/>
    </row>
    <row r="774" spans="2:3">
      <c r="B774" s="28"/>
      <c r="C774" s="28"/>
    </row>
    <row r="775" spans="2:3">
      <c r="B775" s="28"/>
      <c r="C775" s="28"/>
    </row>
    <row r="776" spans="2:3">
      <c r="B776" s="28"/>
      <c r="C776" s="28"/>
    </row>
    <row r="777" spans="2:3">
      <c r="B777" s="28"/>
      <c r="C777" s="28"/>
    </row>
    <row r="778" spans="2:3">
      <c r="B778" s="28"/>
      <c r="C778" s="28"/>
    </row>
    <row r="779" spans="2:3">
      <c r="B779" s="28"/>
      <c r="C779" s="28"/>
    </row>
    <row r="780" spans="2:3">
      <c r="B780" s="28"/>
      <c r="C780" s="28"/>
    </row>
    <row r="781" spans="2:3">
      <c r="B781" s="28"/>
      <c r="C781" s="28"/>
    </row>
    <row r="782" spans="2:3">
      <c r="B782" s="28"/>
      <c r="C782" s="28"/>
    </row>
    <row r="783" spans="2:3">
      <c r="B783" s="28"/>
      <c r="C783" s="28"/>
    </row>
    <row r="784" spans="2:3">
      <c r="B784" s="28"/>
      <c r="C784" s="28"/>
    </row>
    <row r="785" spans="2:3">
      <c r="B785" s="28"/>
      <c r="C785" s="28"/>
    </row>
    <row r="786" spans="2:3">
      <c r="B786" s="28"/>
      <c r="C786" s="28"/>
    </row>
    <row r="787" spans="2:3">
      <c r="B787" s="28"/>
      <c r="C787" s="28"/>
    </row>
    <row r="788" spans="2:3">
      <c r="B788" s="28"/>
      <c r="C788" s="28"/>
    </row>
    <row r="789" spans="2:3">
      <c r="B789" s="28"/>
      <c r="C789" s="28"/>
    </row>
    <row r="790" spans="2:3">
      <c r="B790" s="28"/>
      <c r="C790" s="28"/>
    </row>
    <row r="791" spans="2:3">
      <c r="B791" s="28"/>
      <c r="C791" s="28"/>
    </row>
    <row r="792" spans="2:3">
      <c r="B792" s="28"/>
      <c r="C792" s="28"/>
    </row>
    <row r="793" spans="2:3">
      <c r="B793" s="28"/>
      <c r="C793" s="28"/>
    </row>
    <row r="794" spans="2:3">
      <c r="B794" s="28"/>
      <c r="C794" s="28"/>
    </row>
    <row r="795" spans="2:3">
      <c r="B795" s="28"/>
      <c r="C795" s="28"/>
    </row>
    <row r="796" spans="2:3">
      <c r="B796" s="28"/>
      <c r="C796" s="28"/>
    </row>
    <row r="797" spans="2:3">
      <c r="B797" s="28"/>
      <c r="C797" s="28"/>
    </row>
    <row r="798" spans="2:3">
      <c r="B798" s="28"/>
      <c r="C798" s="28"/>
    </row>
    <row r="799" spans="2:3">
      <c r="B799" s="28"/>
      <c r="C799" s="28"/>
    </row>
    <row r="800" spans="2:3">
      <c r="B800" s="28"/>
      <c r="C800" s="28"/>
    </row>
    <row r="801" spans="2:3">
      <c r="B801" s="28"/>
      <c r="C801" s="28"/>
    </row>
    <row r="802" spans="2:3">
      <c r="B802" s="28"/>
      <c r="C802" s="28"/>
    </row>
    <row r="803" spans="2:3">
      <c r="B803" s="28"/>
      <c r="C803" s="28"/>
    </row>
    <row r="804" spans="2:3">
      <c r="B804" s="28"/>
      <c r="C804" s="28"/>
    </row>
    <row r="805" spans="2:3">
      <c r="B805" s="28"/>
      <c r="C805" s="28"/>
    </row>
    <row r="806" spans="2:3">
      <c r="B806" s="28"/>
      <c r="C806" s="28"/>
    </row>
    <row r="807" spans="2:3">
      <c r="B807" s="28"/>
      <c r="C807" s="28"/>
    </row>
    <row r="808" spans="2:3">
      <c r="B808" s="28"/>
      <c r="C808" s="28"/>
    </row>
    <row r="809" spans="2:3">
      <c r="B809" s="28"/>
      <c r="C809" s="28"/>
    </row>
    <row r="810" spans="2:3">
      <c r="B810" s="28"/>
      <c r="C810" s="28"/>
    </row>
    <row r="811" spans="2:3">
      <c r="B811" s="28"/>
      <c r="C811" s="28"/>
    </row>
    <row r="812" spans="2:3">
      <c r="B812" s="28"/>
      <c r="C812" s="28"/>
    </row>
    <row r="813" spans="2:3">
      <c r="B813" s="28"/>
      <c r="C813" s="28"/>
    </row>
    <row r="814" spans="2:3">
      <c r="B814" s="28"/>
      <c r="C814" s="28"/>
    </row>
    <row r="815" spans="2:3">
      <c r="B815" s="28"/>
      <c r="C815" s="28"/>
    </row>
    <row r="816" spans="2:3">
      <c r="B816" s="28"/>
      <c r="C816" s="28"/>
    </row>
    <row r="817" spans="2:3">
      <c r="B817" s="28"/>
      <c r="C817" s="28"/>
    </row>
    <row r="818" spans="2:3">
      <c r="B818" s="28"/>
      <c r="C818" s="28"/>
    </row>
    <row r="819" spans="2:3">
      <c r="B819" s="28"/>
      <c r="C819" s="28"/>
    </row>
    <row r="820" spans="2:3">
      <c r="B820" s="28"/>
      <c r="C820" s="28"/>
    </row>
    <row r="821" spans="2:3">
      <c r="B821" s="28"/>
      <c r="C821" s="28"/>
    </row>
    <row r="822" spans="2:3">
      <c r="B822" s="28"/>
      <c r="C822" s="28"/>
    </row>
    <row r="823" spans="2:3">
      <c r="B823" s="28"/>
      <c r="C823" s="28"/>
    </row>
    <row r="824" spans="2:3">
      <c r="B824" s="28"/>
      <c r="C824" s="28"/>
    </row>
    <row r="825" spans="2:3">
      <c r="B825" s="28"/>
      <c r="C825" s="28"/>
    </row>
    <row r="826" spans="2:3">
      <c r="B826" s="28"/>
      <c r="C826" s="28"/>
    </row>
    <row r="827" spans="2:3">
      <c r="B827" s="28"/>
      <c r="C827" s="28"/>
    </row>
    <row r="828" spans="2:3">
      <c r="B828" s="28"/>
      <c r="C828" s="28"/>
    </row>
    <row r="829" spans="2:3">
      <c r="B829" s="28"/>
      <c r="C829" s="28"/>
    </row>
    <row r="830" spans="2:3">
      <c r="B830" s="28"/>
      <c r="C830" s="28"/>
    </row>
    <row r="831" spans="2:3">
      <c r="B831" s="28"/>
      <c r="C831" s="28"/>
    </row>
    <row r="832" spans="2:3">
      <c r="B832" s="28"/>
      <c r="C832" s="28"/>
    </row>
    <row r="833" spans="2:3">
      <c r="B833" s="28"/>
      <c r="C833" s="28"/>
    </row>
    <row r="834" spans="2:3">
      <c r="B834" s="28"/>
      <c r="C834" s="28"/>
    </row>
    <row r="835" spans="2:3">
      <c r="B835" s="28"/>
      <c r="C835" s="28"/>
    </row>
    <row r="836" spans="2:3">
      <c r="B836" s="28"/>
      <c r="C836" s="28"/>
    </row>
    <row r="837" spans="2:3">
      <c r="B837" s="28"/>
      <c r="C837" s="28"/>
    </row>
    <row r="838" spans="2:3">
      <c r="B838" s="28"/>
      <c r="C838" s="28"/>
    </row>
    <row r="839" spans="2:3">
      <c r="B839" s="28"/>
      <c r="C839" s="28"/>
    </row>
    <row r="840" spans="2:3">
      <c r="B840" s="28"/>
      <c r="C840" s="28"/>
    </row>
    <row r="841" spans="2:3">
      <c r="B841" s="28"/>
      <c r="C841" s="28"/>
    </row>
    <row r="842" spans="2:3">
      <c r="B842" s="28"/>
      <c r="C842" s="28"/>
    </row>
    <row r="843" spans="2:3">
      <c r="B843" s="28"/>
      <c r="C843" s="28"/>
    </row>
    <row r="844" spans="2:3">
      <c r="B844" s="28"/>
      <c r="C844" s="28"/>
    </row>
    <row r="845" spans="2:3">
      <c r="B845" s="28"/>
      <c r="C845" s="28"/>
    </row>
    <row r="846" spans="2:3">
      <c r="B846" s="28"/>
      <c r="C846" s="28"/>
    </row>
    <row r="847" spans="2:3">
      <c r="B847" s="28"/>
      <c r="C847" s="28"/>
    </row>
    <row r="848" spans="2:3">
      <c r="B848" s="28"/>
      <c r="C848" s="28"/>
    </row>
    <row r="849" spans="2:3">
      <c r="B849" s="28"/>
      <c r="C849" s="28"/>
    </row>
    <row r="850" spans="2:3">
      <c r="B850" s="28"/>
      <c r="C850" s="28"/>
    </row>
    <row r="851" spans="2:3">
      <c r="B851" s="28"/>
      <c r="C851" s="28"/>
    </row>
    <row r="852" spans="2:3">
      <c r="B852" s="28"/>
      <c r="C852" s="28"/>
    </row>
    <row r="853" spans="2:3">
      <c r="B853" s="28"/>
      <c r="C853" s="28"/>
    </row>
    <row r="854" spans="2:3">
      <c r="B854" s="28"/>
      <c r="C854" s="28"/>
    </row>
    <row r="855" spans="2:3">
      <c r="B855" s="28"/>
      <c r="C855" s="28"/>
    </row>
    <row r="856" spans="2:3">
      <c r="B856" s="28"/>
      <c r="C856" s="28"/>
    </row>
    <row r="857" spans="2:3">
      <c r="B857" s="28"/>
      <c r="C857" s="28"/>
    </row>
    <row r="858" spans="2:3">
      <c r="B858" s="28"/>
      <c r="C858" s="28"/>
    </row>
    <row r="859" spans="2:3">
      <c r="B859" s="28"/>
      <c r="C859" s="28"/>
    </row>
    <row r="860" spans="2:3">
      <c r="B860" s="28"/>
      <c r="C860" s="28"/>
    </row>
    <row r="861" spans="2:3">
      <c r="B861" s="28"/>
      <c r="C861" s="28"/>
    </row>
    <row r="862" spans="2:3">
      <c r="B862" s="28"/>
      <c r="C862" s="28"/>
    </row>
    <row r="863" spans="2:3">
      <c r="B863" s="28"/>
      <c r="C863" s="28"/>
    </row>
    <row r="864" spans="2:3">
      <c r="B864" s="28"/>
      <c r="C864" s="28"/>
    </row>
    <row r="865" spans="2:3">
      <c r="B865" s="28"/>
      <c r="C865" s="28"/>
    </row>
    <row r="866" spans="2:3">
      <c r="B866" s="28"/>
      <c r="C866" s="28"/>
    </row>
    <row r="867" spans="2:3">
      <c r="B867" s="28"/>
      <c r="C867" s="28"/>
    </row>
    <row r="868" spans="2:3">
      <c r="B868" s="28"/>
      <c r="C868" s="28"/>
    </row>
    <row r="869" spans="2:3">
      <c r="B869" s="28"/>
      <c r="C869" s="28"/>
    </row>
    <row r="870" spans="2:3">
      <c r="B870" s="28"/>
      <c r="C870" s="28"/>
    </row>
    <row r="871" spans="2:3">
      <c r="B871" s="28"/>
      <c r="C871" s="28"/>
    </row>
    <row r="872" spans="2:3">
      <c r="B872" s="28"/>
      <c r="C872" s="28"/>
    </row>
    <row r="873" spans="2:3">
      <c r="B873" s="28"/>
      <c r="C873" s="28"/>
    </row>
    <row r="874" spans="2:3">
      <c r="B874" s="28"/>
      <c r="C874" s="28"/>
    </row>
    <row r="875" spans="2:3">
      <c r="B875" s="28"/>
      <c r="C875" s="28"/>
    </row>
    <row r="876" spans="2:3">
      <c r="B876" s="28"/>
      <c r="C876" s="28"/>
    </row>
    <row r="877" spans="2:3">
      <c r="B877" s="28"/>
      <c r="C877" s="28"/>
    </row>
    <row r="878" spans="2:3">
      <c r="B878" s="28"/>
      <c r="C878" s="28"/>
    </row>
    <row r="879" spans="2:3">
      <c r="B879" s="28"/>
      <c r="C879" s="28"/>
    </row>
    <row r="880" spans="2:3">
      <c r="B880" s="28"/>
      <c r="C880" s="28"/>
    </row>
    <row r="881" spans="2:3">
      <c r="B881" s="28"/>
      <c r="C881" s="28"/>
    </row>
    <row r="882" spans="2:3">
      <c r="B882" s="28"/>
      <c r="C882" s="28"/>
    </row>
    <row r="883" spans="2:3">
      <c r="B883" s="28"/>
      <c r="C883" s="28"/>
    </row>
    <row r="884" spans="2:3">
      <c r="B884" s="28"/>
      <c r="C884" s="28"/>
    </row>
    <row r="885" spans="2:3">
      <c r="B885" s="28"/>
      <c r="C885" s="28"/>
    </row>
    <row r="886" spans="2:3">
      <c r="B886" s="28"/>
      <c r="C886" s="28"/>
    </row>
    <row r="887" spans="2:3">
      <c r="B887" s="28"/>
      <c r="C887" s="28"/>
    </row>
    <row r="888" spans="2:3">
      <c r="B888" s="28"/>
      <c r="C888" s="28"/>
    </row>
    <row r="889" spans="2:3">
      <c r="B889" s="28"/>
      <c r="C889" s="28"/>
    </row>
    <row r="890" spans="2:3">
      <c r="B890" s="28"/>
      <c r="C890" s="28"/>
    </row>
    <row r="891" spans="2:3">
      <c r="B891" s="28"/>
      <c r="C891" s="28"/>
    </row>
    <row r="892" spans="2:3">
      <c r="B892" s="28"/>
      <c r="C892" s="28"/>
    </row>
    <row r="893" spans="2:3">
      <c r="B893" s="28"/>
      <c r="C893" s="28"/>
    </row>
    <row r="894" spans="2:3">
      <c r="B894" s="28"/>
      <c r="C894" s="28"/>
    </row>
    <row r="895" spans="2:3">
      <c r="B895" s="28"/>
      <c r="C895" s="28"/>
    </row>
    <row r="896" spans="2:3">
      <c r="B896" s="28"/>
      <c r="C896" s="28"/>
    </row>
    <row r="897" spans="2:3">
      <c r="B897" s="28"/>
      <c r="C897" s="28"/>
    </row>
    <row r="898" spans="2:3">
      <c r="B898" s="28"/>
      <c r="C898" s="28"/>
    </row>
    <row r="899" spans="2:3">
      <c r="B899" s="28"/>
      <c r="C899" s="28"/>
    </row>
    <row r="900" spans="2:3">
      <c r="B900" s="28"/>
      <c r="C900" s="28"/>
    </row>
    <row r="901" spans="2:3">
      <c r="B901" s="28"/>
      <c r="C901" s="28"/>
    </row>
    <row r="902" spans="2:3">
      <c r="B902" s="28"/>
      <c r="C902" s="28"/>
    </row>
    <row r="903" spans="2:3">
      <c r="B903" s="28"/>
      <c r="C903" s="28"/>
    </row>
    <row r="904" spans="2:3">
      <c r="B904" s="28"/>
      <c r="C904" s="28"/>
    </row>
    <row r="905" spans="2:3">
      <c r="B905" s="28"/>
      <c r="C905" s="28"/>
    </row>
    <row r="906" spans="2:3">
      <c r="B906" s="28"/>
      <c r="C906" s="28"/>
    </row>
    <row r="907" spans="2:3">
      <c r="B907" s="28"/>
      <c r="C907" s="28"/>
    </row>
    <row r="908" spans="2:3">
      <c r="B908" s="28"/>
      <c r="C908" s="28"/>
    </row>
    <row r="909" spans="2:3">
      <c r="B909" s="28"/>
      <c r="C909" s="28"/>
    </row>
    <row r="910" spans="2:3">
      <c r="B910" s="28"/>
      <c r="C910" s="28"/>
    </row>
    <row r="911" spans="2:3">
      <c r="B911" s="28"/>
      <c r="C911" s="28"/>
    </row>
    <row r="912" spans="2:3">
      <c r="B912" s="28"/>
      <c r="C912" s="28"/>
    </row>
    <row r="913" spans="2:3">
      <c r="B913" s="28"/>
      <c r="C913" s="28"/>
    </row>
    <row r="914" spans="2:3">
      <c r="B914" s="28"/>
      <c r="C914" s="28"/>
    </row>
    <row r="915" spans="2:3">
      <c r="B915" s="28"/>
      <c r="C915" s="28"/>
    </row>
    <row r="916" spans="2:3">
      <c r="B916" s="28"/>
      <c r="C916" s="28"/>
    </row>
    <row r="917" spans="2:3">
      <c r="B917" s="28"/>
      <c r="C917" s="28"/>
    </row>
    <row r="918" spans="2:3">
      <c r="B918" s="28"/>
      <c r="C918" s="28"/>
    </row>
    <row r="919" spans="2:3">
      <c r="B919" s="28"/>
      <c r="C919" s="28"/>
    </row>
    <row r="920" spans="2:3">
      <c r="B920" s="28"/>
      <c r="C920" s="28"/>
    </row>
    <row r="921" spans="2:3">
      <c r="B921" s="28"/>
      <c r="C921" s="28"/>
    </row>
    <row r="922" spans="2:3">
      <c r="B922" s="28"/>
      <c r="C922" s="28"/>
    </row>
    <row r="923" spans="2:3">
      <c r="B923" s="28"/>
      <c r="C923" s="28"/>
    </row>
    <row r="924" spans="2:3">
      <c r="B924" s="28"/>
      <c r="C924" s="28"/>
    </row>
    <row r="925" spans="2:3">
      <c r="B925" s="28"/>
      <c r="C925" s="28"/>
    </row>
    <row r="926" spans="2:3">
      <c r="B926" s="28"/>
      <c r="C926" s="28"/>
    </row>
    <row r="927" spans="2:3">
      <c r="B927" s="28"/>
      <c r="C927" s="28"/>
    </row>
    <row r="928" spans="2:3">
      <c r="B928" s="28"/>
      <c r="C928" s="28"/>
    </row>
    <row r="929" spans="2:3">
      <c r="B929" s="28"/>
      <c r="C929" s="28"/>
    </row>
    <row r="930" spans="2:3">
      <c r="B930" s="28"/>
      <c r="C930" s="28"/>
    </row>
    <row r="931" spans="2:3">
      <c r="B931" s="28"/>
      <c r="C931" s="28"/>
    </row>
    <row r="932" spans="2:3">
      <c r="B932" s="28"/>
      <c r="C932" s="28"/>
    </row>
    <row r="933" spans="2:3">
      <c r="B933" s="28"/>
      <c r="C933" s="28"/>
    </row>
    <row r="934" spans="2:3">
      <c r="B934" s="28"/>
      <c r="C934" s="28"/>
    </row>
    <row r="935" spans="2:3">
      <c r="B935" s="28"/>
      <c r="C935" s="28"/>
    </row>
    <row r="936" spans="2:3">
      <c r="B936" s="28"/>
      <c r="C936" s="28"/>
    </row>
    <row r="937" spans="2:3">
      <c r="B937" s="28"/>
      <c r="C937" s="28"/>
    </row>
    <row r="938" spans="2:3">
      <c r="B938" s="28"/>
      <c r="C938" s="28"/>
    </row>
    <row r="939" spans="2:3">
      <c r="B939" s="28"/>
      <c r="C939" s="28"/>
    </row>
    <row r="940" spans="2:3">
      <c r="B940" s="28"/>
      <c r="C940" s="28"/>
    </row>
    <row r="941" spans="2:3">
      <c r="B941" s="28"/>
      <c r="C941" s="28"/>
    </row>
    <row r="942" spans="2:3">
      <c r="B942" s="28"/>
      <c r="C942" s="28"/>
    </row>
    <row r="943" spans="2:3">
      <c r="B943" s="28"/>
      <c r="C943" s="28"/>
    </row>
    <row r="944" spans="2:3">
      <c r="B944" s="28"/>
      <c r="C944" s="28"/>
    </row>
    <row r="945" spans="2:3">
      <c r="B945" s="28"/>
      <c r="C945" s="28"/>
    </row>
    <row r="946" spans="2:3">
      <c r="B946" s="28"/>
      <c r="C946" s="28"/>
    </row>
    <row r="947" spans="2:3">
      <c r="B947" s="28"/>
      <c r="C947" s="28"/>
    </row>
    <row r="948" spans="2:3">
      <c r="B948" s="28"/>
      <c r="C948" s="28"/>
    </row>
    <row r="949" spans="2:3">
      <c r="B949" s="28"/>
      <c r="C949" s="28"/>
    </row>
    <row r="950" spans="2:3">
      <c r="B950" s="28"/>
      <c r="C950" s="28"/>
    </row>
    <row r="951" spans="2:3">
      <c r="B951" s="28"/>
      <c r="C951" s="28"/>
    </row>
    <row r="952" spans="2:3">
      <c r="B952" s="28"/>
      <c r="C952" s="28"/>
    </row>
    <row r="953" spans="2:3">
      <c r="B953" s="28"/>
      <c r="C953" s="28"/>
    </row>
    <row r="954" spans="2:3">
      <c r="B954" s="28"/>
      <c r="C954" s="28"/>
    </row>
    <row r="955" spans="2:3">
      <c r="B955" s="28"/>
      <c r="C955" s="28"/>
    </row>
    <row r="956" spans="2:3">
      <c r="B956" s="28"/>
      <c r="C956" s="28"/>
    </row>
    <row r="957" spans="2:3">
      <c r="B957" s="28"/>
      <c r="C957" s="28"/>
    </row>
    <row r="958" spans="2:3">
      <c r="B958" s="28"/>
      <c r="C958" s="28"/>
    </row>
    <row r="959" spans="2:3">
      <c r="B959" s="28"/>
      <c r="C959" s="28"/>
    </row>
    <row r="960" spans="2:3">
      <c r="B960" s="28"/>
      <c r="C960" s="28"/>
    </row>
    <row r="961" spans="2:3">
      <c r="B961" s="28"/>
      <c r="C961" s="28"/>
    </row>
    <row r="962" spans="2:3">
      <c r="B962" s="28"/>
      <c r="C962" s="28"/>
    </row>
    <row r="963" spans="2:3">
      <c r="B963" s="28"/>
      <c r="C963" s="28"/>
    </row>
    <row r="964" spans="2:3">
      <c r="B964" s="28"/>
      <c r="C964" s="28"/>
    </row>
    <row r="965" spans="2:3">
      <c r="B965" s="28"/>
      <c r="C965" s="28"/>
    </row>
    <row r="966" spans="2:3">
      <c r="B966" s="28"/>
      <c r="C966" s="28"/>
    </row>
    <row r="967" spans="2:3">
      <c r="B967" s="28"/>
      <c r="C967" s="28"/>
    </row>
    <row r="968" spans="2:3">
      <c r="B968" s="28"/>
      <c r="C968" s="28"/>
    </row>
    <row r="969" spans="2:3">
      <c r="B969" s="28"/>
      <c r="C969" s="28"/>
    </row>
    <row r="970" spans="2:3">
      <c r="B970" s="28"/>
      <c r="C970" s="28"/>
    </row>
    <row r="971" spans="2:3">
      <c r="B971" s="28"/>
      <c r="C971" s="28"/>
    </row>
    <row r="972" spans="2:3">
      <c r="B972" s="28"/>
      <c r="C972" s="28"/>
    </row>
    <row r="973" spans="2:3">
      <c r="B973" s="28"/>
      <c r="C973" s="28"/>
    </row>
    <row r="974" spans="2:3">
      <c r="B974" s="28"/>
      <c r="C974" s="28"/>
    </row>
    <row r="975" spans="2:3">
      <c r="B975" s="28"/>
      <c r="C975" s="28"/>
    </row>
    <row r="976" spans="2:3">
      <c r="B976" s="28"/>
      <c r="C976" s="28"/>
    </row>
    <row r="977" spans="2:3">
      <c r="B977" s="28"/>
      <c r="C977" s="28"/>
    </row>
    <row r="978" spans="2:3">
      <c r="B978" s="28"/>
      <c r="C978" s="28"/>
    </row>
    <row r="979" spans="2:3">
      <c r="B979" s="28"/>
      <c r="C979" s="28"/>
    </row>
    <row r="980" spans="2:3">
      <c r="B980" s="28"/>
      <c r="C980" s="28"/>
    </row>
    <row r="981" spans="2:3">
      <c r="B981" s="28"/>
      <c r="C981" s="28"/>
    </row>
    <row r="982" spans="2:3">
      <c r="B982" s="28"/>
      <c r="C982" s="28"/>
    </row>
    <row r="983" spans="2:3">
      <c r="B983" s="28"/>
      <c r="C983" s="28"/>
    </row>
    <row r="984" spans="2:3">
      <c r="B984" s="28"/>
      <c r="C984" s="28"/>
    </row>
    <row r="985" spans="2:3">
      <c r="B985" s="28"/>
      <c r="C985" s="28"/>
    </row>
    <row r="986" spans="2:3">
      <c r="B986" s="28"/>
      <c r="C986" s="28"/>
    </row>
    <row r="987" spans="2:3">
      <c r="B987" s="28"/>
      <c r="C987" s="28"/>
    </row>
    <row r="988" spans="2:3">
      <c r="B988" s="28"/>
      <c r="C988" s="28"/>
    </row>
    <row r="989" spans="2:3">
      <c r="B989" s="28"/>
      <c r="C989" s="28"/>
    </row>
    <row r="990" spans="2:3">
      <c r="B990" s="28"/>
      <c r="C990" s="28"/>
    </row>
    <row r="991" spans="2:3">
      <c r="B991" s="28"/>
      <c r="C991" s="28"/>
    </row>
    <row r="992" spans="2:3">
      <c r="B992" s="28"/>
      <c r="C992" s="28"/>
    </row>
    <row r="993" spans="2:3">
      <c r="B993" s="28"/>
      <c r="C993" s="28"/>
    </row>
    <row r="994" spans="2:3">
      <c r="B994" s="28"/>
      <c r="C994" s="28"/>
    </row>
    <row r="995" spans="2:3">
      <c r="B995" s="28"/>
      <c r="C995" s="28"/>
    </row>
    <row r="996" spans="2:3">
      <c r="B996" s="28"/>
      <c r="C996" s="28"/>
    </row>
    <row r="997" spans="2:3">
      <c r="B997" s="28"/>
      <c r="C997" s="28"/>
    </row>
    <row r="998" spans="2:3">
      <c r="B998" s="28"/>
      <c r="C998" s="28"/>
    </row>
    <row r="999" spans="2:3">
      <c r="B999" s="28"/>
      <c r="C999" s="28"/>
    </row>
    <row r="1000" spans="2:3">
      <c r="B1000" s="28"/>
      <c r="C1000" s="28"/>
    </row>
    <row r="1001" spans="2:3">
      <c r="B1001" s="28"/>
      <c r="C1001" s="28"/>
    </row>
    <row r="1002" spans="2:3">
      <c r="B1002" s="28"/>
      <c r="C1002" s="28"/>
    </row>
    <row r="1003" spans="2:3">
      <c r="B1003" s="28"/>
      <c r="C1003" s="28"/>
    </row>
    <row r="1004" spans="2:3">
      <c r="B1004" s="28"/>
      <c r="C1004" s="28"/>
    </row>
    <row r="1005" spans="2:3">
      <c r="B1005" s="28"/>
      <c r="C1005" s="28"/>
    </row>
    <row r="1006" spans="2:3">
      <c r="B1006" s="28"/>
      <c r="C1006" s="28"/>
    </row>
    <row r="1007" spans="2:3">
      <c r="B1007" s="28"/>
      <c r="C1007" s="28"/>
    </row>
    <row r="1008" spans="2:3">
      <c r="B1008" s="28"/>
      <c r="C1008" s="28"/>
    </row>
    <row r="1009" spans="2:3">
      <c r="B1009" s="28"/>
      <c r="C1009" s="28"/>
    </row>
    <row r="1010" spans="2:3">
      <c r="B1010" s="28"/>
      <c r="C1010" s="28"/>
    </row>
    <row r="1011" spans="2:3">
      <c r="B1011" s="2"/>
    </row>
    <row r="1012" spans="2:3">
      <c r="B1012" s="2"/>
    </row>
    <row r="1013" spans="2:3">
      <c r="B1013" s="2"/>
    </row>
    <row r="1014" spans="2:3">
      <c r="B1014" s="2"/>
    </row>
    <row r="1015" spans="2:3">
      <c r="B1015" s="2"/>
    </row>
    <row r="1016" spans="2:3">
      <c r="B1016" s="2"/>
    </row>
    <row r="1017" spans="2:3">
      <c r="B1017" s="2"/>
    </row>
    <row r="1018" spans="2:3">
      <c r="B1018" s="2"/>
    </row>
    <row r="1019" spans="2:3">
      <c r="B1019" s="2"/>
    </row>
    <row r="1020" spans="2:3">
      <c r="B1020" s="2"/>
    </row>
    <row r="1021" spans="2:3">
      <c r="B1021" s="2"/>
    </row>
    <row r="1022" spans="2:3">
      <c r="B1022" s="2"/>
    </row>
    <row r="1023" spans="2:3">
      <c r="B1023" s="2"/>
    </row>
    <row r="1024" spans="2:3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</sheetData>
  <sheetProtection algorithmName="SHA-512" hashValue="jkF+AY9tI4AFkoTdDroKxDEY3tOjDrHn45NS5FHMgBLwOI5IrV3cItSR/uwRc799uUFEZJe9PAW7WIQUqPlh+w==" saltValue="VXkP2szYolEbkTq3su85SQ==" spinCount="100000" sheet="1" objects="1" scenarios="1"/>
  <customSheetViews>
    <customSheetView guid="{3ACF5872-54A9-414C-9086-7CB40200D0A0}" showGridLines="0" showRowCol="0">
      <selection activeCell="B2" sqref="B2:D2"/>
      <pageMargins left="0.7" right="0.7" top="0.75" bottom="0.75" header="0.3" footer="0.3"/>
    </customSheetView>
  </customSheetViews>
  <mergeCells count="12">
    <mergeCell ref="B2:D2"/>
    <mergeCell ref="F2:I2"/>
    <mergeCell ref="K2:N2"/>
    <mergeCell ref="B8:D8"/>
    <mergeCell ref="F4:G4"/>
    <mergeCell ref="F5:G5"/>
    <mergeCell ref="F6:G6"/>
    <mergeCell ref="F3:G3"/>
    <mergeCell ref="K3:L3"/>
    <mergeCell ref="K4:L4"/>
    <mergeCell ref="K5:L5"/>
    <mergeCell ref="K6:L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>
      <selection activeCell="Q14" sqref="Q14"/>
    </sheetView>
  </sheetViews>
  <sheetFormatPr defaultRowHeight="15"/>
  <sheetData/>
  <sheetProtection algorithmName="SHA-512" hashValue="rgbQW+2gktNFdeI0t8aHbyIXJc2Ltnk7+NxYRhSPIkv9VN9P2NxwZ9GCsMOEkWmh9Lu59X6m0ePZkAwf6cZJJQ==" saltValue="4UBNhJWcj36fdv3AP+ZKxw==" spinCount="100000" sheet="1" objects="1" scenarios="1" selectLockedCells="1" selectUnlockedCells="1"/>
  <customSheetViews>
    <customSheetView guid="{3ACF5872-54A9-414C-9086-7CB40200D0A0}" showGridLines="0" showRowCol="0">
      <selection activeCell="Q14" sqref="Q14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workbookViewId="0">
      <selection activeCell="L20" sqref="L20"/>
    </sheetView>
  </sheetViews>
  <sheetFormatPr defaultRowHeight="15"/>
  <cols>
    <col min="7" max="7" width="10.7109375" customWidth="1"/>
    <col min="12" max="12" width="12" customWidth="1"/>
  </cols>
  <sheetData>
    <row r="2" spans="2:19">
      <c r="B2" s="1"/>
      <c r="C2" s="2" t="s">
        <v>35</v>
      </c>
      <c r="D2" s="4" t="s">
        <v>33</v>
      </c>
      <c r="E2" s="4" t="s">
        <v>32</v>
      </c>
      <c r="M2" s="2" t="s">
        <v>93</v>
      </c>
    </row>
    <row r="3" spans="2:19">
      <c r="B3" s="1" t="s">
        <v>27</v>
      </c>
      <c r="C3" s="2">
        <v>1</v>
      </c>
      <c r="D3" s="5">
        <v>1</v>
      </c>
      <c r="E3" s="7">
        <v>1</v>
      </c>
      <c r="J3" t="s">
        <v>92</v>
      </c>
      <c r="M3" s="2">
        <v>8.5000000000000006E-2</v>
      </c>
      <c r="O3" s="1" t="s">
        <v>27</v>
      </c>
      <c r="P3" s="1" t="s">
        <v>34</v>
      </c>
      <c r="R3">
        <v>1</v>
      </c>
      <c r="S3">
        <v>3</v>
      </c>
    </row>
    <row r="4" spans="2:19">
      <c r="B4" s="1" t="s">
        <v>28</v>
      </c>
      <c r="C4" s="2">
        <f>MIN(1.4-0.4*'ANALISI STATICA LINEARE'!G27*'ANALISI STATICA LINEARE'!H38/'ANALISI STATICA LINEARE'!H37,1.2)</f>
        <v>1.1531984</v>
      </c>
      <c r="D4" s="5">
        <f>1.1*'ANALISI STATICA LINEARE'!G28^(-0.2)</f>
        <v>1.3593359108047205</v>
      </c>
      <c r="E4" s="7">
        <v>1.2</v>
      </c>
      <c r="J4" s="1" t="s">
        <v>94</v>
      </c>
      <c r="M4" s="2">
        <v>7.4999999999999997E-2</v>
      </c>
      <c r="O4" s="1" t="s">
        <v>28</v>
      </c>
      <c r="P4" s="1" t="s">
        <v>73</v>
      </c>
      <c r="R4">
        <f>R3+1</f>
        <v>2</v>
      </c>
      <c r="S4">
        <v>6</v>
      </c>
    </row>
    <row r="5" spans="2:19">
      <c r="B5" s="1" t="s">
        <v>29</v>
      </c>
      <c r="C5" s="2">
        <f>MIN(1.7-0.6*'ANALISI STATICA LINEARE'!G27*'ANALISI STATICA LINEARE'!H38/'ANALISI STATICA LINEARE'!H37,1.5)</f>
        <v>1.3297976</v>
      </c>
      <c r="D5" s="5">
        <f>1.05*'ANALISI STATICA LINEARE'!G28^(-0.33)</f>
        <v>1.4889515712847341</v>
      </c>
      <c r="E5" s="8">
        <v>1.2</v>
      </c>
      <c r="J5" t="s">
        <v>95</v>
      </c>
      <c r="M5" s="2">
        <v>0.05</v>
      </c>
      <c r="O5" s="1" t="s">
        <v>29</v>
      </c>
      <c r="P5" s="1" t="s">
        <v>74</v>
      </c>
      <c r="R5" s="1">
        <f t="shared" ref="R5:R12" si="0">R4+1</f>
        <v>3</v>
      </c>
      <c r="S5">
        <v>9</v>
      </c>
    </row>
    <row r="6" spans="2:19">
      <c r="B6" s="1" t="s">
        <v>30</v>
      </c>
      <c r="C6" s="2">
        <f>MIN(2.4-1.5*'ANALISI STATICA LINEARE'!G27*'ANALISI STATICA LINEARE'!H38/'ANALISI STATICA LINEARE'!H37,1.8)</f>
        <v>1.474494</v>
      </c>
      <c r="D6" s="6">
        <f>1.25*'ANALISI STATICA LINEARE'!G28^(-0.5)</f>
        <v>2.1219994920782623</v>
      </c>
      <c r="E6" s="7">
        <v>1.4</v>
      </c>
      <c r="O6" s="1" t="s">
        <v>30</v>
      </c>
      <c r="P6" s="1" t="s">
        <v>75</v>
      </c>
      <c r="R6" s="1">
        <f t="shared" si="0"/>
        <v>4</v>
      </c>
      <c r="S6">
        <v>12</v>
      </c>
    </row>
    <row r="7" spans="2:19">
      <c r="B7" s="1" t="s">
        <v>31</v>
      </c>
      <c r="C7" s="2">
        <f>MIN(2-1.1*'ANALISI STATICA LINEARE'!G27*'ANALISI STATICA LINEARE'!H38/'ANALISI STATICA LINEARE'!H37,1.6)</f>
        <v>1.3212956</v>
      </c>
      <c r="D7" s="6">
        <f>1.15*'ANALISI STATICA LINEARE'!G28^(-0.4)</f>
        <v>1.75616796377173</v>
      </c>
      <c r="E7" s="1"/>
      <c r="O7" s="1" t="s">
        <v>31</v>
      </c>
      <c r="R7" s="1">
        <f t="shared" si="0"/>
        <v>5</v>
      </c>
      <c r="S7">
        <v>15</v>
      </c>
    </row>
    <row r="8" spans="2:19">
      <c r="R8" s="1">
        <f t="shared" si="0"/>
        <v>6</v>
      </c>
      <c r="S8">
        <v>18</v>
      </c>
    </row>
    <row r="9" spans="2:19">
      <c r="R9" s="1">
        <f t="shared" si="0"/>
        <v>7</v>
      </c>
      <c r="S9">
        <v>21</v>
      </c>
    </row>
    <row r="10" spans="2:19">
      <c r="R10" s="1">
        <f t="shared" si="0"/>
        <v>8</v>
      </c>
      <c r="S10">
        <v>24</v>
      </c>
    </row>
    <row r="11" spans="2:19">
      <c r="R11" s="1">
        <f t="shared" si="0"/>
        <v>9</v>
      </c>
      <c r="S11">
        <v>27</v>
      </c>
    </row>
    <row r="12" spans="2:19" ht="15" customHeight="1">
      <c r="D12" s="102" t="s">
        <v>17</v>
      </c>
      <c r="E12" s="102"/>
      <c r="F12" s="102"/>
      <c r="G12" s="102"/>
      <c r="R12" s="1">
        <f t="shared" si="0"/>
        <v>10</v>
      </c>
      <c r="S12">
        <v>30</v>
      </c>
    </row>
    <row r="13" spans="2:19">
      <c r="B13" s="75">
        <v>1</v>
      </c>
      <c r="D13" s="102"/>
      <c r="E13" s="102"/>
      <c r="F13" s="102"/>
      <c r="G13" s="102"/>
    </row>
    <row r="14" spans="2:19">
      <c r="B14" s="75">
        <v>3</v>
      </c>
      <c r="D14" s="102"/>
      <c r="E14" s="102"/>
      <c r="F14" s="102"/>
      <c r="G14" s="102"/>
    </row>
    <row r="15" spans="2:19">
      <c r="D15" s="102"/>
      <c r="E15" s="102"/>
      <c r="F15" s="102"/>
      <c r="G15" s="102"/>
    </row>
    <row r="16" spans="2:19" ht="15.75" thickBot="1"/>
    <row r="17" spans="2:20" ht="16.5" thickTop="1" thickBot="1">
      <c r="B17" s="2" t="s">
        <v>119</v>
      </c>
      <c r="C17" s="2" t="s">
        <v>121</v>
      </c>
      <c r="D17" s="2" t="s">
        <v>120</v>
      </c>
      <c r="E17" s="2" t="s">
        <v>122</v>
      </c>
      <c r="F17" s="2" t="s">
        <v>120</v>
      </c>
      <c r="G17" s="2" t="s">
        <v>133</v>
      </c>
      <c r="O17" s="9" t="s">
        <v>108</v>
      </c>
      <c r="P17" s="9"/>
      <c r="Q17" s="10"/>
      <c r="R17" s="9"/>
      <c r="S17" s="50" t="s">
        <v>0</v>
      </c>
      <c r="T17" s="42">
        <f>VLOOKUP('ANALISI STATICA LINEARE'!G6,'Foglio deposito'!R3:S12,2,FALSE)</f>
        <v>18</v>
      </c>
    </row>
    <row r="18" spans="2:20" ht="16.5" thickTop="1" thickBot="1">
      <c r="B18" s="2">
        <v>0</v>
      </c>
      <c r="C18" s="2">
        <f>$B$13</f>
        <v>1</v>
      </c>
      <c r="D18" s="2">
        <v>0</v>
      </c>
      <c r="E18" s="2">
        <f>$B$14</f>
        <v>3</v>
      </c>
      <c r="F18" s="2">
        <f>D18</f>
        <v>0</v>
      </c>
      <c r="G18" s="2">
        <v>0</v>
      </c>
      <c r="O18" s="91" t="s">
        <v>107</v>
      </c>
      <c r="P18" s="91"/>
      <c r="Q18" s="91"/>
      <c r="R18" s="91"/>
      <c r="S18" s="50" t="s">
        <v>12</v>
      </c>
      <c r="T18" s="54">
        <f>'ANALISI STATICA LINEARE'!E97</f>
        <v>8100</v>
      </c>
    </row>
    <row r="19" spans="2:20" ht="15.75" thickTop="1">
      <c r="B19" s="2">
        <f>B18+1</f>
        <v>1</v>
      </c>
      <c r="C19" s="2">
        <f t="shared" ref="C19:C28" si="1">$B$13</f>
        <v>1</v>
      </c>
      <c r="D19" s="2">
        <f>'ANALISI STATICA LINEARE'!D10</f>
        <v>3</v>
      </c>
      <c r="E19" s="2">
        <f t="shared" ref="E19:E28" si="2">$B$14</f>
        <v>3</v>
      </c>
      <c r="F19" s="2">
        <f>IF(D19=0,"",D19)</f>
        <v>3</v>
      </c>
      <c r="G19" s="2">
        <f>IF(D19=0,0,-'ANALISI STATICA LINEARE'!G87/1000)</f>
        <v>-6.1049848353567408E-2</v>
      </c>
    </row>
    <row r="20" spans="2:20">
      <c r="B20" s="2">
        <f t="shared" ref="B20:B28" si="3">B19+1</f>
        <v>2</v>
      </c>
      <c r="C20" s="2">
        <f t="shared" si="1"/>
        <v>1</v>
      </c>
      <c r="D20" s="2">
        <f>'ANALISI STATICA LINEARE'!D11</f>
        <v>6</v>
      </c>
      <c r="E20" s="2">
        <f t="shared" si="2"/>
        <v>3</v>
      </c>
      <c r="F20" s="2">
        <f t="shared" ref="F20:F28" si="4">D20</f>
        <v>6</v>
      </c>
      <c r="G20" s="2">
        <f>IF(D20=0,0,-'ANALISI STATICA LINEARE'!G88/1000)</f>
        <v>-0.11395971692665914</v>
      </c>
    </row>
    <row r="21" spans="2:20">
      <c r="B21" s="2">
        <f t="shared" si="3"/>
        <v>3</v>
      </c>
      <c r="C21" s="2">
        <f t="shared" si="1"/>
        <v>1</v>
      </c>
      <c r="D21" s="2">
        <f>'ANALISI STATICA LINEARE'!D12</f>
        <v>9</v>
      </c>
      <c r="E21" s="2">
        <f t="shared" si="2"/>
        <v>3</v>
      </c>
      <c r="F21" s="2">
        <f t="shared" si="4"/>
        <v>9</v>
      </c>
      <c r="G21" s="2">
        <f>IF(D21=0,0,-'ANALISI STATICA LINEARE'!G89/1000)</f>
        <v>-0.17093957538998875</v>
      </c>
    </row>
    <row r="22" spans="2:20">
      <c r="B22" s="2">
        <f t="shared" si="3"/>
        <v>4</v>
      </c>
      <c r="C22" s="2">
        <f t="shared" si="1"/>
        <v>1</v>
      </c>
      <c r="D22" s="2">
        <f>'ANALISI STATICA LINEARE'!D13</f>
        <v>12</v>
      </c>
      <c r="E22" s="2">
        <f t="shared" si="2"/>
        <v>3</v>
      </c>
      <c r="F22" s="2">
        <f t="shared" si="4"/>
        <v>12</v>
      </c>
      <c r="G22" s="2">
        <f>IF(D22=0,0,-'ANALISI STATICA LINEARE'!G90/1000)</f>
        <v>-0.21163947429236696</v>
      </c>
    </row>
    <row r="23" spans="2:20">
      <c r="B23" s="2">
        <f t="shared" si="3"/>
        <v>5</v>
      </c>
      <c r="C23" s="2">
        <f t="shared" si="1"/>
        <v>1</v>
      </c>
      <c r="D23" s="2">
        <f>'ANALISI STATICA LINEARE'!D14</f>
        <v>15</v>
      </c>
      <c r="E23" s="2">
        <f t="shared" si="2"/>
        <v>3</v>
      </c>
      <c r="F23" s="2">
        <f t="shared" si="4"/>
        <v>15</v>
      </c>
      <c r="G23" s="2">
        <f>IF(D23=0,0,-'ANALISI STATICA LINEARE'!G91/1000)</f>
        <v>-0.24419939341426963</v>
      </c>
    </row>
    <row r="24" spans="2:20">
      <c r="B24" s="2">
        <f t="shared" si="3"/>
        <v>6</v>
      </c>
      <c r="C24" s="2">
        <f t="shared" si="1"/>
        <v>1</v>
      </c>
      <c r="D24" s="2">
        <f>'ANALISI STATICA LINEARE'!D15</f>
        <v>18</v>
      </c>
      <c r="E24" s="2">
        <f t="shared" si="2"/>
        <v>3</v>
      </c>
      <c r="F24" s="2">
        <f t="shared" si="4"/>
        <v>18</v>
      </c>
      <c r="G24" s="2">
        <f>IF(D24=0,0,-'ANALISI STATICA LINEARE'!G92/1000)</f>
        <v>-0.31745921143855049</v>
      </c>
    </row>
    <row r="25" spans="2:20">
      <c r="B25" s="2">
        <f t="shared" si="3"/>
        <v>7</v>
      </c>
      <c r="C25" s="2">
        <f t="shared" si="1"/>
        <v>1</v>
      </c>
      <c r="D25" s="2" t="str">
        <f>'ANALISI STATICA LINEARE'!D16</f>
        <v/>
      </c>
      <c r="E25" s="2">
        <f t="shared" si="2"/>
        <v>3</v>
      </c>
      <c r="F25" s="2" t="str">
        <f t="shared" si="4"/>
        <v/>
      </c>
      <c r="G25" s="2" t="e">
        <f>IF(D25=0,0,-'ANALISI STATICA LINEARE'!G93/1000)</f>
        <v>#VALUE!</v>
      </c>
    </row>
    <row r="26" spans="2:20">
      <c r="B26" s="2">
        <f t="shared" si="3"/>
        <v>8</v>
      </c>
      <c r="C26" s="2">
        <f t="shared" si="1"/>
        <v>1</v>
      </c>
      <c r="D26" s="2" t="str">
        <f>'ANALISI STATICA LINEARE'!D17</f>
        <v/>
      </c>
      <c r="E26" s="2">
        <f t="shared" si="2"/>
        <v>3</v>
      </c>
      <c r="F26" s="2" t="str">
        <f t="shared" si="4"/>
        <v/>
      </c>
      <c r="G26" s="2" t="e">
        <f>IF(D26=0,0,-'ANALISI STATICA LINEARE'!G94/1000)</f>
        <v>#VALUE!</v>
      </c>
    </row>
    <row r="27" spans="2:20">
      <c r="B27" s="2">
        <f t="shared" si="3"/>
        <v>9</v>
      </c>
      <c r="C27" s="2">
        <f t="shared" si="1"/>
        <v>1</v>
      </c>
      <c r="D27" s="2" t="str">
        <f>'ANALISI STATICA LINEARE'!D18</f>
        <v/>
      </c>
      <c r="E27" s="2">
        <f t="shared" si="2"/>
        <v>3</v>
      </c>
      <c r="F27" s="2" t="str">
        <f t="shared" si="4"/>
        <v/>
      </c>
      <c r="G27" s="2" t="e">
        <f>IF(D27=0,0,-'ANALISI STATICA LINEARE'!G95/1000)</f>
        <v>#VALUE!</v>
      </c>
    </row>
    <row r="28" spans="2:20">
      <c r="B28" s="2">
        <f t="shared" si="3"/>
        <v>10</v>
      </c>
      <c r="C28" s="2">
        <f t="shared" si="1"/>
        <v>1</v>
      </c>
      <c r="D28" s="2" t="str">
        <f>'ANALISI STATICA LINEARE'!D19</f>
        <v/>
      </c>
      <c r="E28" s="2">
        <f t="shared" si="2"/>
        <v>3</v>
      </c>
      <c r="F28" s="2" t="str">
        <f t="shared" si="4"/>
        <v/>
      </c>
      <c r="G28" s="2" t="e">
        <f>IF(D28=0,0,-'ANALISI STATICA LINEARE'!G96/1000)</f>
        <v>#VALUE!</v>
      </c>
    </row>
    <row r="29" spans="2:20">
      <c r="B29" s="2"/>
      <c r="C29" s="2"/>
      <c r="D29" s="2"/>
      <c r="E29" s="2"/>
      <c r="F29" s="2">
        <f>MAXA(F18:F28)</f>
        <v>18</v>
      </c>
      <c r="G29" s="2">
        <v>0</v>
      </c>
    </row>
    <row r="30" spans="2:20" s="1" customFormat="1">
      <c r="B30" s="2"/>
      <c r="C30" s="2"/>
      <c r="D30" s="2"/>
      <c r="F30" s="2">
        <f>F29</f>
        <v>18</v>
      </c>
      <c r="G30" s="2" t="e">
        <f>MINA(G18:G28)</f>
        <v>#VALUE!</v>
      </c>
    </row>
    <row r="31" spans="2:20" s="1" customFormat="1">
      <c r="B31" s="2"/>
      <c r="C31" s="2"/>
      <c r="D31" s="2"/>
      <c r="F31" s="2">
        <f>F29</f>
        <v>18</v>
      </c>
      <c r="G31" s="2">
        <v>0</v>
      </c>
    </row>
    <row r="32" spans="2:20" s="1" customFormat="1">
      <c r="B32" s="2"/>
      <c r="C32" s="2"/>
      <c r="D32" s="2"/>
      <c r="F32" s="2">
        <v>0</v>
      </c>
      <c r="G32" s="2">
        <v>0</v>
      </c>
    </row>
    <row r="33" spans="2:10">
      <c r="B33" s="2"/>
      <c r="C33" s="2"/>
      <c r="D33" s="2"/>
      <c r="E33" s="2"/>
    </row>
    <row r="34" spans="2:10">
      <c r="B34" s="2" t="s">
        <v>123</v>
      </c>
      <c r="C34" s="2">
        <f t="shared" ref="C34" si="5">$B$13</f>
        <v>1</v>
      </c>
      <c r="D34" s="2">
        <f>D19</f>
        <v>3</v>
      </c>
      <c r="E34" s="2"/>
      <c r="F34" s="2" t="s">
        <v>128</v>
      </c>
      <c r="G34" s="2">
        <f t="shared" ref="G34" si="6">$B$13</f>
        <v>1</v>
      </c>
      <c r="H34" s="2">
        <f>D24</f>
        <v>18</v>
      </c>
      <c r="I34" s="2"/>
      <c r="J34" s="2"/>
    </row>
    <row r="35" spans="2:10">
      <c r="B35" s="2"/>
      <c r="C35" s="2">
        <f t="shared" ref="C35" si="7">$B$14</f>
        <v>3</v>
      </c>
      <c r="D35" s="2">
        <f>D34</f>
        <v>3</v>
      </c>
      <c r="E35" s="2"/>
      <c r="F35" s="2"/>
      <c r="G35" s="2">
        <f t="shared" ref="G35" si="8">$B$14</f>
        <v>3</v>
      </c>
      <c r="H35" s="2">
        <f>D24</f>
        <v>18</v>
      </c>
      <c r="I35" s="2"/>
      <c r="J35" s="2"/>
    </row>
    <row r="36" spans="2:10">
      <c r="B36" s="2"/>
      <c r="C36" s="2"/>
      <c r="D36" s="2"/>
      <c r="E36" s="2"/>
      <c r="F36" s="2"/>
      <c r="G36" s="2"/>
      <c r="H36" s="2"/>
      <c r="I36" s="2"/>
      <c r="J36" s="2"/>
    </row>
    <row r="37" spans="2:10">
      <c r="B37" s="2" t="s">
        <v>124</v>
      </c>
      <c r="C37" s="2">
        <f t="shared" ref="C37" si="9">$B$13</f>
        <v>1</v>
      </c>
      <c r="D37" s="2">
        <f>D20</f>
        <v>6</v>
      </c>
      <c r="E37" s="2"/>
      <c r="F37" s="2" t="s">
        <v>129</v>
      </c>
      <c r="G37" s="2">
        <f t="shared" ref="G37" si="10">$B$13</f>
        <v>1</v>
      </c>
      <c r="H37" s="2" t="str">
        <f>D25</f>
        <v/>
      </c>
      <c r="I37" s="2"/>
      <c r="J37" s="2"/>
    </row>
    <row r="38" spans="2:10">
      <c r="B38" s="2"/>
      <c r="C38" s="2">
        <f t="shared" ref="C38" si="11">$B$14</f>
        <v>3</v>
      </c>
      <c r="D38" s="2">
        <f>D20</f>
        <v>6</v>
      </c>
      <c r="E38" s="2"/>
      <c r="F38" s="2"/>
      <c r="G38" s="2">
        <f t="shared" ref="G38" si="12">$B$14</f>
        <v>3</v>
      </c>
      <c r="H38" s="2" t="str">
        <f>D25</f>
        <v/>
      </c>
      <c r="I38" s="2"/>
      <c r="J38" s="2"/>
    </row>
    <row r="39" spans="2:10">
      <c r="B39" s="2"/>
      <c r="C39" s="2"/>
      <c r="D39" s="2"/>
      <c r="E39" s="2"/>
      <c r="F39" s="2"/>
      <c r="G39" s="2"/>
      <c r="H39" s="2"/>
      <c r="I39" s="2"/>
      <c r="J39" s="2"/>
    </row>
    <row r="40" spans="2:10">
      <c r="B40" s="2" t="s">
        <v>125</v>
      </c>
      <c r="C40" s="2">
        <f t="shared" ref="C40" si="13">$B$13</f>
        <v>1</v>
      </c>
      <c r="D40" s="2">
        <f>D21</f>
        <v>9</v>
      </c>
      <c r="E40" s="2"/>
      <c r="F40" s="2" t="s">
        <v>130</v>
      </c>
      <c r="G40" s="2">
        <f t="shared" ref="G40" si="14">$B$13</f>
        <v>1</v>
      </c>
      <c r="H40" s="2" t="str">
        <f>D26</f>
        <v/>
      </c>
      <c r="I40" s="2"/>
      <c r="J40" s="2"/>
    </row>
    <row r="41" spans="2:10">
      <c r="B41" s="2"/>
      <c r="C41" s="2">
        <f t="shared" ref="C41" si="15">$B$14</f>
        <v>3</v>
      </c>
      <c r="D41" s="2">
        <f>D21</f>
        <v>9</v>
      </c>
      <c r="E41" s="2"/>
      <c r="F41" s="2"/>
      <c r="G41" s="2">
        <f t="shared" ref="G41" si="16">$B$14</f>
        <v>3</v>
      </c>
      <c r="H41" s="2" t="str">
        <f>D26</f>
        <v/>
      </c>
      <c r="I41" s="2"/>
      <c r="J41" s="2"/>
    </row>
    <row r="42" spans="2:10">
      <c r="B42" s="2"/>
      <c r="C42" s="2"/>
      <c r="D42" s="2"/>
      <c r="E42" s="2"/>
      <c r="F42" s="2"/>
      <c r="G42" s="2"/>
      <c r="H42" s="2"/>
      <c r="I42" s="2"/>
      <c r="J42" s="2"/>
    </row>
    <row r="43" spans="2:10">
      <c r="B43" s="2" t="s">
        <v>126</v>
      </c>
      <c r="C43" s="2">
        <f t="shared" ref="C43" si="17">$B$13</f>
        <v>1</v>
      </c>
      <c r="D43" s="2">
        <f>D22</f>
        <v>12</v>
      </c>
      <c r="E43" s="2"/>
      <c r="F43" s="2" t="s">
        <v>131</v>
      </c>
      <c r="G43" s="2">
        <f t="shared" ref="G43" si="18">$B$13</f>
        <v>1</v>
      </c>
      <c r="H43" s="2" t="str">
        <f>D27</f>
        <v/>
      </c>
      <c r="I43" s="2"/>
      <c r="J43" s="2"/>
    </row>
    <row r="44" spans="2:10">
      <c r="B44" s="2"/>
      <c r="C44" s="2">
        <f t="shared" ref="C44" si="19">$B$14</f>
        <v>3</v>
      </c>
      <c r="D44" s="2">
        <f>D22</f>
        <v>12</v>
      </c>
      <c r="E44" s="2"/>
      <c r="F44" s="2"/>
      <c r="G44" s="2">
        <f t="shared" ref="G44" si="20">$B$14</f>
        <v>3</v>
      </c>
      <c r="H44" s="2" t="str">
        <f>D27</f>
        <v/>
      </c>
      <c r="I44" s="2"/>
      <c r="J44" s="2"/>
    </row>
    <row r="45" spans="2:10">
      <c r="B45" s="2"/>
      <c r="C45" s="2"/>
      <c r="D45" s="2"/>
      <c r="E45" s="2"/>
      <c r="F45" s="2"/>
      <c r="G45" s="2"/>
      <c r="H45" s="2"/>
      <c r="I45" s="2"/>
      <c r="J45" s="2"/>
    </row>
    <row r="46" spans="2:10">
      <c r="B46" s="2" t="s">
        <v>127</v>
      </c>
      <c r="C46" s="2">
        <f t="shared" ref="C46" si="21">$B$13</f>
        <v>1</v>
      </c>
      <c r="D46" s="2">
        <f>D23</f>
        <v>15</v>
      </c>
      <c r="E46" s="2"/>
      <c r="F46" s="2" t="s">
        <v>132</v>
      </c>
      <c r="G46" s="2">
        <f t="shared" ref="G46" si="22">$B$13</f>
        <v>1</v>
      </c>
      <c r="H46" s="2" t="str">
        <f>D28</f>
        <v/>
      </c>
      <c r="I46" s="2"/>
      <c r="J46" s="2"/>
    </row>
    <row r="47" spans="2:10">
      <c r="B47" s="2"/>
      <c r="C47" s="2">
        <f t="shared" ref="C47" si="23">$B$14</f>
        <v>3</v>
      </c>
      <c r="D47" s="2">
        <f>D23</f>
        <v>15</v>
      </c>
      <c r="E47" s="2"/>
      <c r="F47" s="2"/>
      <c r="G47" s="2">
        <f t="shared" ref="G47" si="24">$B$14</f>
        <v>3</v>
      </c>
      <c r="H47" s="2" t="str">
        <f>D28</f>
        <v/>
      </c>
      <c r="I47" s="2"/>
      <c r="J47" s="2"/>
    </row>
  </sheetData>
  <protectedRanges>
    <protectedRange sqref="T17" name="Intervallo1"/>
    <protectedRange sqref="T18" name="Intervallo1_1"/>
  </protectedRanges>
  <customSheetViews>
    <customSheetView guid="{3ACF5872-54A9-414C-9086-7CB40200D0A0}" state="hidden">
      <selection activeCell="L20" sqref="L20"/>
      <pageMargins left="0.7" right="0.7" top="0.75" bottom="0.75" header="0.3" footer="0.3"/>
    </customSheetView>
  </customSheetViews>
  <mergeCells count="2">
    <mergeCell ref="D12:G15"/>
    <mergeCell ref="O18:R18"/>
  </mergeCells>
  <conditionalFormatting sqref="T17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ISTRUZIONI</vt:lpstr>
      <vt:lpstr>ANALISI STATICA LINEARE</vt:lpstr>
      <vt:lpstr>SPETTRO DI PROGETTO ORIZZONTALE</vt:lpstr>
      <vt:lpstr>ANALISI ATTENDIBILE SE,,,</vt:lpstr>
      <vt:lpstr>Foglio deposito</vt:lpstr>
      <vt:lpstr>pian</vt:lpstr>
      <vt:lpstr>ss</vt:lpstr>
      <vt:lpstr>str</vt:lpstr>
      <vt:lpstr>TOP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Cicchini</dc:creator>
  <cp:lastModifiedBy>Davide Cicchini</cp:lastModifiedBy>
  <cp:lastPrinted>2015-09-11T17:12:07Z</cp:lastPrinted>
  <dcterms:created xsi:type="dcterms:W3CDTF">2014-12-28T14:42:38Z</dcterms:created>
  <dcterms:modified xsi:type="dcterms:W3CDTF">2016-08-22T14:00:24Z</dcterms:modified>
</cp:coreProperties>
</file>