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NSUR\OneDrive - Suzano Papel e Celulose S A\analise_financeira\"/>
    </mc:Choice>
  </mc:AlternateContent>
  <xr:revisionPtr revIDLastSave="292" documentId="8_{38653DBA-EED7-40A1-89BE-7A6AF59F1373}" xr6:coauthVersionLast="41" xr6:coauthVersionMax="41" xr10:uidLastSave="{11DEAA86-652B-45CC-AD56-DFA0B8872863}"/>
  <bookViews>
    <workbookView xWindow="30" yWindow="630" windowWidth="20460" windowHeight="10890" xr2:uid="{8A826B17-78AD-4259-A950-7EF78531349D}"/>
  </bookViews>
  <sheets>
    <sheet name="Series" sheetId="9" r:id="rId1"/>
    <sheet name="CDI" sheetId="1" r:id="rId2"/>
    <sheet name="IBOVESPA" sheetId="8" r:id="rId3"/>
    <sheet name="SELIC" sheetId="2" r:id="rId4"/>
    <sheet name="IPCA" sheetId="3" r:id="rId5"/>
    <sheet name="Dolar" sheetId="4" r:id="rId6"/>
    <sheet name="Poupança" sheetId="5" r:id="rId7"/>
    <sheet name="Boi" sheetId="6" r:id="rId8"/>
    <sheet name="Ouro" sheetId="7" r:id="rId9"/>
  </sheets>
  <definedNames>
    <definedName name="_xlnm._FilterDatabase" localSheetId="0" hidden="1">Series!$A$1:$I$136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6" l="1"/>
  <c r="K5" i="6"/>
  <c r="K6" i="6"/>
  <c r="K7" i="6"/>
  <c r="H7" i="9" s="1"/>
  <c r="K8" i="6"/>
  <c r="K9" i="6"/>
  <c r="K10" i="6"/>
  <c r="K11" i="6"/>
  <c r="H11" i="9" s="1"/>
  <c r="K12" i="6"/>
  <c r="K13" i="6"/>
  <c r="K14" i="6"/>
  <c r="K15" i="6"/>
  <c r="H15" i="9" s="1"/>
  <c r="K16" i="6"/>
  <c r="K17" i="6"/>
  <c r="K18" i="6"/>
  <c r="K19" i="6"/>
  <c r="H19" i="9" s="1"/>
  <c r="K20" i="6"/>
  <c r="K21" i="6"/>
  <c r="K22" i="6"/>
  <c r="K23" i="6"/>
  <c r="H23" i="9" s="1"/>
  <c r="K24" i="6"/>
  <c r="K25" i="6"/>
  <c r="K26" i="6"/>
  <c r="K27" i="6"/>
  <c r="H27" i="9" s="1"/>
  <c r="K28" i="6"/>
  <c r="K29" i="6"/>
  <c r="K30" i="6"/>
  <c r="K31" i="6"/>
  <c r="H31" i="9" s="1"/>
  <c r="K32" i="6"/>
  <c r="K33" i="6"/>
  <c r="K34" i="6"/>
  <c r="K35" i="6"/>
  <c r="H35" i="9" s="1"/>
  <c r="K36" i="6"/>
  <c r="K37" i="6"/>
  <c r="K38" i="6"/>
  <c r="K39" i="6"/>
  <c r="H39" i="9" s="1"/>
  <c r="K40" i="6"/>
  <c r="K41" i="6"/>
  <c r="K42" i="6"/>
  <c r="K43" i="6"/>
  <c r="H43" i="9" s="1"/>
  <c r="K44" i="6"/>
  <c r="K45" i="6"/>
  <c r="K46" i="6"/>
  <c r="K47" i="6"/>
  <c r="H47" i="9" s="1"/>
  <c r="K48" i="6"/>
  <c r="K49" i="6"/>
  <c r="K50" i="6"/>
  <c r="K51" i="6"/>
  <c r="H51" i="9" s="1"/>
  <c r="K52" i="6"/>
  <c r="K53" i="6"/>
  <c r="K54" i="6"/>
  <c r="K55" i="6"/>
  <c r="H55" i="9" s="1"/>
  <c r="K56" i="6"/>
  <c r="K57" i="6"/>
  <c r="K58" i="6"/>
  <c r="K59" i="6"/>
  <c r="H59" i="9" s="1"/>
  <c r="K60" i="6"/>
  <c r="K61" i="6"/>
  <c r="K62" i="6"/>
  <c r="K63" i="6"/>
  <c r="H63" i="9" s="1"/>
  <c r="K64" i="6"/>
  <c r="K65" i="6"/>
  <c r="K66" i="6"/>
  <c r="K67" i="6"/>
  <c r="H67" i="9" s="1"/>
  <c r="K68" i="6"/>
  <c r="K69" i="6"/>
  <c r="K70" i="6"/>
  <c r="K71" i="6"/>
  <c r="H71" i="9" s="1"/>
  <c r="K72" i="6"/>
  <c r="K73" i="6"/>
  <c r="K74" i="6"/>
  <c r="K75" i="6"/>
  <c r="H75" i="9" s="1"/>
  <c r="K76" i="6"/>
  <c r="K77" i="6"/>
  <c r="K78" i="6"/>
  <c r="K79" i="6"/>
  <c r="H79" i="9" s="1"/>
  <c r="K80" i="6"/>
  <c r="K81" i="6"/>
  <c r="K82" i="6"/>
  <c r="K83" i="6"/>
  <c r="H83" i="9" s="1"/>
  <c r="K84" i="6"/>
  <c r="K85" i="6"/>
  <c r="K86" i="6"/>
  <c r="K87" i="6"/>
  <c r="H87" i="9" s="1"/>
  <c r="K88" i="6"/>
  <c r="K89" i="6"/>
  <c r="K90" i="6"/>
  <c r="K91" i="6"/>
  <c r="K92" i="6"/>
  <c r="K93" i="6"/>
  <c r="K94" i="6"/>
  <c r="K95" i="6"/>
  <c r="H95" i="9" s="1"/>
  <c r="K96" i="6"/>
  <c r="K97" i="6"/>
  <c r="K98" i="6"/>
  <c r="K99" i="6"/>
  <c r="H99" i="9" s="1"/>
  <c r="K100" i="6"/>
  <c r="K101" i="6"/>
  <c r="K102" i="6"/>
  <c r="K103" i="6"/>
  <c r="K104" i="6"/>
  <c r="K105" i="6"/>
  <c r="K106" i="6"/>
  <c r="K107" i="6"/>
  <c r="H107" i="9" s="1"/>
  <c r="K108" i="6"/>
  <c r="K109" i="6"/>
  <c r="K110" i="6"/>
  <c r="K111" i="6"/>
  <c r="H111" i="9" s="1"/>
  <c r="K112" i="6"/>
  <c r="K113" i="6"/>
  <c r="K114" i="6"/>
  <c r="K115" i="6"/>
  <c r="H115" i="9" s="1"/>
  <c r="K116" i="6"/>
  <c r="K117" i="6"/>
  <c r="K118" i="6"/>
  <c r="K119" i="6"/>
  <c r="H119" i="9" s="1"/>
  <c r="K120" i="6"/>
  <c r="K121" i="6"/>
  <c r="K122" i="6"/>
  <c r="K123" i="6"/>
  <c r="K124" i="6"/>
  <c r="K125" i="6"/>
  <c r="K126" i="6"/>
  <c r="K127" i="6"/>
  <c r="H127" i="9" s="1"/>
  <c r="K128" i="6"/>
  <c r="K129" i="6"/>
  <c r="K130" i="6"/>
  <c r="K131" i="6"/>
  <c r="H131" i="9" s="1"/>
  <c r="K132" i="6"/>
  <c r="K133" i="6"/>
  <c r="K134" i="6"/>
  <c r="K135" i="6"/>
  <c r="H135" i="9" s="1"/>
  <c r="K136" i="6"/>
  <c r="K3" i="6"/>
  <c r="E6" i="4"/>
  <c r="E7" i="4"/>
  <c r="E8" i="4"/>
  <c r="E9" i="4"/>
  <c r="F7" i="9" s="1"/>
  <c r="E10" i="4"/>
  <c r="E11" i="4"/>
  <c r="E12" i="4"/>
  <c r="E13" i="4"/>
  <c r="E14" i="4"/>
  <c r="E15" i="4"/>
  <c r="E16" i="4"/>
  <c r="E17" i="4"/>
  <c r="F15" i="9" s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F95" i="9" s="1"/>
  <c r="E98" i="4"/>
  <c r="E99" i="4"/>
  <c r="E100" i="4"/>
  <c r="E101" i="4"/>
  <c r="E102" i="4"/>
  <c r="E103" i="4"/>
  <c r="E104" i="4"/>
  <c r="E105" i="4"/>
  <c r="F103" i="9" s="1"/>
  <c r="E106" i="4"/>
  <c r="E107" i="4"/>
  <c r="E108" i="4"/>
  <c r="E109" i="4"/>
  <c r="E110" i="4"/>
  <c r="E111" i="4"/>
  <c r="E112" i="4"/>
  <c r="E113" i="4"/>
  <c r="F111" i="9" s="1"/>
  <c r="E114" i="4"/>
  <c r="E115" i="4"/>
  <c r="E116" i="4"/>
  <c r="E117" i="4"/>
  <c r="E118" i="4"/>
  <c r="E119" i="4"/>
  <c r="E120" i="4"/>
  <c r="E121" i="4"/>
  <c r="F119" i="9" s="1"/>
  <c r="E122" i="4"/>
  <c r="E123" i="4"/>
  <c r="E124" i="4"/>
  <c r="E125" i="4"/>
  <c r="E126" i="4"/>
  <c r="E127" i="4"/>
  <c r="E128" i="4"/>
  <c r="E129" i="4"/>
  <c r="F127" i="9" s="1"/>
  <c r="E130" i="4"/>
  <c r="E131" i="4"/>
  <c r="E132" i="4"/>
  <c r="E133" i="4"/>
  <c r="E134" i="4"/>
  <c r="E135" i="4"/>
  <c r="E136" i="4"/>
  <c r="E137" i="4"/>
  <c r="F135" i="9" s="1"/>
  <c r="E138" i="4"/>
  <c r="E5" i="4"/>
  <c r="C134" i="9"/>
  <c r="C135" i="9"/>
  <c r="C136" i="9"/>
  <c r="D4" i="8"/>
  <c r="D5" i="8"/>
  <c r="D6" i="8"/>
  <c r="D7" i="8"/>
  <c r="C6" i="9" s="1"/>
  <c r="D8" i="8"/>
  <c r="D9" i="8"/>
  <c r="D10" i="8"/>
  <c r="D11" i="8"/>
  <c r="C10" i="9" s="1"/>
  <c r="D12" i="8"/>
  <c r="D13" i="8"/>
  <c r="D14" i="8"/>
  <c r="D15" i="8"/>
  <c r="C14" i="9" s="1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C88" i="9" s="1"/>
  <c r="D90" i="8"/>
  <c r="D91" i="8"/>
  <c r="C90" i="9" s="1"/>
  <c r="D92" i="8"/>
  <c r="D93" i="8"/>
  <c r="C92" i="9" s="1"/>
  <c r="D94" i="8"/>
  <c r="D95" i="8"/>
  <c r="C94" i="9" s="1"/>
  <c r="D96" i="8"/>
  <c r="D97" i="8"/>
  <c r="C96" i="9" s="1"/>
  <c r="D98" i="8"/>
  <c r="D99" i="8"/>
  <c r="C98" i="9" s="1"/>
  <c r="D100" i="8"/>
  <c r="D101" i="8"/>
  <c r="C100" i="9" s="1"/>
  <c r="D102" i="8"/>
  <c r="D103" i="8"/>
  <c r="C102" i="9" s="1"/>
  <c r="D104" i="8"/>
  <c r="D105" i="8"/>
  <c r="C104" i="9" s="1"/>
  <c r="D106" i="8"/>
  <c r="D107" i="8"/>
  <c r="C106" i="9" s="1"/>
  <c r="D108" i="8"/>
  <c r="D109" i="8"/>
  <c r="C108" i="9" s="1"/>
  <c r="D110" i="8"/>
  <c r="D111" i="8"/>
  <c r="C110" i="9" s="1"/>
  <c r="D112" i="8"/>
  <c r="D113" i="8"/>
  <c r="C112" i="9" s="1"/>
  <c r="D114" i="8"/>
  <c r="D115" i="8"/>
  <c r="C114" i="9" s="1"/>
  <c r="D116" i="8"/>
  <c r="D117" i="8"/>
  <c r="C116" i="9" s="1"/>
  <c r="D118" i="8"/>
  <c r="D119" i="8"/>
  <c r="C118" i="9" s="1"/>
  <c r="D120" i="8"/>
  <c r="D121" i="8"/>
  <c r="C120" i="9" s="1"/>
  <c r="D122" i="8"/>
  <c r="D123" i="8"/>
  <c r="C122" i="9" s="1"/>
  <c r="D124" i="8"/>
  <c r="D125" i="8"/>
  <c r="C124" i="9" s="1"/>
  <c r="D126" i="8"/>
  <c r="D127" i="8"/>
  <c r="C126" i="9" s="1"/>
  <c r="D128" i="8"/>
  <c r="D129" i="8"/>
  <c r="C128" i="9" s="1"/>
  <c r="D130" i="8"/>
  <c r="D131" i="8"/>
  <c r="C130" i="9" s="1"/>
  <c r="D132" i="8"/>
  <c r="D133" i="8"/>
  <c r="C132" i="9" s="1"/>
  <c r="D134" i="8"/>
  <c r="D3" i="8"/>
  <c r="A88" i="9"/>
  <c r="B88" i="9"/>
  <c r="D88" i="9"/>
  <c r="E88" i="9"/>
  <c r="F88" i="9"/>
  <c r="G88" i="9"/>
  <c r="H88" i="9"/>
  <c r="I88" i="9"/>
  <c r="A89" i="9"/>
  <c r="B89" i="9"/>
  <c r="C89" i="9"/>
  <c r="D89" i="9"/>
  <c r="E89" i="9"/>
  <c r="F89" i="9"/>
  <c r="G89" i="9"/>
  <c r="H89" i="9"/>
  <c r="I89" i="9"/>
  <c r="A90" i="9"/>
  <c r="B90" i="9"/>
  <c r="D90" i="9"/>
  <c r="E90" i="9"/>
  <c r="F90" i="9"/>
  <c r="G90" i="9"/>
  <c r="H90" i="9"/>
  <c r="I90" i="9"/>
  <c r="A91" i="9"/>
  <c r="B91" i="9"/>
  <c r="C91" i="9"/>
  <c r="D91" i="9"/>
  <c r="E91" i="9"/>
  <c r="F91" i="9"/>
  <c r="G91" i="9"/>
  <c r="H91" i="9"/>
  <c r="I91" i="9"/>
  <c r="A92" i="9"/>
  <c r="B92" i="9"/>
  <c r="D92" i="9"/>
  <c r="E92" i="9"/>
  <c r="F92" i="9"/>
  <c r="G92" i="9"/>
  <c r="H92" i="9"/>
  <c r="I92" i="9"/>
  <c r="A93" i="9"/>
  <c r="B93" i="9"/>
  <c r="C93" i="9"/>
  <c r="D93" i="9"/>
  <c r="E93" i="9"/>
  <c r="F93" i="9"/>
  <c r="G93" i="9"/>
  <c r="H93" i="9"/>
  <c r="I93" i="9"/>
  <c r="A94" i="9"/>
  <c r="B94" i="9"/>
  <c r="D94" i="9"/>
  <c r="E94" i="9"/>
  <c r="F94" i="9"/>
  <c r="G94" i="9"/>
  <c r="H94" i="9"/>
  <c r="I94" i="9"/>
  <c r="A95" i="9"/>
  <c r="B95" i="9"/>
  <c r="C95" i="9"/>
  <c r="D95" i="9"/>
  <c r="E95" i="9"/>
  <c r="G95" i="9"/>
  <c r="I95" i="9"/>
  <c r="A96" i="9"/>
  <c r="B96" i="9"/>
  <c r="D96" i="9"/>
  <c r="E96" i="9"/>
  <c r="F96" i="9"/>
  <c r="G96" i="9"/>
  <c r="H96" i="9"/>
  <c r="I96" i="9"/>
  <c r="A97" i="9"/>
  <c r="B97" i="9"/>
  <c r="C97" i="9"/>
  <c r="D97" i="9"/>
  <c r="E97" i="9"/>
  <c r="F97" i="9"/>
  <c r="G97" i="9"/>
  <c r="H97" i="9"/>
  <c r="I97" i="9"/>
  <c r="A98" i="9"/>
  <c r="B98" i="9"/>
  <c r="D98" i="9"/>
  <c r="E98" i="9"/>
  <c r="F98" i="9"/>
  <c r="G98" i="9"/>
  <c r="H98" i="9"/>
  <c r="I98" i="9"/>
  <c r="A99" i="9"/>
  <c r="B99" i="9"/>
  <c r="C99" i="9"/>
  <c r="D99" i="9"/>
  <c r="E99" i="9"/>
  <c r="F99" i="9"/>
  <c r="G99" i="9"/>
  <c r="I99" i="9"/>
  <c r="A100" i="9"/>
  <c r="B100" i="9"/>
  <c r="D100" i="9"/>
  <c r="E100" i="9"/>
  <c r="F100" i="9"/>
  <c r="G100" i="9"/>
  <c r="H100" i="9"/>
  <c r="I100" i="9"/>
  <c r="A101" i="9"/>
  <c r="B101" i="9"/>
  <c r="C101" i="9"/>
  <c r="D101" i="9"/>
  <c r="E101" i="9"/>
  <c r="F101" i="9"/>
  <c r="G101" i="9"/>
  <c r="H101" i="9"/>
  <c r="I101" i="9"/>
  <c r="A102" i="9"/>
  <c r="B102" i="9"/>
  <c r="D102" i="9"/>
  <c r="E102" i="9"/>
  <c r="F102" i="9"/>
  <c r="G102" i="9"/>
  <c r="H102" i="9"/>
  <c r="I102" i="9"/>
  <c r="A103" i="9"/>
  <c r="B103" i="9"/>
  <c r="C103" i="9"/>
  <c r="D103" i="9"/>
  <c r="E103" i="9"/>
  <c r="G103" i="9"/>
  <c r="H103" i="9"/>
  <c r="I103" i="9"/>
  <c r="A104" i="9"/>
  <c r="B104" i="9"/>
  <c r="D104" i="9"/>
  <c r="E104" i="9"/>
  <c r="F104" i="9"/>
  <c r="G104" i="9"/>
  <c r="H104" i="9"/>
  <c r="I104" i="9"/>
  <c r="A105" i="9"/>
  <c r="B105" i="9"/>
  <c r="C105" i="9"/>
  <c r="D105" i="9"/>
  <c r="E105" i="9"/>
  <c r="F105" i="9"/>
  <c r="G105" i="9"/>
  <c r="H105" i="9"/>
  <c r="I105" i="9"/>
  <c r="A106" i="9"/>
  <c r="B106" i="9"/>
  <c r="D106" i="9"/>
  <c r="E106" i="9"/>
  <c r="F106" i="9"/>
  <c r="G106" i="9"/>
  <c r="H106" i="9"/>
  <c r="I106" i="9"/>
  <c r="A107" i="9"/>
  <c r="B107" i="9"/>
  <c r="C107" i="9"/>
  <c r="D107" i="9"/>
  <c r="E107" i="9"/>
  <c r="F107" i="9"/>
  <c r="G107" i="9"/>
  <c r="I107" i="9"/>
  <c r="A108" i="9"/>
  <c r="B108" i="9"/>
  <c r="D108" i="9"/>
  <c r="E108" i="9"/>
  <c r="F108" i="9"/>
  <c r="G108" i="9"/>
  <c r="H108" i="9"/>
  <c r="I108" i="9"/>
  <c r="A109" i="9"/>
  <c r="B109" i="9"/>
  <c r="C109" i="9"/>
  <c r="D109" i="9"/>
  <c r="E109" i="9"/>
  <c r="F109" i="9"/>
  <c r="G109" i="9"/>
  <c r="H109" i="9"/>
  <c r="I109" i="9"/>
  <c r="A110" i="9"/>
  <c r="B110" i="9"/>
  <c r="D110" i="9"/>
  <c r="E110" i="9"/>
  <c r="F110" i="9"/>
  <c r="G110" i="9"/>
  <c r="H110" i="9"/>
  <c r="I110" i="9"/>
  <c r="A111" i="9"/>
  <c r="B111" i="9"/>
  <c r="C111" i="9"/>
  <c r="D111" i="9"/>
  <c r="E111" i="9"/>
  <c r="G111" i="9"/>
  <c r="I111" i="9"/>
  <c r="A112" i="9"/>
  <c r="B112" i="9"/>
  <c r="D112" i="9"/>
  <c r="E112" i="9"/>
  <c r="F112" i="9"/>
  <c r="G112" i="9"/>
  <c r="H112" i="9"/>
  <c r="I112" i="9"/>
  <c r="A113" i="9"/>
  <c r="B113" i="9"/>
  <c r="C113" i="9"/>
  <c r="D113" i="9"/>
  <c r="E113" i="9"/>
  <c r="F113" i="9"/>
  <c r="G113" i="9"/>
  <c r="H113" i="9"/>
  <c r="I113" i="9"/>
  <c r="A114" i="9"/>
  <c r="B114" i="9"/>
  <c r="D114" i="9"/>
  <c r="E114" i="9"/>
  <c r="F114" i="9"/>
  <c r="G114" i="9"/>
  <c r="H114" i="9"/>
  <c r="I114" i="9"/>
  <c r="A115" i="9"/>
  <c r="B115" i="9"/>
  <c r="C115" i="9"/>
  <c r="D115" i="9"/>
  <c r="E115" i="9"/>
  <c r="F115" i="9"/>
  <c r="G115" i="9"/>
  <c r="I115" i="9"/>
  <c r="A116" i="9"/>
  <c r="B116" i="9"/>
  <c r="D116" i="9"/>
  <c r="E116" i="9"/>
  <c r="F116" i="9"/>
  <c r="G116" i="9"/>
  <c r="H116" i="9"/>
  <c r="I116" i="9"/>
  <c r="A117" i="9"/>
  <c r="B117" i="9"/>
  <c r="C117" i="9"/>
  <c r="D117" i="9"/>
  <c r="E117" i="9"/>
  <c r="F117" i="9"/>
  <c r="G117" i="9"/>
  <c r="H117" i="9"/>
  <c r="I117" i="9"/>
  <c r="A118" i="9"/>
  <c r="B118" i="9"/>
  <c r="D118" i="9"/>
  <c r="E118" i="9"/>
  <c r="F118" i="9"/>
  <c r="G118" i="9"/>
  <c r="H118" i="9"/>
  <c r="I118" i="9"/>
  <c r="A119" i="9"/>
  <c r="B119" i="9"/>
  <c r="C119" i="9"/>
  <c r="D119" i="9"/>
  <c r="E119" i="9"/>
  <c r="G119" i="9"/>
  <c r="I119" i="9"/>
  <c r="A120" i="9"/>
  <c r="B120" i="9"/>
  <c r="D120" i="9"/>
  <c r="E120" i="9"/>
  <c r="F120" i="9"/>
  <c r="G120" i="9"/>
  <c r="H120" i="9"/>
  <c r="I120" i="9"/>
  <c r="A121" i="9"/>
  <c r="B121" i="9"/>
  <c r="C121" i="9"/>
  <c r="D121" i="9"/>
  <c r="E121" i="9"/>
  <c r="F121" i="9"/>
  <c r="G121" i="9"/>
  <c r="H121" i="9"/>
  <c r="I121" i="9"/>
  <c r="A122" i="9"/>
  <c r="B122" i="9"/>
  <c r="D122" i="9"/>
  <c r="E122" i="9"/>
  <c r="F122" i="9"/>
  <c r="G122" i="9"/>
  <c r="H122" i="9"/>
  <c r="I122" i="9"/>
  <c r="A123" i="9"/>
  <c r="B123" i="9"/>
  <c r="C123" i="9"/>
  <c r="D123" i="9"/>
  <c r="E123" i="9"/>
  <c r="F123" i="9"/>
  <c r="G123" i="9"/>
  <c r="H123" i="9"/>
  <c r="I123" i="9"/>
  <c r="A124" i="9"/>
  <c r="B124" i="9"/>
  <c r="D124" i="9"/>
  <c r="E124" i="9"/>
  <c r="F124" i="9"/>
  <c r="G124" i="9"/>
  <c r="H124" i="9"/>
  <c r="I124" i="9"/>
  <c r="A125" i="9"/>
  <c r="B125" i="9"/>
  <c r="C125" i="9"/>
  <c r="D125" i="9"/>
  <c r="E125" i="9"/>
  <c r="F125" i="9"/>
  <c r="G125" i="9"/>
  <c r="H125" i="9"/>
  <c r="I125" i="9"/>
  <c r="A126" i="9"/>
  <c r="B126" i="9"/>
  <c r="D126" i="9"/>
  <c r="E126" i="9"/>
  <c r="F126" i="9"/>
  <c r="G126" i="9"/>
  <c r="H126" i="9"/>
  <c r="I126" i="9"/>
  <c r="A127" i="9"/>
  <c r="B127" i="9"/>
  <c r="C127" i="9"/>
  <c r="D127" i="9"/>
  <c r="E127" i="9"/>
  <c r="G127" i="9"/>
  <c r="I127" i="9"/>
  <c r="A128" i="9"/>
  <c r="B128" i="9"/>
  <c r="D128" i="9"/>
  <c r="E128" i="9"/>
  <c r="F128" i="9"/>
  <c r="G128" i="9"/>
  <c r="H128" i="9"/>
  <c r="I128" i="9"/>
  <c r="A129" i="9"/>
  <c r="B129" i="9"/>
  <c r="C129" i="9"/>
  <c r="D129" i="9"/>
  <c r="E129" i="9"/>
  <c r="F129" i="9"/>
  <c r="G129" i="9"/>
  <c r="H129" i="9"/>
  <c r="I129" i="9"/>
  <c r="A130" i="9"/>
  <c r="B130" i="9"/>
  <c r="D130" i="9"/>
  <c r="E130" i="9"/>
  <c r="F130" i="9"/>
  <c r="G130" i="9"/>
  <c r="H130" i="9"/>
  <c r="I130" i="9"/>
  <c r="A131" i="9"/>
  <c r="B131" i="9"/>
  <c r="C131" i="9"/>
  <c r="D131" i="9"/>
  <c r="E131" i="9"/>
  <c r="F131" i="9"/>
  <c r="G131" i="9"/>
  <c r="I131" i="9"/>
  <c r="A132" i="9"/>
  <c r="B132" i="9"/>
  <c r="D132" i="9"/>
  <c r="E132" i="9"/>
  <c r="F132" i="9"/>
  <c r="G132" i="9"/>
  <c r="H132" i="9"/>
  <c r="I132" i="9"/>
  <c r="A133" i="9"/>
  <c r="B133" i="9"/>
  <c r="C133" i="9"/>
  <c r="D133" i="9"/>
  <c r="E133" i="9"/>
  <c r="F133" i="9"/>
  <c r="G133" i="9"/>
  <c r="H133" i="9"/>
  <c r="I133" i="9"/>
  <c r="A134" i="9"/>
  <c r="B134" i="9"/>
  <c r="D134" i="9"/>
  <c r="E134" i="9"/>
  <c r="F134" i="9"/>
  <c r="G134" i="9"/>
  <c r="H134" i="9"/>
  <c r="I134" i="9"/>
  <c r="A135" i="9"/>
  <c r="B135" i="9"/>
  <c r="D135" i="9"/>
  <c r="E135" i="9"/>
  <c r="G135" i="9"/>
  <c r="I135" i="9"/>
  <c r="A136" i="9"/>
  <c r="B136" i="9"/>
  <c r="D136" i="9"/>
  <c r="E136" i="9"/>
  <c r="F136" i="9"/>
  <c r="G136" i="9"/>
  <c r="H136" i="9"/>
  <c r="I13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I55" i="9"/>
  <c r="A56" i="9"/>
  <c r="B56" i="9"/>
  <c r="C56" i="9"/>
  <c r="D56" i="9"/>
  <c r="E56" i="9"/>
  <c r="F56" i="9"/>
  <c r="G56" i="9"/>
  <c r="H56" i="9"/>
  <c r="I56" i="9"/>
  <c r="A57" i="9"/>
  <c r="B57" i="9"/>
  <c r="C57" i="9"/>
  <c r="D57" i="9"/>
  <c r="E57" i="9"/>
  <c r="F57" i="9"/>
  <c r="G57" i="9"/>
  <c r="H57" i="9"/>
  <c r="I57" i="9"/>
  <c r="A58" i="9"/>
  <c r="B58" i="9"/>
  <c r="C58" i="9"/>
  <c r="D58" i="9"/>
  <c r="E58" i="9"/>
  <c r="F58" i="9"/>
  <c r="G58" i="9"/>
  <c r="H58" i="9"/>
  <c r="I58" i="9"/>
  <c r="A59" i="9"/>
  <c r="B59" i="9"/>
  <c r="C59" i="9"/>
  <c r="D59" i="9"/>
  <c r="E59" i="9"/>
  <c r="F59" i="9"/>
  <c r="G59" i="9"/>
  <c r="I59" i="9"/>
  <c r="A60" i="9"/>
  <c r="B60" i="9"/>
  <c r="C60" i="9"/>
  <c r="D60" i="9"/>
  <c r="E60" i="9"/>
  <c r="F60" i="9"/>
  <c r="G60" i="9"/>
  <c r="H60" i="9"/>
  <c r="I60" i="9"/>
  <c r="A61" i="9"/>
  <c r="B61" i="9"/>
  <c r="C61" i="9"/>
  <c r="D61" i="9"/>
  <c r="E61" i="9"/>
  <c r="F61" i="9"/>
  <c r="G61" i="9"/>
  <c r="H61" i="9"/>
  <c r="I61" i="9"/>
  <c r="A62" i="9"/>
  <c r="B62" i="9"/>
  <c r="C62" i="9"/>
  <c r="D62" i="9"/>
  <c r="E62" i="9"/>
  <c r="F62" i="9"/>
  <c r="G62" i="9"/>
  <c r="H62" i="9"/>
  <c r="I62" i="9"/>
  <c r="A63" i="9"/>
  <c r="B63" i="9"/>
  <c r="C63" i="9"/>
  <c r="D63" i="9"/>
  <c r="E63" i="9"/>
  <c r="F63" i="9"/>
  <c r="G63" i="9"/>
  <c r="I63" i="9"/>
  <c r="A64" i="9"/>
  <c r="B64" i="9"/>
  <c r="C64" i="9"/>
  <c r="D64" i="9"/>
  <c r="E64" i="9"/>
  <c r="F64" i="9"/>
  <c r="G64" i="9"/>
  <c r="H64" i="9"/>
  <c r="I64" i="9"/>
  <c r="A65" i="9"/>
  <c r="B65" i="9"/>
  <c r="C65" i="9"/>
  <c r="D65" i="9"/>
  <c r="E65" i="9"/>
  <c r="F65" i="9"/>
  <c r="G65" i="9"/>
  <c r="H65" i="9"/>
  <c r="I65" i="9"/>
  <c r="A66" i="9"/>
  <c r="B66" i="9"/>
  <c r="C66" i="9"/>
  <c r="D66" i="9"/>
  <c r="E66" i="9"/>
  <c r="F66" i="9"/>
  <c r="G66" i="9"/>
  <c r="H66" i="9"/>
  <c r="I66" i="9"/>
  <c r="A67" i="9"/>
  <c r="B67" i="9"/>
  <c r="C67" i="9"/>
  <c r="D67" i="9"/>
  <c r="E67" i="9"/>
  <c r="F67" i="9"/>
  <c r="G67" i="9"/>
  <c r="I67" i="9"/>
  <c r="A68" i="9"/>
  <c r="B68" i="9"/>
  <c r="C68" i="9"/>
  <c r="D68" i="9"/>
  <c r="E68" i="9"/>
  <c r="F68" i="9"/>
  <c r="G68" i="9"/>
  <c r="H68" i="9"/>
  <c r="I68" i="9"/>
  <c r="A69" i="9"/>
  <c r="B69" i="9"/>
  <c r="C69" i="9"/>
  <c r="D69" i="9"/>
  <c r="E69" i="9"/>
  <c r="F69" i="9"/>
  <c r="G69" i="9"/>
  <c r="H69" i="9"/>
  <c r="I69" i="9"/>
  <c r="A70" i="9"/>
  <c r="B70" i="9"/>
  <c r="C70" i="9"/>
  <c r="D70" i="9"/>
  <c r="E70" i="9"/>
  <c r="F70" i="9"/>
  <c r="G70" i="9"/>
  <c r="H70" i="9"/>
  <c r="I70" i="9"/>
  <c r="A71" i="9"/>
  <c r="B71" i="9"/>
  <c r="C71" i="9"/>
  <c r="D71" i="9"/>
  <c r="E71" i="9"/>
  <c r="F71" i="9"/>
  <c r="G71" i="9"/>
  <c r="I71" i="9"/>
  <c r="A72" i="9"/>
  <c r="B72" i="9"/>
  <c r="C72" i="9"/>
  <c r="D72" i="9"/>
  <c r="E72" i="9"/>
  <c r="F72" i="9"/>
  <c r="G72" i="9"/>
  <c r="H72" i="9"/>
  <c r="I72" i="9"/>
  <c r="A73" i="9"/>
  <c r="B73" i="9"/>
  <c r="C73" i="9"/>
  <c r="D73" i="9"/>
  <c r="E73" i="9"/>
  <c r="F73" i="9"/>
  <c r="G73" i="9"/>
  <c r="H73" i="9"/>
  <c r="I73" i="9"/>
  <c r="A74" i="9"/>
  <c r="B74" i="9"/>
  <c r="C74" i="9"/>
  <c r="D74" i="9"/>
  <c r="E74" i="9"/>
  <c r="F74" i="9"/>
  <c r="G74" i="9"/>
  <c r="H74" i="9"/>
  <c r="I74" i="9"/>
  <c r="A75" i="9"/>
  <c r="B75" i="9"/>
  <c r="C75" i="9"/>
  <c r="D75" i="9"/>
  <c r="E75" i="9"/>
  <c r="F75" i="9"/>
  <c r="G75" i="9"/>
  <c r="I75" i="9"/>
  <c r="A76" i="9"/>
  <c r="B76" i="9"/>
  <c r="C76" i="9"/>
  <c r="D76" i="9"/>
  <c r="E76" i="9"/>
  <c r="F76" i="9"/>
  <c r="G76" i="9"/>
  <c r="H76" i="9"/>
  <c r="I76" i="9"/>
  <c r="A77" i="9"/>
  <c r="B77" i="9"/>
  <c r="C77" i="9"/>
  <c r="D77" i="9"/>
  <c r="E77" i="9"/>
  <c r="F77" i="9"/>
  <c r="G77" i="9"/>
  <c r="H77" i="9"/>
  <c r="I77" i="9"/>
  <c r="A78" i="9"/>
  <c r="B78" i="9"/>
  <c r="C78" i="9"/>
  <c r="D78" i="9"/>
  <c r="E78" i="9"/>
  <c r="F78" i="9"/>
  <c r="G78" i="9"/>
  <c r="H78" i="9"/>
  <c r="I78" i="9"/>
  <c r="A79" i="9"/>
  <c r="B79" i="9"/>
  <c r="C79" i="9"/>
  <c r="D79" i="9"/>
  <c r="E79" i="9"/>
  <c r="F79" i="9"/>
  <c r="G79" i="9"/>
  <c r="I79" i="9"/>
  <c r="A80" i="9"/>
  <c r="B80" i="9"/>
  <c r="C80" i="9"/>
  <c r="D80" i="9"/>
  <c r="E80" i="9"/>
  <c r="F80" i="9"/>
  <c r="G80" i="9"/>
  <c r="H80" i="9"/>
  <c r="I80" i="9"/>
  <c r="A81" i="9"/>
  <c r="B81" i="9"/>
  <c r="C81" i="9"/>
  <c r="D81" i="9"/>
  <c r="E81" i="9"/>
  <c r="F81" i="9"/>
  <c r="G81" i="9"/>
  <c r="H81" i="9"/>
  <c r="I81" i="9"/>
  <c r="A82" i="9"/>
  <c r="B82" i="9"/>
  <c r="C82" i="9"/>
  <c r="D82" i="9"/>
  <c r="E82" i="9"/>
  <c r="F82" i="9"/>
  <c r="G82" i="9"/>
  <c r="H82" i="9"/>
  <c r="I82" i="9"/>
  <c r="A83" i="9"/>
  <c r="B83" i="9"/>
  <c r="C83" i="9"/>
  <c r="D83" i="9"/>
  <c r="E83" i="9"/>
  <c r="F83" i="9"/>
  <c r="G83" i="9"/>
  <c r="I83" i="9"/>
  <c r="A84" i="9"/>
  <c r="B84" i="9"/>
  <c r="C84" i="9"/>
  <c r="D84" i="9"/>
  <c r="E84" i="9"/>
  <c r="F84" i="9"/>
  <c r="G84" i="9"/>
  <c r="H84" i="9"/>
  <c r="I84" i="9"/>
  <c r="A85" i="9"/>
  <c r="B85" i="9"/>
  <c r="C85" i="9"/>
  <c r="D85" i="9"/>
  <c r="E85" i="9"/>
  <c r="F85" i="9"/>
  <c r="G85" i="9"/>
  <c r="H85" i="9"/>
  <c r="I85" i="9"/>
  <c r="A86" i="9"/>
  <c r="B86" i="9"/>
  <c r="C86" i="9"/>
  <c r="D86" i="9"/>
  <c r="E86" i="9"/>
  <c r="F86" i="9"/>
  <c r="G86" i="9"/>
  <c r="H86" i="9"/>
  <c r="I86" i="9"/>
  <c r="A87" i="9"/>
  <c r="B87" i="9"/>
  <c r="C87" i="9"/>
  <c r="D87" i="9"/>
  <c r="E87" i="9"/>
  <c r="F87" i="9"/>
  <c r="G87" i="9"/>
  <c r="I87" i="9"/>
  <c r="A6" i="9"/>
  <c r="B6" i="9"/>
  <c r="D6" i="9"/>
  <c r="E6" i="9"/>
  <c r="F6" i="9"/>
  <c r="G6" i="9"/>
  <c r="H6" i="9"/>
  <c r="I6" i="9"/>
  <c r="A7" i="9"/>
  <c r="B7" i="9"/>
  <c r="C7" i="9"/>
  <c r="D7" i="9"/>
  <c r="E7" i="9"/>
  <c r="G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D14" i="9"/>
  <c r="E14" i="9"/>
  <c r="F14" i="9"/>
  <c r="G14" i="9"/>
  <c r="H14" i="9"/>
  <c r="I14" i="9"/>
  <c r="A15" i="9"/>
  <c r="B15" i="9"/>
  <c r="C15" i="9"/>
  <c r="D15" i="9"/>
  <c r="E15" i="9"/>
  <c r="G15" i="9"/>
  <c r="I15" i="9"/>
  <c r="A16" i="9"/>
  <c r="B16" i="9"/>
  <c r="C16" i="9"/>
  <c r="D16" i="9"/>
  <c r="E16" i="9"/>
  <c r="F16" i="9"/>
  <c r="G16" i="9"/>
  <c r="H16" i="9"/>
  <c r="I16" i="9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5" i="7"/>
  <c r="I3" i="9"/>
  <c r="I4" i="7"/>
  <c r="I4" i="9"/>
  <c r="I5" i="9"/>
  <c r="I2" i="9"/>
  <c r="H3" i="9"/>
  <c r="H4" i="9"/>
  <c r="H5" i="9"/>
  <c r="H2" i="9"/>
  <c r="G3" i="9"/>
  <c r="G4" i="9"/>
  <c r="G5" i="9"/>
  <c r="G2" i="9"/>
  <c r="F3" i="9"/>
  <c r="F4" i="9"/>
  <c r="F5" i="9"/>
  <c r="F2" i="9"/>
  <c r="E3" i="9"/>
  <c r="E4" i="9"/>
  <c r="E5" i="9"/>
  <c r="E2" i="9"/>
  <c r="D3" i="9"/>
  <c r="D4" i="9"/>
  <c r="D5" i="9"/>
  <c r="D2" i="9"/>
  <c r="C3" i="9"/>
  <c r="C4" i="9"/>
  <c r="C5" i="9"/>
  <c r="C2" i="9"/>
  <c r="A3" i="9"/>
  <c r="B3" i="9"/>
  <c r="A4" i="9"/>
  <c r="B4" i="9"/>
  <c r="A5" i="9"/>
  <c r="B5" i="9"/>
  <c r="B2" i="9"/>
  <c r="A2" i="9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4" i="7"/>
</calcChain>
</file>

<file path=xl/sharedStrings.xml><?xml version="1.0" encoding="utf-8"?>
<sst xmlns="http://schemas.openxmlformats.org/spreadsheetml/2006/main" count="987" uniqueCount="172">
  <si>
    <t>TAXA RENDIMENTO CDI HOJE (%)</t>
  </si>
  <si>
    <t>MÊS/ANO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</si>
  <si>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</si>
  <si>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</si>
  <si>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</si>
  <si>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</si>
  <si>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</si>
  <si>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</si>
  <si>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</si>
  <si>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</si>
  <si>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</si>
  <si>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</si>
  <si>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-</t>
  </si>
  <si>
    <t>Novembro</t>
  </si>
  <si>
    <t>Dezembro</t>
  </si>
  <si>
    <t>Acumulado do ano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</si>
  <si>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</si>
  <si>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</si>
  <si>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</si>
  <si>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</si>
  <si>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</si>
  <si>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</si>
  <si>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</si>
  <si>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</si>
  <si>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</si>
  <si>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</si>
  <si>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</si>
  <si>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</si>
  <si>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</si>
  <si>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</si>
  <si>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</si>
  <si>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</si>
  <si>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</si>
  <si>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</si>
  <si>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</si>
  <si>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</si>
  <si>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</si>
  <si>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</si>
  <si>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</si>
  <si>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</si>
  <si>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</si>
  <si>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</si>
  <si>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</si>
  <si>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</si>
  <si>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</si>
  <si>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</si>
  <si>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</si>
  <si>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</si>
  <si>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</si>
  <si>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</si>
  <si>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</si>
  <si>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</si>
  <si>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</si>
  <si>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</si>
  <si>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</si>
  <si>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</si>
  <si>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</si>
  <si>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</si>
  <si>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</si>
  <si>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</si>
  <si>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</si>
  <si>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</si>
  <si>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</si>
  <si>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</si>
  <si>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</si>
  <si>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</si>
  <si>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</si>
  <si>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</si>
  <si>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</si>
  <si>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</si>
  <si>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</si>
  <si>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</si>
  <si>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</si>
  <si>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</si>
  <si>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</si>
  <si>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</si>
  <si>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</si>
  <si>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</si>
  <si>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</si>
  <si>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</si>
  <si>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</si>
  <si>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</si>
  <si>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</si>
  <si>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</si>
  <si>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</si>
  <si>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</si>
  <si>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</si>
  <si>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</si>
  <si>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</si>
  <si>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</si>
  <si>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</si>
  <si>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</si>
  <si>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</si>
  <si>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</si>
  <si>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</si>
  <si>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</si>
  <si>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</si>
  <si>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</si>
  <si>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</si>
  <si>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</si>
  <si>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</si>
  <si>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</si>
  <si>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</si>
  <si>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</si>
  <si>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</si>
  <si>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</si>
  <si>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</si>
  <si>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</si>
  <si>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</si>
  <si>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</si>
  <si>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</si>
  <si>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</si>
  <si>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</si>
  <si>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</si>
  <si>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</si>
  <si>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</si>
  <si>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</si>
  <si>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</si>
  <si>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</si>
  <si>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</si>
  <si>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</si>
  <si>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</si>
  <si>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</si>
  <si>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</si>
  <si>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</si>
  <si>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</si>
  <si>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</si>
  <si>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</si>
  <si>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</si>
  <si>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</si>
  <si>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</si>
  <si>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</si>
  <si>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</si>
  <si>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</si>
  <si>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</si>
  <si>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</si>
  <si>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</si>
  <si>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</si>
  <si>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</si>
  <si>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</si>
  <si>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</si>
  <si>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</si>
  <si>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</si>
  <si>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</si>
  <si>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</si>
  <si>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</si>
  <si>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</si>
  <si>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</si>
  <si>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</si>
  <si>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</si>
  <si>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</si>
  <si>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</si>
  <si>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Estadual</t>
  </si>
  <si>
    <t>Nacional</t>
  </si>
  <si>
    <t>Retorno Mensal</t>
  </si>
  <si>
    <t>% mês</t>
  </si>
  <si>
    <t>Cotação</t>
  </si>
  <si>
    <t>Ao mês %</t>
  </si>
  <si>
    <t>Ao ano %</t>
  </si>
  <si>
    <t>Preço em Dolar</t>
  </si>
  <si>
    <t>Preço em Real</t>
  </si>
  <si>
    <t>Ganho</t>
  </si>
  <si>
    <t>Mínimo Ibovespa</t>
  </si>
  <si>
    <t>CDI</t>
  </si>
  <si>
    <t>Mes</t>
  </si>
  <si>
    <t>IBOVESPA</t>
  </si>
  <si>
    <t>SELIC</t>
  </si>
  <si>
    <t>IPCA</t>
  </si>
  <si>
    <t>Dolar</t>
  </si>
  <si>
    <t>Poupanca</t>
  </si>
  <si>
    <t>Boi</t>
  </si>
  <si>
    <t>Ouro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</si>
</sst>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2"/>
      <color rgb="FFFFFFFF"/>
      <name val="Arial"/>
      <family val="2"/>
    </font>
    <font>
      <b/>
      <sz val="9"/>
      <color rgb="FF4C4C4C"/>
      <name val="Arial"/>
      <family val="2"/>
    </font>
    <font>
      <sz val="9"/>
      <color rgb="FF4C4C4C"/>
      <name val="Arial"/>
      <family val="2"/>
    </font>
    <font>
      <b/>
      <sz val="9"/>
      <color rgb="FFFFFFFF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1"/>
      <color rgb="FF333333"/>
      <name val="Arial"/>
      <family val="2"/>
    </font>
    <font>
      <b/>
      <sz val="12"/>
      <color rgb="FF5C5F60"/>
      <name val="Arial"/>
      <family val="2"/>
    </font>
    <font>
      <b/>
      <sz val="11"/>
      <color rgb="FF5C5F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C3C3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57565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  <fill>
      <patternFill patternType="solid">
        <fgColor rgb="FF91AAB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FFFFFF"/>
      </bottom>
      <diagonal/>
    </border>
    <border>
      <left/>
      <right/>
      <top style="thin">
        <color rgb="FF000000"/>
      </top>
      <bottom style="medium">
        <color rgb="FFFFFFFF"/>
      </bottom>
      <diagonal/>
    </border>
    <border>
      <left/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/>
      <right style="medium">
        <color rgb="FFCFCFCF"/>
      </right>
      <top/>
      <bottom/>
      <diagonal/>
    </border>
    <border>
      <left style="medium">
        <color rgb="FF9F9F9F"/>
      </left>
      <right style="medium">
        <color rgb="FFCFCFCF"/>
      </right>
      <top style="medium">
        <color rgb="FF9F9F9F"/>
      </top>
      <bottom style="medium">
        <color rgb="FFCFCFCF"/>
      </bottom>
      <diagonal/>
    </border>
    <border>
      <left/>
      <right style="medium">
        <color rgb="FF9F9F9F"/>
      </right>
      <top style="medium">
        <color rgb="FF9F9F9F"/>
      </top>
      <bottom style="medium">
        <color rgb="FFCFCFCF"/>
      </bottom>
      <diagonal/>
    </border>
    <border>
      <left style="medium">
        <color rgb="FF9F9F9F"/>
      </left>
      <right style="medium">
        <color rgb="FFCFCFCF"/>
      </right>
      <top/>
      <bottom style="medium">
        <color rgb="FFCFCFCF"/>
      </bottom>
      <diagonal/>
    </border>
    <border>
      <left/>
      <right style="medium">
        <color rgb="FF9F9F9F"/>
      </right>
      <top/>
      <bottom style="medium">
        <color rgb="FFCFCFCF"/>
      </bottom>
      <diagonal/>
    </border>
    <border>
      <left style="medium">
        <color rgb="FF9F9F9F"/>
      </left>
      <right style="medium">
        <color rgb="FFCFCFCF"/>
      </right>
      <top/>
      <bottom/>
      <diagonal/>
    </border>
    <border>
      <left/>
      <right style="medium">
        <color rgb="FF9F9F9F"/>
      </right>
      <top/>
      <bottom/>
      <diagonal/>
    </border>
    <border>
      <left style="medium">
        <color rgb="FF9F9F9F"/>
      </left>
      <right/>
      <top/>
      <bottom style="medium">
        <color rgb="FF9F9F9F"/>
      </bottom>
      <diagonal/>
    </border>
    <border>
      <left/>
      <right style="medium">
        <color rgb="FF9F9F9F"/>
      </right>
      <top/>
      <bottom style="medium">
        <color rgb="FF9F9F9F"/>
      </bottom>
      <diagonal/>
    </border>
    <border>
      <left/>
      <right style="medium">
        <color rgb="FFE1E1E1"/>
      </right>
      <top style="medium">
        <color rgb="FFDEE2E6"/>
      </top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/>
      <diagonal/>
    </border>
    <border>
      <left/>
      <right style="medium">
        <color rgb="FFE1E1E1"/>
      </right>
      <top style="medium">
        <color rgb="FFE1E1E1"/>
      </top>
      <bottom/>
      <diagonal/>
    </border>
    <border>
      <left style="medium">
        <color rgb="FFE1E1E1"/>
      </left>
      <right style="medium">
        <color rgb="FFE1E1E1"/>
      </right>
      <top style="medium">
        <color rgb="FFDEE2E6"/>
      </top>
      <bottom/>
      <diagonal/>
    </border>
    <border>
      <left style="medium">
        <color rgb="FFE1E1E1"/>
      </left>
      <right style="medium">
        <color rgb="FFE1E1E1"/>
      </right>
      <top style="medium">
        <color rgb="FFDEE2E6"/>
      </top>
      <bottom style="medium">
        <color rgb="FFE1E1E1"/>
      </bottom>
      <diagonal/>
    </border>
    <border>
      <left/>
      <right style="medium">
        <color rgb="FFE1E1E1"/>
      </right>
      <top style="medium">
        <color rgb="FFDEE2E6"/>
      </top>
      <bottom style="medium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5E5E5"/>
      </left>
      <right/>
      <top style="medium">
        <color rgb="FFE5E5E5"/>
      </top>
      <bottom style="medium">
        <color rgb="FFE5E5E5"/>
      </bottom>
      <diagonal/>
    </border>
    <border>
      <left/>
      <right/>
      <top style="medium">
        <color rgb="FFE5E5E5"/>
      </top>
      <bottom style="medium">
        <color rgb="FFE5E5E5"/>
      </bottom>
      <diagonal/>
    </border>
    <border>
      <left/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right" vertical="center" wrapText="1"/>
    </xf>
    <xf numFmtId="0" fontId="8" fillId="8" borderId="7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right" vertical="center" wrapText="1"/>
    </xf>
    <xf numFmtId="0" fontId="8" fillId="8" borderId="9" xfId="0" applyFont="1" applyFill="1" applyBorder="1" applyAlignment="1">
      <alignment horizontal="left" vertical="center" wrapText="1"/>
    </xf>
    <xf numFmtId="0" fontId="8" fillId="8" borderId="0" xfId="0" applyFont="1" applyFill="1" applyAlignment="1">
      <alignment horizontal="right" vertical="center" wrapText="1"/>
    </xf>
    <xf numFmtId="0" fontId="8" fillId="7" borderId="10" xfId="0" applyFont="1" applyFill="1" applyBorder="1" applyAlignment="1">
      <alignment horizontal="left" vertical="center" wrapText="1"/>
    </xf>
    <xf numFmtId="0" fontId="8" fillId="7" borderId="11" xfId="0" applyFont="1" applyFill="1" applyBorder="1" applyAlignment="1">
      <alignment horizontal="right" vertical="center" wrapText="1"/>
    </xf>
    <xf numFmtId="0" fontId="8" fillId="8" borderId="12" xfId="0" applyFont="1" applyFill="1" applyBorder="1" applyAlignment="1">
      <alignment horizontal="left" vertical="center" wrapText="1"/>
    </xf>
    <xf numFmtId="0" fontId="8" fillId="8" borderId="13" xfId="0" applyFont="1" applyFill="1" applyBorder="1" applyAlignment="1">
      <alignment horizontal="right" vertical="center" wrapText="1"/>
    </xf>
    <xf numFmtId="0" fontId="8" fillId="7" borderId="12" xfId="0" applyFont="1" applyFill="1" applyBorder="1" applyAlignment="1">
      <alignment horizontal="left" vertical="center" wrapText="1"/>
    </xf>
    <xf numFmtId="0" fontId="8" fillId="7" borderId="13" xfId="0" applyFont="1" applyFill="1" applyBorder="1" applyAlignment="1">
      <alignment horizontal="right" vertical="center" wrapText="1"/>
    </xf>
    <xf numFmtId="0" fontId="8" fillId="8" borderId="14" xfId="0" applyFont="1" applyFill="1" applyBorder="1" applyAlignment="1">
      <alignment horizontal="left" vertical="center" wrapText="1"/>
    </xf>
    <xf numFmtId="0" fontId="8" fillId="8" borderId="15" xfId="0" applyFont="1" applyFill="1" applyBorder="1" applyAlignment="1">
      <alignment horizontal="right" vertical="center" wrapText="1"/>
    </xf>
    <xf numFmtId="0" fontId="8" fillId="0" borderId="0" xfId="0" applyFont="1"/>
    <xf numFmtId="0" fontId="8" fillId="7" borderId="14" xfId="0" applyFont="1" applyFill="1" applyBorder="1" applyAlignment="1">
      <alignment horizontal="left" vertical="center" wrapText="1"/>
    </xf>
    <xf numFmtId="0" fontId="8" fillId="7" borderId="15" xfId="0" applyFont="1" applyFill="1" applyBorder="1" applyAlignment="1">
      <alignment horizontal="right" vertical="center" wrapText="1"/>
    </xf>
    <xf numFmtId="0" fontId="8" fillId="9" borderId="7" xfId="0" applyFont="1" applyFill="1" applyBorder="1" applyAlignment="1">
      <alignment horizontal="left" vertical="center" wrapText="1"/>
    </xf>
    <xf numFmtId="0" fontId="8" fillId="9" borderId="8" xfId="0" applyFont="1" applyFill="1" applyBorder="1" applyAlignment="1">
      <alignment horizontal="right" vertical="center" wrapText="1"/>
    </xf>
    <xf numFmtId="0" fontId="8" fillId="9" borderId="10" xfId="0" applyFont="1" applyFill="1" applyBorder="1" applyAlignment="1">
      <alignment horizontal="left" vertical="center" wrapText="1"/>
    </xf>
    <xf numFmtId="0" fontId="8" fillId="9" borderId="11" xfId="0" applyFont="1" applyFill="1" applyBorder="1" applyAlignment="1">
      <alignment horizontal="right" vertical="center" wrapText="1"/>
    </xf>
    <xf numFmtId="0" fontId="8" fillId="9" borderId="9" xfId="0" applyFont="1" applyFill="1" applyBorder="1" applyAlignment="1">
      <alignment horizontal="left" vertical="center" wrapText="1"/>
    </xf>
    <xf numFmtId="0" fontId="8" fillId="9" borderId="0" xfId="0" applyFont="1" applyFill="1" applyAlignment="1">
      <alignment horizontal="right" vertical="center" wrapText="1"/>
    </xf>
    <xf numFmtId="0" fontId="9" fillId="2" borderId="18" xfId="0" applyFont="1" applyFill="1" applyBorder="1" applyAlignment="1">
      <alignment horizontal="center" vertical="top" wrapText="1"/>
    </xf>
    <xf numFmtId="0" fontId="9" fillId="2" borderId="20" xfId="0" applyFont="1" applyFill="1" applyBorder="1" applyAlignment="1">
      <alignment horizontal="center" vertical="top" wrapText="1"/>
    </xf>
    <xf numFmtId="17" fontId="9" fillId="2" borderId="21" xfId="0" applyNumberFormat="1" applyFont="1" applyFill="1" applyBorder="1" applyAlignment="1">
      <alignment horizontal="center" vertical="top" wrapText="1"/>
    </xf>
    <xf numFmtId="0" fontId="9" fillId="2" borderId="23" xfId="0" applyFont="1" applyFill="1" applyBorder="1" applyAlignment="1">
      <alignment horizontal="center" vertical="top" wrapText="1"/>
    </xf>
    <xf numFmtId="0" fontId="9" fillId="2" borderId="19" xfId="0" applyFont="1" applyFill="1" applyBorder="1" applyAlignment="1">
      <alignment horizontal="center" vertical="top" wrapText="1"/>
    </xf>
    <xf numFmtId="17" fontId="10" fillId="2" borderId="24" xfId="0" applyNumberFormat="1" applyFont="1" applyFill="1" applyBorder="1" applyAlignment="1">
      <alignment horizontal="right" vertical="center" wrapText="1"/>
    </xf>
    <xf numFmtId="0" fontId="10" fillId="2" borderId="24" xfId="0" applyFont="1" applyFill="1" applyBorder="1" applyAlignment="1">
      <alignment horizontal="right" vertical="center" wrapText="1"/>
    </xf>
    <xf numFmtId="10" fontId="10" fillId="2" borderId="24" xfId="0" applyNumberFormat="1" applyFont="1" applyFill="1" applyBorder="1" applyAlignment="1">
      <alignment horizontal="right" vertical="center" wrapText="1"/>
    </xf>
    <xf numFmtId="17" fontId="10" fillId="10" borderId="24" xfId="0" applyNumberFormat="1" applyFont="1" applyFill="1" applyBorder="1" applyAlignment="1">
      <alignment horizontal="right" vertical="center" wrapText="1"/>
    </xf>
    <xf numFmtId="0" fontId="10" fillId="10" borderId="24" xfId="0" applyFont="1" applyFill="1" applyBorder="1" applyAlignment="1">
      <alignment horizontal="right" vertical="center" wrapText="1"/>
    </xf>
    <xf numFmtId="10" fontId="10" fillId="10" borderId="24" xfId="0" applyNumberFormat="1" applyFont="1" applyFill="1" applyBorder="1" applyAlignment="1">
      <alignment horizontal="right" vertical="center" wrapText="1"/>
    </xf>
    <xf numFmtId="4" fontId="10" fillId="10" borderId="24" xfId="0" applyNumberFormat="1" applyFont="1" applyFill="1" applyBorder="1" applyAlignment="1">
      <alignment horizontal="right" vertical="center" wrapText="1"/>
    </xf>
    <xf numFmtId="4" fontId="10" fillId="2" borderId="24" xfId="0" applyNumberFormat="1" applyFont="1" applyFill="1" applyBorder="1" applyAlignment="1">
      <alignment horizontal="right" vertical="center" wrapText="1"/>
    </xf>
    <xf numFmtId="0" fontId="2" fillId="0" borderId="0" xfId="0" applyFont="1"/>
    <xf numFmtId="4" fontId="11" fillId="6" borderId="25" xfId="0" applyNumberFormat="1" applyFont="1" applyFill="1" applyBorder="1" applyAlignment="1">
      <alignment horizontal="right" vertical="center" wrapText="1"/>
    </xf>
    <xf numFmtId="4" fontId="11" fillId="6" borderId="26" xfId="0" applyNumberFormat="1" applyFont="1" applyFill="1" applyBorder="1" applyAlignment="1">
      <alignment horizontal="right" vertical="center" wrapText="1"/>
    </xf>
    <xf numFmtId="4" fontId="11" fillId="6" borderId="27" xfId="0" applyNumberFormat="1" applyFont="1" applyFill="1" applyBorder="1" applyAlignment="1">
      <alignment horizontal="right" vertical="center" wrapText="1"/>
    </xf>
    <xf numFmtId="4" fontId="12" fillId="0" borderId="0" xfId="0" applyNumberFormat="1" applyFont="1"/>
    <xf numFmtId="17" fontId="9" fillId="2" borderId="0" xfId="0" applyNumberFormat="1" applyFont="1" applyFill="1" applyBorder="1" applyAlignment="1">
      <alignment horizontal="center" vertical="top" wrapText="1"/>
    </xf>
    <xf numFmtId="17" fontId="9" fillId="0" borderId="22" xfId="0" applyNumberFormat="1" applyFont="1" applyBorder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  <xf numFmtId="0" fontId="0" fillId="11" borderId="0" xfId="0" applyFill="1"/>
    <xf numFmtId="0" fontId="2" fillId="11" borderId="0" xfId="0" applyFont="1" applyFill="1" applyAlignment="1">
      <alignment horizontal="center"/>
    </xf>
    <xf numFmtId="14" fontId="0" fillId="0" borderId="0" xfId="0" applyNumberFormat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vertical="center" wrapText="1"/>
    </xf>
    <xf numFmtId="0" fontId="8" fillId="6" borderId="17" xfId="0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139</xdr:row>
      <xdr:rowOff>0</xdr:rowOff>
    </xdr:from>
    <xdr:to>
      <xdr:col>14</xdr:col>
      <xdr:colOff>9525</xdr:colOff>
      <xdr:row>139</xdr:row>
      <xdr:rowOff>9525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513452E0-BCBD-4EB3-A21C-726FE60DD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833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139</xdr:row>
      <xdr:rowOff>0</xdr:rowOff>
    </xdr:from>
    <xdr:to>
      <xdr:col>14</xdr:col>
      <xdr:colOff>28575</xdr:colOff>
      <xdr:row>139</xdr:row>
      <xdr:rowOff>9525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B8FB4715-CA98-4B48-9424-A4DB660ED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3450" y="2833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139</xdr:row>
      <xdr:rowOff>0</xdr:rowOff>
    </xdr:from>
    <xdr:to>
      <xdr:col>14</xdr:col>
      <xdr:colOff>47625</xdr:colOff>
      <xdr:row>139</xdr:row>
      <xdr:rowOff>9525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04456D26-CB55-4C4B-AF74-5075D79D5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28336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137</xdr:row>
      <xdr:rowOff>0</xdr:rowOff>
    </xdr:from>
    <xdr:to>
      <xdr:col>3</xdr:col>
      <xdr:colOff>9525</xdr:colOff>
      <xdr:row>137</xdr:row>
      <xdr:rowOff>9525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608379F0-89BB-4453-81DA-E2ECD07C0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39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137</xdr:row>
      <xdr:rowOff>0</xdr:rowOff>
    </xdr:from>
    <xdr:to>
      <xdr:col>3</xdr:col>
      <xdr:colOff>28575</xdr:colOff>
      <xdr:row>137</xdr:row>
      <xdr:rowOff>9525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F355764B-9601-43CC-ACF8-31A193228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739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137</xdr:row>
      <xdr:rowOff>0</xdr:rowOff>
    </xdr:from>
    <xdr:to>
      <xdr:col>3</xdr:col>
      <xdr:colOff>47625</xdr:colOff>
      <xdr:row>137</xdr:row>
      <xdr:rowOff>9525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B7B46940-A4CC-46B9-A9D9-8D5EBF7C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2739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9525</xdr:colOff>
      <xdr:row>137</xdr:row>
      <xdr:rowOff>9525</xdr:rowOff>
    </xdr:to>
    <xdr:pic>
      <xdr:nvPicPr>
        <xdr:cNvPr id="5" name="grd_IADD" descr="|">
          <a:extLst>
            <a:ext uri="{FF2B5EF4-FFF2-40B4-BE49-F238E27FC236}">
              <a16:creationId xmlns:a16="http://schemas.microsoft.com/office/drawing/2014/main" id="{2CE6C225-2B06-44E3-9379-3198D43AE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739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137</xdr:row>
      <xdr:rowOff>0</xdr:rowOff>
    </xdr:from>
    <xdr:to>
      <xdr:col>7</xdr:col>
      <xdr:colOff>28575</xdr:colOff>
      <xdr:row>137</xdr:row>
      <xdr:rowOff>9525</xdr:rowOff>
    </xdr:to>
    <xdr:pic>
      <xdr:nvPicPr>
        <xdr:cNvPr id="6" name="grd_IADU" descr="|">
          <a:extLst>
            <a:ext uri="{FF2B5EF4-FFF2-40B4-BE49-F238E27FC236}">
              <a16:creationId xmlns:a16="http://schemas.microsoft.com/office/drawing/2014/main" id="{D65405D0-96F8-411D-8380-251FCFA5D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2739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137</xdr:row>
      <xdr:rowOff>0</xdr:rowOff>
    </xdr:from>
    <xdr:to>
      <xdr:col>7</xdr:col>
      <xdr:colOff>47625</xdr:colOff>
      <xdr:row>137</xdr:row>
      <xdr:rowOff>9525</xdr:rowOff>
    </xdr:to>
    <xdr:pic>
      <xdr:nvPicPr>
        <xdr:cNvPr id="7" name="grd_IDHF" descr="Hide">
          <a:extLst>
            <a:ext uri="{FF2B5EF4-FFF2-40B4-BE49-F238E27FC236}">
              <a16:creationId xmlns:a16="http://schemas.microsoft.com/office/drawing/2014/main" id="{B9CBECF6-4EDB-4CEC-9220-30D4F967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739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138</xdr:row>
      <xdr:rowOff>0</xdr:rowOff>
    </xdr:from>
    <xdr:to>
      <xdr:col>3</xdr:col>
      <xdr:colOff>9525</xdr:colOff>
      <xdr:row>138</xdr:row>
      <xdr:rowOff>9525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92E6567C-F8B9-4386-9368-4B4DA9324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19050</xdr:colOff>
      <xdr:row>138</xdr:row>
      <xdr:rowOff>0</xdr:rowOff>
    </xdr:from>
    <xdr:to>
      <xdr:col>3</xdr:col>
      <xdr:colOff>28575</xdr:colOff>
      <xdr:row>138</xdr:row>
      <xdr:rowOff>9525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1639EA60-3F39-4D8A-908F-BC55A7861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138</xdr:row>
      <xdr:rowOff>0</xdr:rowOff>
    </xdr:from>
    <xdr:to>
      <xdr:col>3</xdr:col>
      <xdr:colOff>47625</xdr:colOff>
      <xdr:row>138</xdr:row>
      <xdr:rowOff>9525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D7417F28-4755-46F3-B64B-D043A544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138</xdr:row>
      <xdr:rowOff>0</xdr:rowOff>
    </xdr:from>
    <xdr:to>
      <xdr:col>2</xdr:col>
      <xdr:colOff>9525</xdr:colOff>
      <xdr:row>138</xdr:row>
      <xdr:rowOff>9525</xdr:rowOff>
    </xdr:to>
    <xdr:pic>
      <xdr:nvPicPr>
        <xdr:cNvPr id="2" name="grd_IADD" descr="|">
          <a:extLst>
            <a:ext uri="{FF2B5EF4-FFF2-40B4-BE49-F238E27FC236}">
              <a16:creationId xmlns:a16="http://schemas.microsoft.com/office/drawing/2014/main" id="{98FD5A7B-7703-4521-9868-F7B6DF13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138</xdr:row>
      <xdr:rowOff>0</xdr:rowOff>
    </xdr:from>
    <xdr:to>
      <xdr:col>2</xdr:col>
      <xdr:colOff>28575</xdr:colOff>
      <xdr:row>138</xdr:row>
      <xdr:rowOff>9525</xdr:rowOff>
    </xdr:to>
    <xdr:pic>
      <xdr:nvPicPr>
        <xdr:cNvPr id="3" name="grd_IADU" descr="|">
          <a:extLst>
            <a:ext uri="{FF2B5EF4-FFF2-40B4-BE49-F238E27FC236}">
              <a16:creationId xmlns:a16="http://schemas.microsoft.com/office/drawing/2014/main" id="{3FEB9D43-7404-463B-8E02-16787AB1C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138</xdr:row>
      <xdr:rowOff>0</xdr:rowOff>
    </xdr:from>
    <xdr:to>
      <xdr:col>2</xdr:col>
      <xdr:colOff>47625</xdr:colOff>
      <xdr:row>138</xdr:row>
      <xdr:rowOff>9525</xdr:rowOff>
    </xdr:to>
    <xdr:pic>
      <xdr:nvPicPr>
        <xdr:cNvPr id="4" name="grd_IDHF" descr="Hide">
          <a:extLst>
            <a:ext uri="{FF2B5EF4-FFF2-40B4-BE49-F238E27FC236}">
              <a16:creationId xmlns:a16="http://schemas.microsoft.com/office/drawing/2014/main" id="{8B0F1377-FCA9-4CC9-9026-3D655C016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7574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285-CF43-4627-ACAD-38AECD519AD7}">
  <dimension ref="A1:J136"/>
  <sheetViews>
    <sheetView tabSelected="1" workbookViewId="0">
      <selection activeCell="K2" sqref="K2"/>
    </sheetView>
  </sheetViews>
  <sheetFormatPr defaultRowHeight="15" x14ac:dyDescent="0.25"/>
  <cols>
    <col min="1" max="1" width="9.140625" style="46"/>
    <col min="3" max="3" width="12.7109375" bestFit="1" customWidth="1"/>
    <col min="10" max="10" width="10.7109375" bestFit="1" customWidth="1"/>
  </cols>
  <sheetData>
    <row r="1" spans="1:10" x14ac:dyDescent="0.25">
      <c r="A1" s="57" t="s">
        <v>164</v>
      </c>
      <c r="B1" s="57" t="s">
        <v>163</v>
      </c>
      <c r="C1" s="57" t="s">
        <v>165</v>
      </c>
      <c r="D1" s="57" t="s">
        <v>166</v>
      </c>
      <c r="E1" s="57" t="s">
        <v>167</v>
      </c>
      <c r="F1" s="57" t="s">
        <v>168</v>
      </c>
      <c r="G1" s="57" t="s">
        <v>169</v>
      </c>
      <c r="H1" s="57" t="s">
        <v>170</v>
      </c>
      <c r="I1" s="57" t="s">
        <v>171</v>
      </c>
    </row>
    <row r="2" spans="1:10" x14ac:dyDescent="0.25">
      <c r="A2" s="46" t="str">
        <f>CDI!O4</f>
        <v>2009.01</v>
      </c>
      <c r="B2">
        <f>CDI!P4</f>
        <v>1.04</v>
      </c>
      <c r="C2">
        <f>IBOVESPA!D3</f>
        <v>7.2870856780990483</v>
      </c>
      <c r="D2">
        <f>SELIC!I2</f>
        <v>1.05</v>
      </c>
      <c r="E2">
        <f>IPCA!E4</f>
        <v>0.48</v>
      </c>
      <c r="F2">
        <f>Dolar!E4</f>
        <v>0</v>
      </c>
      <c r="G2">
        <f>Poupança!F3</f>
        <v>0.68489999999999995</v>
      </c>
      <c r="H2">
        <f>Boi!K2</f>
        <v>0</v>
      </c>
      <c r="I2">
        <f>Ouro!I4</f>
        <v>5.220012498621478</v>
      </c>
      <c r="J2" s="58">
        <v>39814</v>
      </c>
    </row>
    <row r="3" spans="1:10" x14ac:dyDescent="0.25">
      <c r="A3" s="46" t="str">
        <f>CDI!O5</f>
        <v>2009.02</v>
      </c>
      <c r="B3">
        <f>CDI!P5</f>
        <v>0.85</v>
      </c>
      <c r="C3">
        <f>IBOVESPA!D4</f>
        <v>2.4364356473895885</v>
      </c>
      <c r="D3">
        <f>SELIC!I3</f>
        <v>0.86</v>
      </c>
      <c r="E3">
        <f>IPCA!E5</f>
        <v>0.55000000000000004</v>
      </c>
      <c r="F3">
        <f>Dolar!E5</f>
        <v>0.22977542703546705</v>
      </c>
      <c r="G3">
        <f>Poupança!F4</f>
        <v>0.54530000000000001</v>
      </c>
      <c r="H3">
        <f>Boi!K3</f>
        <v>-1.8138658856929679</v>
      </c>
      <c r="I3">
        <f>Ouro!I5</f>
        <v>9.8184443745705607</v>
      </c>
      <c r="J3" s="58">
        <v>39845</v>
      </c>
    </row>
    <row r="4" spans="1:10" x14ac:dyDescent="0.25">
      <c r="A4" s="46" t="str">
        <f>CDI!O6</f>
        <v>2009.03</v>
      </c>
      <c r="B4">
        <f>CDI!P6</f>
        <v>0.97</v>
      </c>
      <c r="C4">
        <f>IBOVESPA!D5</f>
        <v>-5.0955495757222673</v>
      </c>
      <c r="D4">
        <f>SELIC!I4</f>
        <v>0.97</v>
      </c>
      <c r="E4">
        <f>IPCA!E6</f>
        <v>0.2</v>
      </c>
      <c r="F4">
        <f>Dolar!E6</f>
        <v>4.7579912625982997E-2</v>
      </c>
      <c r="G4">
        <f>Poupança!F5</f>
        <v>0.64449999999999996</v>
      </c>
      <c r="H4">
        <f>Boi!K4</f>
        <v>-5.2372712762887099</v>
      </c>
      <c r="I4">
        <f>Ouro!I6</f>
        <v>-1.9862142099681888</v>
      </c>
      <c r="J4" s="58">
        <v>39873</v>
      </c>
    </row>
    <row r="5" spans="1:10" x14ac:dyDescent="0.25">
      <c r="A5" s="46" t="str">
        <f>CDI!O7</f>
        <v>2009.04</v>
      </c>
      <c r="B5">
        <f>CDI!P7</f>
        <v>0.84</v>
      </c>
      <c r="C5">
        <f>IBOVESPA!D6</f>
        <v>15.845699245667616</v>
      </c>
      <c r="D5">
        <f>SELIC!I5</f>
        <v>0.84</v>
      </c>
      <c r="E5">
        <f>IPCA!E7</f>
        <v>0.48</v>
      </c>
      <c r="F5">
        <f>Dolar!E7</f>
        <v>-4.6649373108517214</v>
      </c>
      <c r="G5">
        <f>Poupança!F6</f>
        <v>0.54559999999999997</v>
      </c>
      <c r="H5">
        <f>Boi!K5</f>
        <v>1.6328721948510709</v>
      </c>
      <c r="I5">
        <f>Ouro!I7</f>
        <v>-3.6861523147997808</v>
      </c>
      <c r="J5" s="58">
        <v>39904</v>
      </c>
    </row>
    <row r="6" spans="1:10" x14ac:dyDescent="0.25">
      <c r="A6" s="46" t="str">
        <f>CDI!O8</f>
        <v>2009.05</v>
      </c>
      <c r="B6">
        <f>CDI!P8</f>
        <v>0.77</v>
      </c>
      <c r="C6">
        <f>IBOVESPA!D7</f>
        <v>15.968189691666709</v>
      </c>
      <c r="D6">
        <f>SELIC!I6</f>
        <v>0.77</v>
      </c>
      <c r="E6">
        <f>IPCA!E8</f>
        <v>0.47</v>
      </c>
      <c r="F6">
        <f>Dolar!E8</f>
        <v>-6.5756655026982909</v>
      </c>
      <c r="G6">
        <f>Poupança!F7</f>
        <v>0.54510000000000003</v>
      </c>
      <c r="H6">
        <f>Boi!K6</f>
        <v>-0.64909451524194106</v>
      </c>
      <c r="I6">
        <f>Ouro!I8</f>
        <v>4.319254100202194</v>
      </c>
      <c r="J6" s="58">
        <v>39934</v>
      </c>
    </row>
    <row r="7" spans="1:10" x14ac:dyDescent="0.25">
      <c r="A7" s="46" t="str">
        <f>CDI!O9</f>
        <v>2009.06</v>
      </c>
      <c r="B7">
        <f>CDI!P9</f>
        <v>0.75</v>
      </c>
      <c r="C7">
        <f>IBOVESPA!D8</f>
        <v>1.6754798097503278</v>
      </c>
      <c r="D7">
        <f>SELIC!I7</f>
        <v>0.76</v>
      </c>
      <c r="E7">
        <f>IPCA!E9</f>
        <v>0.36</v>
      </c>
      <c r="F7">
        <f>Dolar!E9</f>
        <v>-5.0143196932187628</v>
      </c>
      <c r="G7">
        <f>Poupança!F8</f>
        <v>0.56589999999999996</v>
      </c>
      <c r="H7">
        <f>Boi!K7</f>
        <v>0.95131340452635027</v>
      </c>
      <c r="I7">
        <f>Ouro!I9</f>
        <v>1.8327679965541359</v>
      </c>
      <c r="J7" s="58">
        <v>39965</v>
      </c>
    </row>
    <row r="8" spans="1:10" x14ac:dyDescent="0.25">
      <c r="A8" s="46" t="str">
        <f>CDI!O10</f>
        <v>2009.07</v>
      </c>
      <c r="B8">
        <f>CDI!P10</f>
        <v>0.78</v>
      </c>
      <c r="C8">
        <f>IBOVESPA!D9</f>
        <v>-1.2571421644293967</v>
      </c>
      <c r="D8">
        <f>SELIC!I8</f>
        <v>0.79</v>
      </c>
      <c r="E8">
        <f>IPCA!E10</f>
        <v>0.24</v>
      </c>
      <c r="F8">
        <f>Dolar!E10</f>
        <v>-1.267375306623066</v>
      </c>
      <c r="G8">
        <f>Poupança!F9</f>
        <v>0.60560000000000003</v>
      </c>
      <c r="H8">
        <f>Boi!K8</f>
        <v>0.11173106721234789</v>
      </c>
      <c r="I8">
        <f>Ouro!I10</f>
        <v>-1.2097243224380536</v>
      </c>
      <c r="J8" s="58">
        <v>39995</v>
      </c>
    </row>
    <row r="9" spans="1:10" x14ac:dyDescent="0.25">
      <c r="A9" s="46" t="str">
        <f>CDI!O11</f>
        <v>2009.08</v>
      </c>
      <c r="B9">
        <f>CDI!P11</f>
        <v>0.69</v>
      </c>
      <c r="C9">
        <f>IBOVESPA!D10</f>
        <v>12.984356463276548</v>
      </c>
      <c r="D9">
        <f>SELIC!I9</f>
        <v>0.69</v>
      </c>
      <c r="E9">
        <f>IPCA!E11</f>
        <v>0.15</v>
      </c>
      <c r="F9">
        <f>Dolar!E11</f>
        <v>-4.5341614906832248</v>
      </c>
      <c r="G9">
        <f>Poupança!F10</f>
        <v>0.51980000000000004</v>
      </c>
      <c r="H9">
        <f>Boi!K9</f>
        <v>-4.1967603614158344</v>
      </c>
      <c r="I9">
        <f>Ouro!I11</f>
        <v>1.6216563373045156</v>
      </c>
      <c r="J9" s="58">
        <v>40026</v>
      </c>
    </row>
    <row r="10" spans="1:10" x14ac:dyDescent="0.25">
      <c r="A10" s="46" t="str">
        <f>CDI!O12</f>
        <v>2009.09</v>
      </c>
      <c r="B10">
        <f>CDI!P12</f>
        <v>0.69</v>
      </c>
      <c r="C10">
        <f>IBOVESPA!D11</f>
        <v>0.30306943142290965</v>
      </c>
      <c r="D10">
        <f>SELIC!I10</f>
        <v>0.69</v>
      </c>
      <c r="E10">
        <f>IPCA!E12</f>
        <v>0.24</v>
      </c>
      <c r="F10">
        <f>Dolar!E12</f>
        <v>-1.3771416178703149</v>
      </c>
      <c r="G10">
        <f>Poupança!F11</f>
        <v>0.5</v>
      </c>
      <c r="H10">
        <f>Boi!K10</f>
        <v>0.6808605590620026</v>
      </c>
      <c r="I10">
        <f>Ouro!I12</f>
        <v>4.9727190376877584</v>
      </c>
      <c r="J10" s="58">
        <v>40057</v>
      </c>
    </row>
    <row r="11" spans="1:10" x14ac:dyDescent="0.25">
      <c r="A11" s="46" t="str">
        <f>CDI!O13</f>
        <v>2009.10</v>
      </c>
      <c r="B11">
        <f>CDI!P13</f>
        <v>0.69</v>
      </c>
      <c r="C11">
        <f>IBOVESPA!D12</f>
        <v>8.6242266057026917</v>
      </c>
      <c r="D11">
        <f>SELIC!I11</f>
        <v>0.69</v>
      </c>
      <c r="E11">
        <f>IPCA!E13</f>
        <v>0.28000000000000003</v>
      </c>
      <c r="F11">
        <f>Dolar!E13</f>
        <v>-4.4749862561847129</v>
      </c>
      <c r="G11">
        <f>Poupança!F12</f>
        <v>0.5</v>
      </c>
      <c r="H11">
        <f>Boi!K11</f>
        <v>3.9706125738463425</v>
      </c>
      <c r="I11">
        <f>Ouro!I13</f>
        <v>4.6729347073520753</v>
      </c>
      <c r="J11" s="58">
        <v>40087</v>
      </c>
    </row>
    <row r="12" spans="1:10" x14ac:dyDescent="0.25">
      <c r="A12" s="46" t="str">
        <f>CDI!O14</f>
        <v>2009.11</v>
      </c>
      <c r="B12">
        <f>CDI!P14</f>
        <v>0.66</v>
      </c>
      <c r="C12">
        <f>IBOVESPA!D13</f>
        <v>4.1237113402061949</v>
      </c>
      <c r="D12">
        <f>SELIC!I12</f>
        <v>0.66</v>
      </c>
      <c r="E12">
        <f>IPCA!E14</f>
        <v>0.41</v>
      </c>
      <c r="F12">
        <f>Dolar!E14</f>
        <v>-0.71362799263351562</v>
      </c>
      <c r="G12">
        <f>Poupança!F13</f>
        <v>0.5</v>
      </c>
      <c r="H12">
        <f>Boi!K12</f>
        <v>-1.6165936507277414</v>
      </c>
      <c r="I12">
        <f>Ouro!I14</f>
        <v>8.0409524905095946</v>
      </c>
      <c r="J12" s="58">
        <v>40118</v>
      </c>
    </row>
    <row r="13" spans="1:10" x14ac:dyDescent="0.25">
      <c r="A13" s="46" t="str">
        <f>CDI!O15</f>
        <v>2009.12</v>
      </c>
      <c r="B13">
        <f>CDI!P15</f>
        <v>0.72</v>
      </c>
      <c r="C13">
        <f>IBOVESPA!D14</f>
        <v>5.2391295914977549</v>
      </c>
      <c r="D13">
        <f>SELIC!I13</f>
        <v>0.73</v>
      </c>
      <c r="E13">
        <f>IPCA!E15</f>
        <v>0.37</v>
      </c>
      <c r="F13">
        <f>Dolar!E15</f>
        <v>1.4085323440760484</v>
      </c>
      <c r="G13">
        <f>Poupança!F14</f>
        <v>0.55359999999999998</v>
      </c>
      <c r="H13">
        <f>Boi!K13</f>
        <v>-0.84458176108593297</v>
      </c>
      <c r="I13">
        <f>Ouro!I15</f>
        <v>0.68143100511073817</v>
      </c>
      <c r="J13" s="58">
        <v>40148</v>
      </c>
    </row>
    <row r="14" spans="1:10" x14ac:dyDescent="0.25">
      <c r="A14" s="46" t="str">
        <f>CDI!O16</f>
        <v>2010.01</v>
      </c>
      <c r="B14">
        <f>CDI!P16</f>
        <v>0.66</v>
      </c>
      <c r="C14">
        <f>IBOVESPA!D15</f>
        <v>-1.2975313381728615</v>
      </c>
      <c r="D14">
        <f>SELIC!I14</f>
        <v>0.66</v>
      </c>
      <c r="E14">
        <f>IPCA!E16</f>
        <v>0.75</v>
      </c>
      <c r="F14">
        <f>Dolar!E16</f>
        <v>1.6861960560159965</v>
      </c>
      <c r="G14">
        <f>Poupança!F15</f>
        <v>0.5</v>
      </c>
      <c r="H14">
        <f>Boi!K14</f>
        <v>0.51705325052535878</v>
      </c>
      <c r="I14">
        <f>Ouro!I16</f>
        <v>-1.4770163564579801</v>
      </c>
      <c r="J14" s="58">
        <v>40179</v>
      </c>
    </row>
    <row r="15" spans="1:10" x14ac:dyDescent="0.25">
      <c r="A15" s="46" t="str">
        <f>CDI!O17</f>
        <v>2010.02</v>
      </c>
      <c r="B15">
        <f>CDI!P17</f>
        <v>0.59</v>
      </c>
      <c r="C15">
        <f>IBOVESPA!D16</f>
        <v>-3.5455623877071121</v>
      </c>
      <c r="D15">
        <f>SELIC!I15</f>
        <v>0.59</v>
      </c>
      <c r="E15">
        <f>IPCA!E17</f>
        <v>0.78</v>
      </c>
      <c r="F15">
        <f>Dolar!E17</f>
        <v>3.3951658234963467</v>
      </c>
      <c r="G15">
        <f>Poupança!F16</f>
        <v>0.5</v>
      </c>
      <c r="H15">
        <f>Boi!K15</f>
        <v>-1.4013130869683661</v>
      </c>
      <c r="I15">
        <f>Ouro!I17</f>
        <v>-2.0170668002432963</v>
      </c>
      <c r="J15" s="58">
        <v>40210</v>
      </c>
    </row>
    <row r="16" spans="1:10" x14ac:dyDescent="0.25">
      <c r="A16" s="46" t="str">
        <f>CDI!O18</f>
        <v>2010.03</v>
      </c>
      <c r="B16">
        <f>CDI!P18</f>
        <v>0.76</v>
      </c>
      <c r="C16">
        <f>IBOVESPA!D17</f>
        <v>7.1144644828855297</v>
      </c>
      <c r="D16">
        <f>SELIC!I16</f>
        <v>0.76</v>
      </c>
      <c r="E16">
        <f>IPCA!E18</f>
        <v>0.52</v>
      </c>
      <c r="F16">
        <f>Dolar!E18</f>
        <v>-2.957486136783734</v>
      </c>
      <c r="G16">
        <f>Poupança!F17</f>
        <v>0.5796</v>
      </c>
      <c r="H16">
        <f>Boi!K16</f>
        <v>3.9467128622150884</v>
      </c>
      <c r="I16">
        <f>Ouro!I18</f>
        <v>1.6368300453711244</v>
      </c>
      <c r="J16" s="58">
        <v>40238</v>
      </c>
    </row>
    <row r="17" spans="1:10" x14ac:dyDescent="0.25">
      <c r="A17" s="46" t="str">
        <f>CDI!O19</f>
        <v>2010.04</v>
      </c>
      <c r="B17">
        <f>CDI!P19</f>
        <v>0.66</v>
      </c>
      <c r="C17">
        <f>IBOVESPA!D18</f>
        <v>-1.0662681418273434</v>
      </c>
      <c r="D17">
        <f>SELIC!I17</f>
        <v>0.67</v>
      </c>
      <c r="E17">
        <f>IPCA!E19</f>
        <v>0.56999999999999995</v>
      </c>
      <c r="F17">
        <f>Dolar!E19</f>
        <v>-1.6358543417366886</v>
      </c>
      <c r="G17">
        <f>Poupança!F18</f>
        <v>0.5</v>
      </c>
      <c r="H17">
        <f>Boi!K17</f>
        <v>5.9917608639661131</v>
      </c>
      <c r="I17">
        <f>Ouro!I19</f>
        <v>3.1751306878402055</v>
      </c>
      <c r="J17" s="58">
        <v>40269</v>
      </c>
    </row>
    <row r="18" spans="1:10" x14ac:dyDescent="0.25">
      <c r="A18" s="46" t="str">
        <f>CDI!O20</f>
        <v>2010.05</v>
      </c>
      <c r="B18">
        <f>CDI!P20</f>
        <v>0.75</v>
      </c>
      <c r="C18">
        <f>IBOVESPA!D19</f>
        <v>-12.507716757052586</v>
      </c>
      <c r="D18">
        <f>SELIC!I18</f>
        <v>0.75</v>
      </c>
      <c r="E18">
        <f>IPCA!E20</f>
        <v>0.43</v>
      </c>
      <c r="F18">
        <f>Dolar!E20</f>
        <v>3.2236017769677634</v>
      </c>
      <c r="G18">
        <f>Poupança!F19</f>
        <v>0.55130000000000001</v>
      </c>
      <c r="H18">
        <f>Boi!K18</f>
        <v>-1.8482229874601945</v>
      </c>
      <c r="I18">
        <f>Ouro!I20</f>
        <v>4.9395398236251733</v>
      </c>
      <c r="J18" s="58">
        <v>40299</v>
      </c>
    </row>
    <row r="19" spans="1:10" x14ac:dyDescent="0.25">
      <c r="A19" s="46" t="str">
        <f>CDI!O21</f>
        <v>2010.06</v>
      </c>
      <c r="B19">
        <f>CDI!P21</f>
        <v>0.79</v>
      </c>
      <c r="C19">
        <f>IBOVESPA!D20</f>
        <v>4.7151089976505389</v>
      </c>
      <c r="D19">
        <f>SELIC!I19</f>
        <v>0.79</v>
      </c>
      <c r="E19">
        <f>IPCA!E21</f>
        <v>0</v>
      </c>
      <c r="F19">
        <f>Dolar!E21</f>
        <v>-0.38622820569411376</v>
      </c>
      <c r="G19">
        <f>Poupança!F20</f>
        <v>0.55920000000000003</v>
      </c>
      <c r="H19">
        <f>Boi!K19</f>
        <v>0.39956204398889489</v>
      </c>
      <c r="I19">
        <f>Ouro!I21</f>
        <v>2.2805140074496242</v>
      </c>
      <c r="J19" s="58">
        <v>40330</v>
      </c>
    </row>
    <row r="20" spans="1:10" x14ac:dyDescent="0.25">
      <c r="A20" s="46" t="str">
        <f>CDI!O22</f>
        <v>2010.07</v>
      </c>
      <c r="B20">
        <f>CDI!P22</f>
        <v>0.86</v>
      </c>
      <c r="C20">
        <f>IBOVESPA!D21</f>
        <v>-0.1159086843716178</v>
      </c>
      <c r="D20">
        <f>SELIC!I20</f>
        <v>0.86</v>
      </c>
      <c r="E20">
        <f>IPCA!E22</f>
        <v>0.01</v>
      </c>
      <c r="F20">
        <f>Dolar!E22</f>
        <v>-2.0272515785975389</v>
      </c>
      <c r="G20">
        <f>Poupança!F21</f>
        <v>0.61570000000000003</v>
      </c>
      <c r="H20">
        <f>Boi!K20</f>
        <v>2.2504269165089696</v>
      </c>
      <c r="I20">
        <f>Ouro!I22</f>
        <v>-3.2402751192291501</v>
      </c>
      <c r="J20" s="58">
        <v>40360</v>
      </c>
    </row>
    <row r="21" spans="1:10" x14ac:dyDescent="0.25">
      <c r="A21" s="46" t="str">
        <f>CDI!O23</f>
        <v>2010.08</v>
      </c>
      <c r="B21">
        <f>CDI!P23</f>
        <v>0.89</v>
      </c>
      <c r="C21">
        <f>IBOVESPA!D22</f>
        <v>4.9325502047391012</v>
      </c>
      <c r="D21">
        <f>SELIC!I21</f>
        <v>0.89</v>
      </c>
      <c r="E21">
        <f>IPCA!E23</f>
        <v>0.04</v>
      </c>
      <c r="F21">
        <f>Dolar!E23</f>
        <v>-0.5653550429669838</v>
      </c>
      <c r="G21">
        <f>Poupança!F22</f>
        <v>0.59140000000000004</v>
      </c>
      <c r="H21">
        <f>Boi!K21</f>
        <v>3.9466811794003416</v>
      </c>
      <c r="I21">
        <f>Ouro!I23</f>
        <v>1.9145494019128659</v>
      </c>
      <c r="J21" s="58">
        <v>40391</v>
      </c>
    </row>
    <row r="22" spans="1:10" x14ac:dyDescent="0.25">
      <c r="A22" s="46" t="str">
        <f>CDI!O24</f>
        <v>2010.09</v>
      </c>
      <c r="B22">
        <f>CDI!P24</f>
        <v>0.84</v>
      </c>
      <c r="C22">
        <f>IBOVESPA!D23</f>
        <v>3.9766716958301718</v>
      </c>
      <c r="D22">
        <f>SELIC!I22</f>
        <v>0.85</v>
      </c>
      <c r="E22">
        <f>IPCA!E24</f>
        <v>0.45</v>
      </c>
      <c r="F22">
        <f>Dolar!E24</f>
        <v>-2.3254491698885569</v>
      </c>
      <c r="G22">
        <f>Poupança!F23</f>
        <v>0.5706</v>
      </c>
      <c r="H22">
        <f>Boi!K22</f>
        <v>6.6619190237390491</v>
      </c>
      <c r="I22">
        <f>Ouro!I24</f>
        <v>4.5377155970094067</v>
      </c>
      <c r="J22" s="58">
        <v>40422</v>
      </c>
    </row>
    <row r="23" spans="1:10" x14ac:dyDescent="0.25">
      <c r="A23" s="46" t="str">
        <f>CDI!O25</f>
        <v>2010.10</v>
      </c>
      <c r="B23">
        <f>CDI!P25</f>
        <v>0.81</v>
      </c>
      <c r="C23">
        <f>IBOVESPA!D24</f>
        <v>4.7019694226295625</v>
      </c>
      <c r="D23">
        <f>SELIC!I23</f>
        <v>0.81</v>
      </c>
      <c r="E23">
        <f>IPCA!E25</f>
        <v>0.75</v>
      </c>
      <c r="F23">
        <f>Dolar!E25</f>
        <v>-1.9034868152977442</v>
      </c>
      <c r="G23">
        <f>Poupança!F24</f>
        <v>0.5474</v>
      </c>
      <c r="H23">
        <f>Boi!K23</f>
        <v>5.7675262588547271</v>
      </c>
      <c r="I23">
        <f>Ouro!I25</f>
        <v>5.5893877165651675</v>
      </c>
      <c r="J23" s="58">
        <v>40452</v>
      </c>
    </row>
    <row r="24" spans="1:10" x14ac:dyDescent="0.25">
      <c r="A24" s="46" t="str">
        <f>CDI!O26</f>
        <v>2010.11</v>
      </c>
      <c r="B24">
        <f>CDI!P26</f>
        <v>0.81</v>
      </c>
      <c r="C24">
        <f>IBOVESPA!D25</f>
        <v>-2.6238128639360485</v>
      </c>
      <c r="D24">
        <f>SELIC!I24</f>
        <v>0.81</v>
      </c>
      <c r="E24">
        <f>IPCA!E26</f>
        <v>0.83</v>
      </c>
      <c r="F24">
        <f>Dolar!E26</f>
        <v>1.6199857583669524</v>
      </c>
      <c r="G24">
        <f>Poupança!F25</f>
        <v>0.53380000000000005</v>
      </c>
      <c r="H24">
        <f>Boi!K24</f>
        <v>12.038900509626149</v>
      </c>
      <c r="I24">
        <f>Ouro!I26</f>
        <v>2.076720168104806</v>
      </c>
      <c r="J24" s="58">
        <v>40483</v>
      </c>
    </row>
    <row r="25" spans="1:10" x14ac:dyDescent="0.25">
      <c r="A25" s="46" t="str">
        <f>CDI!O27</f>
        <v>2010.12</v>
      </c>
      <c r="B25">
        <f>CDI!P27</f>
        <v>0.93</v>
      </c>
      <c r="C25">
        <f>IBOVESPA!D26</f>
        <v>-0.65253288511697494</v>
      </c>
      <c r="D25">
        <f>SELIC!I25</f>
        <v>0.93</v>
      </c>
      <c r="E25">
        <f>IPCA!E27</f>
        <v>0.63</v>
      </c>
      <c r="F25">
        <f>Dolar!E27</f>
        <v>-1.1562043795620334</v>
      </c>
      <c r="G25">
        <f>Poupança!F26</f>
        <v>0.64129999999999998</v>
      </c>
      <c r="H25">
        <f>Boi!K25</f>
        <v>-5.5448617588192715</v>
      </c>
      <c r="I25">
        <f>Ouro!I27</f>
        <v>1.5081502894392873</v>
      </c>
      <c r="J25" s="58">
        <v>40513</v>
      </c>
    </row>
    <row r="26" spans="1:10" x14ac:dyDescent="0.25">
      <c r="A26" s="46" t="str">
        <f>CDI!O28</f>
        <v>2011.01</v>
      </c>
      <c r="B26">
        <f>CDI!P28</f>
        <v>0.86</v>
      </c>
      <c r="C26">
        <f>IBOVESPA!D27</f>
        <v>-1.0239118929108777</v>
      </c>
      <c r="D26">
        <f>SELIC!I26</f>
        <v>0.86</v>
      </c>
      <c r="E26">
        <f>IPCA!E28</f>
        <v>0.83</v>
      </c>
      <c r="F26">
        <f>Dolar!E28</f>
        <v>-1.0988361788858139</v>
      </c>
      <c r="G26">
        <f>Poupança!F27</f>
        <v>0.57189999999999996</v>
      </c>
      <c r="H26">
        <f>Boi!K26</f>
        <v>-1.6232382876394849</v>
      </c>
      <c r="I26">
        <f>Ouro!I28</f>
        <v>-2.1638919851857121</v>
      </c>
      <c r="J26" s="58">
        <v>40544</v>
      </c>
    </row>
    <row r="27" spans="1:10" x14ac:dyDescent="0.25">
      <c r="A27" s="46" t="str">
        <f>CDI!O29</f>
        <v>2011.02</v>
      </c>
      <c r="B27">
        <f>CDI!P29</f>
        <v>0.84</v>
      </c>
      <c r="C27">
        <f>IBOVESPA!D28</f>
        <v>-3.5409151319536853</v>
      </c>
      <c r="D27">
        <f>SELIC!I27</f>
        <v>0.84</v>
      </c>
      <c r="E27">
        <f>IPCA!E29</f>
        <v>0.8</v>
      </c>
      <c r="F27">
        <f>Dolar!E29</f>
        <v>-0.4121617585568309</v>
      </c>
      <c r="G27">
        <f>Poupança!F28</f>
        <v>0.55269999999999997</v>
      </c>
      <c r="H27">
        <f>Boi!K27</f>
        <v>-0.22605936276612007</v>
      </c>
      <c r="I27">
        <f>Ouro!I29</f>
        <v>1.0452347000279336</v>
      </c>
      <c r="J27" s="58">
        <v>40575</v>
      </c>
    </row>
    <row r="28" spans="1:10" x14ac:dyDescent="0.25">
      <c r="A28" s="46" t="str">
        <f>CDI!O30</f>
        <v>2011.03</v>
      </c>
      <c r="B28">
        <f>CDI!P30</f>
        <v>0.92</v>
      </c>
      <c r="C28">
        <f>IBOVESPA!D29</f>
        <v>2.7796931429304812</v>
      </c>
      <c r="D28">
        <f>SELIC!I28</f>
        <v>0.92</v>
      </c>
      <c r="E28">
        <f>IPCA!E30</f>
        <v>0.79</v>
      </c>
      <c r="F28">
        <f>Dolar!E30</f>
        <v>-0.53382917466410196</v>
      </c>
      <c r="G28">
        <f>Poupança!F29</f>
        <v>0.62180000000000002</v>
      </c>
      <c r="H28">
        <f>Boi!K28</f>
        <v>0.62296588510068973</v>
      </c>
      <c r="I28">
        <f>Ouro!I30</f>
        <v>3.5339133471062301</v>
      </c>
      <c r="J28" s="58">
        <v>40603</v>
      </c>
    </row>
    <row r="29" spans="1:10" x14ac:dyDescent="0.25">
      <c r="A29" s="46" t="str">
        <f>CDI!O31</f>
        <v>2011.04</v>
      </c>
      <c r="B29">
        <f>CDI!P31</f>
        <v>0.84</v>
      </c>
      <c r="C29">
        <f>IBOVESPA!D30</f>
        <v>-0.88948051568296349</v>
      </c>
      <c r="D29">
        <f>SELIC!I29</f>
        <v>0.84</v>
      </c>
      <c r="E29">
        <f>IPCA!E31</f>
        <v>0.77</v>
      </c>
      <c r="F29">
        <f>Dolar!E31</f>
        <v>-4.3840077187481281</v>
      </c>
      <c r="G29">
        <f>Poupança!F30</f>
        <v>0.53710000000000002</v>
      </c>
      <c r="H29">
        <f>Boi!K29</f>
        <v>-0.7468450059869669</v>
      </c>
      <c r="I29">
        <f>Ouro!I31</f>
        <v>4.049154757387976</v>
      </c>
      <c r="J29" s="58">
        <v>40634</v>
      </c>
    </row>
    <row r="30" spans="1:10" x14ac:dyDescent="0.25">
      <c r="A30" s="46" t="str">
        <f>CDI!O32</f>
        <v>2011.05</v>
      </c>
      <c r="B30">
        <f>CDI!P32</f>
        <v>0.99</v>
      </c>
      <c r="C30">
        <f>IBOVESPA!D31</f>
        <v>-4.6935519400680148</v>
      </c>
      <c r="D30">
        <f>SELIC!I30</f>
        <v>0.99</v>
      </c>
      <c r="E30">
        <f>IPCA!E32</f>
        <v>0.47</v>
      </c>
      <c r="F30">
        <f>Dolar!E32</f>
        <v>1.7091321897073741</v>
      </c>
      <c r="G30">
        <f>Poupança!F31</f>
        <v>0.65780000000000005</v>
      </c>
      <c r="H30">
        <f>Boi!K30</f>
        <v>-4.1830806742287656</v>
      </c>
      <c r="I30">
        <f>Ouro!I32</f>
        <v>2.139929366799683</v>
      </c>
      <c r="J30" s="58">
        <v>40664</v>
      </c>
    </row>
    <row r="31" spans="1:10" x14ac:dyDescent="0.25">
      <c r="A31" s="46" t="str">
        <f>CDI!O33</f>
        <v>2011.06</v>
      </c>
      <c r="B31">
        <f>CDI!P33</f>
        <v>0.95</v>
      </c>
      <c r="C31">
        <f>IBOVESPA!D32</f>
        <v>-2.3491150398475034</v>
      </c>
      <c r="D31">
        <f>SELIC!I31</f>
        <v>0.96</v>
      </c>
      <c r="E31">
        <f>IPCA!E33</f>
        <v>0.15</v>
      </c>
      <c r="F31">
        <f>Dolar!E33</f>
        <v>-1.643207044087553</v>
      </c>
      <c r="G31">
        <f>Poupança!F32</f>
        <v>0.61199999999999999</v>
      </c>
      <c r="H31">
        <f>Boi!K31</f>
        <v>-3.3088784421153763</v>
      </c>
      <c r="I31">
        <f>Ouro!I33</f>
        <v>1.1093628105620841</v>
      </c>
      <c r="J31" s="58">
        <v>40695</v>
      </c>
    </row>
    <row r="32" spans="1:10" x14ac:dyDescent="0.25">
      <c r="A32" s="46" t="str">
        <f>CDI!O34</f>
        <v>2011.07</v>
      </c>
      <c r="B32">
        <f>CDI!P34</f>
        <v>0.97</v>
      </c>
      <c r="C32">
        <f>IBOVESPA!D33</f>
        <v>-4.2577752986089878</v>
      </c>
      <c r="D32">
        <f>SELIC!I32</f>
        <v>0.97</v>
      </c>
      <c r="E32">
        <f>IPCA!E34</f>
        <v>0.16</v>
      </c>
      <c r="F32">
        <f>Dolar!E34</f>
        <v>-1.4563106796116581</v>
      </c>
      <c r="G32">
        <f>Poupança!F33</f>
        <v>0.62350000000000005</v>
      </c>
      <c r="H32">
        <f>Boi!K32</f>
        <v>1.2976952492980061</v>
      </c>
      <c r="I32">
        <f>Ouro!I34</f>
        <v>2.8371344876288189</v>
      </c>
      <c r="J32" s="58">
        <v>40725</v>
      </c>
    </row>
    <row r="33" spans="1:10" x14ac:dyDescent="0.25">
      <c r="A33" s="46" t="str">
        <f>CDI!O35</f>
        <v>2011.08</v>
      </c>
      <c r="B33">
        <f>CDI!P35</f>
        <v>1.07</v>
      </c>
      <c r="C33">
        <f>IBOVESPA!D34</f>
        <v>-16.504416140004384</v>
      </c>
      <c r="D33">
        <f>SELIC!I33</f>
        <v>1.07</v>
      </c>
      <c r="E33">
        <f>IPCA!E35</f>
        <v>0.37</v>
      </c>
      <c r="F33">
        <f>Dolar!E35</f>
        <v>2.1175868466508945</v>
      </c>
      <c r="G33">
        <f>Poupança!F34</f>
        <v>0.70860000000000001</v>
      </c>
      <c r="H33">
        <f>Boi!K33</f>
        <v>1.0219423343028902</v>
      </c>
      <c r="I33">
        <f>Ouro!I35</f>
        <v>11.842950246383722</v>
      </c>
      <c r="J33" s="58">
        <v>40756</v>
      </c>
    </row>
    <row r="34" spans="1:10" x14ac:dyDescent="0.25">
      <c r="A34" s="46" t="str">
        <f>CDI!O36</f>
        <v>2011.09</v>
      </c>
      <c r="B34">
        <f>CDI!P36</f>
        <v>0.94</v>
      </c>
      <c r="C34">
        <f>IBOVESPA!D35</f>
        <v>7.5123453073859743</v>
      </c>
      <c r="D34">
        <f>SELIC!I34</f>
        <v>0.94</v>
      </c>
      <c r="E34">
        <f>IPCA!E36</f>
        <v>0.53</v>
      </c>
      <c r="F34">
        <f>Dolar!E36</f>
        <v>9.5727352462097492</v>
      </c>
      <c r="G34">
        <f>Poupança!F35</f>
        <v>0.6008</v>
      </c>
      <c r="H34">
        <f>Boi!K34</f>
        <v>-1.1608794147968955</v>
      </c>
      <c r="I34">
        <f>Ouro!I36</f>
        <v>0.74644260123592865</v>
      </c>
      <c r="J34" s="58">
        <v>40787</v>
      </c>
    </row>
    <row r="35" spans="1:10" x14ac:dyDescent="0.25">
      <c r="A35" s="46" t="str">
        <f>CDI!O37</f>
        <v>2011.10</v>
      </c>
      <c r="B35">
        <f>CDI!P37</f>
        <v>0.88</v>
      </c>
      <c r="C35">
        <f>IBOVESPA!D36</f>
        <v>-3.1306223747917352</v>
      </c>
      <c r="D35">
        <f>SELIC!I35</f>
        <v>0.88</v>
      </c>
      <c r="E35">
        <f>IPCA!E37</f>
        <v>0.43</v>
      </c>
      <c r="F35">
        <f>Dolar!E37</f>
        <v>1.3093196112063989</v>
      </c>
      <c r="G35">
        <f>Poupança!F36</f>
        <v>0.56230000000000002</v>
      </c>
      <c r="H35">
        <f>Boi!K35</f>
        <v>2.7264293956592096E-2</v>
      </c>
      <c r="I35">
        <f>Ouro!I37</f>
        <v>-5.965104337129123</v>
      </c>
      <c r="J35" s="58">
        <v>40817</v>
      </c>
    </row>
    <row r="36" spans="1:10" x14ac:dyDescent="0.25">
      <c r="A36" s="46" t="str">
        <f>CDI!O38</f>
        <v>2011.11</v>
      </c>
      <c r="B36">
        <f>CDI!P38</f>
        <v>0.86</v>
      </c>
      <c r="C36">
        <f>IBOVESPA!D37</f>
        <v>8.3023355010442703</v>
      </c>
      <c r="D36">
        <f>SELIC!I36</f>
        <v>0.86</v>
      </c>
      <c r="E36">
        <f>IPCA!E38</f>
        <v>0.52</v>
      </c>
      <c r="F36">
        <f>Dolar!E38</f>
        <v>1.0045713640724667</v>
      </c>
      <c r="G36">
        <f>Poupança!F37</f>
        <v>0.56479999999999997</v>
      </c>
      <c r="H36">
        <f>Boi!K36</f>
        <v>7.8817572420126716</v>
      </c>
      <c r="I36">
        <f>Ouro!I38</f>
        <v>4.3548183842105539</v>
      </c>
      <c r="J36" s="58">
        <v>40848</v>
      </c>
    </row>
    <row r="37" spans="1:10" x14ac:dyDescent="0.25">
      <c r="A37" s="46" t="str">
        <f>CDI!O39</f>
        <v>2011.12</v>
      </c>
      <c r="B37">
        <f>CDI!P39</f>
        <v>0.9</v>
      </c>
      <c r="C37">
        <f>IBOVESPA!D38</f>
        <v>0.73566582001217939</v>
      </c>
      <c r="D37">
        <f>SELIC!I37</f>
        <v>0.91</v>
      </c>
      <c r="E37">
        <f>IPCA!E39</f>
        <v>0.5</v>
      </c>
      <c r="F37">
        <f>Dolar!E39</f>
        <v>2.5982008157791801</v>
      </c>
      <c r="G37">
        <f>Poupança!F38</f>
        <v>0.59419999999999995</v>
      </c>
      <c r="H37">
        <f>Boi!K37</f>
        <v>-2.2044932747649071</v>
      </c>
      <c r="I37">
        <f>Ouro!I39</f>
        <v>-5.6946520989074161</v>
      </c>
      <c r="J37" s="58">
        <v>40878</v>
      </c>
    </row>
    <row r="38" spans="1:10" x14ac:dyDescent="0.25">
      <c r="A38" s="46" t="str">
        <f>CDI!O40</f>
        <v>2012.01</v>
      </c>
      <c r="B38">
        <f>CDI!P40</f>
        <v>0.89</v>
      </c>
      <c r="C38">
        <f>IBOVESPA!D39</f>
        <v>4.5768832440328575</v>
      </c>
      <c r="D38">
        <f>SELIC!I38</f>
        <v>0.89</v>
      </c>
      <c r="E38">
        <f>IPCA!E40</f>
        <v>0.56000000000000005</v>
      </c>
      <c r="F38">
        <f>Dolar!E40</f>
        <v>-2.5705260864829613</v>
      </c>
      <c r="G38">
        <f>Poupança!F39</f>
        <v>0.58679999999999999</v>
      </c>
      <c r="H38">
        <f>Boi!K38</f>
        <v>-3.2314153951044173</v>
      </c>
      <c r="I38">
        <f>Ouro!I40</f>
        <v>0.85855229059067717</v>
      </c>
      <c r="J38" s="58">
        <v>40909</v>
      </c>
    </row>
    <row r="39" spans="1:10" x14ac:dyDescent="0.25">
      <c r="A39" s="46" t="str">
        <f>CDI!O41</f>
        <v>2012.02</v>
      </c>
      <c r="B39">
        <f>CDI!P41</f>
        <v>0.74</v>
      </c>
      <c r="C39">
        <f>IBOVESPA!D40</f>
        <v>10.666899305490116</v>
      </c>
      <c r="D39">
        <f>SELIC!I39</f>
        <v>0.75</v>
      </c>
      <c r="E39">
        <f>IPCA!E41</f>
        <v>0.45</v>
      </c>
      <c r="F39">
        <f>Dolar!E41</f>
        <v>-3.9798770262716561</v>
      </c>
      <c r="G39">
        <f>Poupança!F40</f>
        <v>0.5</v>
      </c>
      <c r="H39">
        <f>Boi!K39</f>
        <v>-1.4750226543096423</v>
      </c>
      <c r="I39">
        <f>Ouro!I41</f>
        <v>5.4877422085184842</v>
      </c>
      <c r="J39" s="58">
        <v>40940</v>
      </c>
    </row>
    <row r="40" spans="1:10" x14ac:dyDescent="0.25">
      <c r="A40" s="46" t="str">
        <f>CDI!O42</f>
        <v>2012.03</v>
      </c>
      <c r="B40">
        <f>CDI!P42</f>
        <v>0.81</v>
      </c>
      <c r="C40">
        <f>IBOVESPA!D41</f>
        <v>0.80176118388958717</v>
      </c>
      <c r="D40">
        <f>SELIC!I40</f>
        <v>0.82</v>
      </c>
      <c r="E40">
        <f>IPCA!E42</f>
        <v>0.21</v>
      </c>
      <c r="F40">
        <f>Dolar!E42</f>
        <v>4.4766561881476292</v>
      </c>
      <c r="G40">
        <f>Poupança!F41</f>
        <v>0.60729999999999995</v>
      </c>
      <c r="H40">
        <f>Boi!K40</f>
        <v>-2.0627783530829742</v>
      </c>
      <c r="I40">
        <f>Ouro!I42</f>
        <v>-3.9471120230166945</v>
      </c>
      <c r="J40" s="58">
        <v>40969</v>
      </c>
    </row>
    <row r="41" spans="1:10" x14ac:dyDescent="0.25">
      <c r="A41" s="46" t="str">
        <f>CDI!O43</f>
        <v>2012.04</v>
      </c>
      <c r="B41">
        <f>CDI!P43</f>
        <v>0.7</v>
      </c>
      <c r="C41">
        <f>IBOVESPA!D42</f>
        <v>-4.9880353682482248</v>
      </c>
      <c r="D41">
        <f>SELIC!I41</f>
        <v>0.71</v>
      </c>
      <c r="E41">
        <f>IPCA!E43</f>
        <v>0.64</v>
      </c>
      <c r="F41">
        <f>Dolar!E43</f>
        <v>3.315317323229515</v>
      </c>
      <c r="G41">
        <f>Poupança!F42</f>
        <v>0.52280000000000004</v>
      </c>
      <c r="H41">
        <f>Boi!K41</f>
        <v>-0.55095248537088626</v>
      </c>
      <c r="I41">
        <f>Ouro!I43</f>
        <v>-1.5961096691428742</v>
      </c>
      <c r="J41" s="58">
        <v>41000</v>
      </c>
    </row>
    <row r="42" spans="1:10" x14ac:dyDescent="0.25">
      <c r="A42" s="46" t="str">
        <f>CDI!O44</f>
        <v>2012.05</v>
      </c>
      <c r="B42">
        <f>CDI!P44</f>
        <v>0.73</v>
      </c>
      <c r="C42">
        <f>IBOVESPA!D43</f>
        <v>-12.228497348969224</v>
      </c>
      <c r="D42">
        <f>SELIC!I42</f>
        <v>0.74</v>
      </c>
      <c r="E42">
        <f>IPCA!E44</f>
        <v>0.36</v>
      </c>
      <c r="F42">
        <f>Dolar!E44</f>
        <v>7.0758278502858358</v>
      </c>
      <c r="G42">
        <f>Poupança!F43</f>
        <v>0.54700000000000004</v>
      </c>
      <c r="H42">
        <f>Boi!K42</f>
        <v>-1.0657579094890879</v>
      </c>
      <c r="I42">
        <f>Ouro!I44</f>
        <v>-3.6478292505457239</v>
      </c>
      <c r="J42" s="58">
        <v>41030</v>
      </c>
    </row>
    <row r="43" spans="1:10" x14ac:dyDescent="0.25">
      <c r="A43" s="46" t="str">
        <f>CDI!O45</f>
        <v>2012.06</v>
      </c>
      <c r="B43">
        <f>CDI!P45</f>
        <v>0.64</v>
      </c>
      <c r="C43">
        <f>IBOVESPA!D44</f>
        <v>-2.447065322797858</v>
      </c>
      <c r="D43">
        <f>SELIC!I43</f>
        <v>0.64</v>
      </c>
      <c r="E43">
        <f>IPCA!E45</f>
        <v>0.08</v>
      </c>
      <c r="F43">
        <f>Dolar!E45</f>
        <v>3.1832376347335511</v>
      </c>
      <c r="G43">
        <f>Poupança!F44</f>
        <v>0.48280000000000001</v>
      </c>
      <c r="H43">
        <f>Boi!K43</f>
        <v>-0.65145401549112669</v>
      </c>
      <c r="I43">
        <f>Ouro!I45</f>
        <v>0.61169007702764111</v>
      </c>
      <c r="J43" s="58">
        <v>41061</v>
      </c>
    </row>
    <row r="44" spans="1:10" x14ac:dyDescent="0.25">
      <c r="A44" s="46" t="str">
        <f>CDI!O46</f>
        <v>2012.07</v>
      </c>
      <c r="B44">
        <f>CDI!P46</f>
        <v>0.68</v>
      </c>
      <c r="C44">
        <f>IBOVESPA!D45</f>
        <v>0.24027541927202936</v>
      </c>
      <c r="D44">
        <f>SELIC!I44</f>
        <v>0.68</v>
      </c>
      <c r="E44">
        <f>IPCA!E46</f>
        <v>0.43</v>
      </c>
      <c r="F44">
        <f>Dolar!E46</f>
        <v>-0.99580201112955058</v>
      </c>
      <c r="G44">
        <f>Poupança!F45</f>
        <v>0.49730000000000002</v>
      </c>
      <c r="H44">
        <f>Boi!K44</f>
        <v>-1.477291546035288</v>
      </c>
      <c r="I44">
        <f>Ouro!I46</f>
        <v>-0.27959168355475661</v>
      </c>
      <c r="J44" s="58">
        <v>41091</v>
      </c>
    </row>
    <row r="45" spans="1:10" x14ac:dyDescent="0.25">
      <c r="A45" s="46" t="str">
        <f>CDI!O47</f>
        <v>2012.08</v>
      </c>
      <c r="B45">
        <f>CDI!P47</f>
        <v>0.69</v>
      </c>
      <c r="C45">
        <f>IBOVESPA!D46</f>
        <v>5.5369629524589072</v>
      </c>
      <c r="D45">
        <f>SELIC!I45</f>
        <v>0.69</v>
      </c>
      <c r="E45">
        <f>IPCA!E47</f>
        <v>0.41</v>
      </c>
      <c r="F45">
        <f>Dolar!E47</f>
        <v>3.4513361601427123E-2</v>
      </c>
      <c r="G45">
        <f>Poupança!F46</f>
        <v>0.46750000000000003</v>
      </c>
      <c r="H45">
        <f>Boi!K45</f>
        <v>-0.45503042874429633</v>
      </c>
      <c r="I45">
        <f>Ouro!I47</f>
        <v>2.2593129229939333</v>
      </c>
      <c r="J45" s="58">
        <v>41122</v>
      </c>
    </row>
    <row r="46" spans="1:10" x14ac:dyDescent="0.25">
      <c r="A46" s="46" t="str">
        <f>CDI!O48</f>
        <v>2012.09</v>
      </c>
      <c r="B46">
        <f>CDI!P48</f>
        <v>0.54</v>
      </c>
      <c r="C46">
        <f>IBOVESPA!D47</f>
        <v>1.2851132196453916</v>
      </c>
      <c r="D46">
        <f>SELIC!I46</f>
        <v>0.54</v>
      </c>
      <c r="E46">
        <f>IPCA!E48</f>
        <v>0.56999999999999995</v>
      </c>
      <c r="F46">
        <f>Dolar!E48</f>
        <v>-6.900290797970772E-2</v>
      </c>
      <c r="G46">
        <f>Poupança!F47</f>
        <v>0.42730000000000001</v>
      </c>
      <c r="H46">
        <f>Boi!K46</f>
        <v>6.0603955795494375</v>
      </c>
      <c r="I46">
        <f>Ouro!I48</f>
        <v>7.0232041758929293</v>
      </c>
      <c r="J46" s="58">
        <v>41153</v>
      </c>
    </row>
    <row r="47" spans="1:10" x14ac:dyDescent="0.25">
      <c r="A47" s="46" t="str">
        <f>CDI!O49</f>
        <v>2012.10</v>
      </c>
      <c r="B47">
        <f>CDI!P49</f>
        <v>0.61</v>
      </c>
      <c r="C47">
        <f>IBOVESPA!D48</f>
        <v>1.4835890806079586</v>
      </c>
      <c r="D47">
        <f>SELIC!I47</f>
        <v>0.61</v>
      </c>
      <c r="E47">
        <f>IPCA!E49</f>
        <v>0.59</v>
      </c>
      <c r="F47">
        <f>Dolar!E49</f>
        <v>8.8779284833550964E-2</v>
      </c>
      <c r="G47">
        <f>Poupança!F48</f>
        <v>0.42730000000000001</v>
      </c>
      <c r="H47">
        <f>Boi!K47</f>
        <v>3.3054286533714734</v>
      </c>
      <c r="I47">
        <f>Ouro!I49</f>
        <v>0.1014437102034022</v>
      </c>
      <c r="J47" s="58">
        <v>41183</v>
      </c>
    </row>
    <row r="48" spans="1:10" x14ac:dyDescent="0.25">
      <c r="A48" s="46" t="str">
        <f>CDI!O50</f>
        <v>2012.11</v>
      </c>
      <c r="B48">
        <f>CDI!P50</f>
        <v>0.54</v>
      </c>
      <c r="C48">
        <f>IBOVESPA!D49</f>
        <v>-2.9190522634504874</v>
      </c>
      <c r="D48">
        <f>SELIC!I48</f>
        <v>0.55000000000000004</v>
      </c>
      <c r="E48">
        <f>IPCA!E50</f>
        <v>0.6</v>
      </c>
      <c r="F48">
        <f>Dolar!E50</f>
        <v>1.867639087370031</v>
      </c>
      <c r="G48">
        <f>Poupança!F49</f>
        <v>0.41339999999999999</v>
      </c>
      <c r="H48">
        <f>Boi!K48</f>
        <v>2.5370856960481323</v>
      </c>
      <c r="I48">
        <f>Ouro!I50</f>
        <v>-1.4279334470794254</v>
      </c>
      <c r="J48" s="58">
        <v>41214</v>
      </c>
    </row>
    <row r="49" spans="1:10" x14ac:dyDescent="0.25">
      <c r="A49" s="46" t="str">
        <f>CDI!O51</f>
        <v>2012.12</v>
      </c>
      <c r="B49">
        <f>CDI!P51</f>
        <v>0.53</v>
      </c>
      <c r="C49">
        <f>IBOVESPA!D50</f>
        <v>3.9003774750989741</v>
      </c>
      <c r="D49">
        <f>SELIC!I49</f>
        <v>0.55000000000000004</v>
      </c>
      <c r="E49">
        <f>IPCA!E51</f>
        <v>0.79</v>
      </c>
      <c r="F49">
        <f>Dolar!E51</f>
        <v>0.48374613003094935</v>
      </c>
      <c r="G49">
        <f>Poupança!F50</f>
        <v>0.41339999999999999</v>
      </c>
      <c r="H49">
        <f>Boi!K49</f>
        <v>-2.8240523600392238</v>
      </c>
      <c r="I49">
        <f>Ouro!I51</f>
        <v>-2.1421435375572191</v>
      </c>
      <c r="J49" s="58">
        <v>41244</v>
      </c>
    </row>
    <row r="50" spans="1:10" x14ac:dyDescent="0.25">
      <c r="A50" s="46" t="str">
        <f>CDI!O52</f>
        <v>2013.01</v>
      </c>
      <c r="B50">
        <f>CDI!P52</f>
        <v>0.59</v>
      </c>
      <c r="C50">
        <f>IBOVESPA!D51</f>
        <v>3.080907725296155</v>
      </c>
      <c r="D50">
        <f>SELIC!I50</f>
        <v>0.6</v>
      </c>
      <c r="E50">
        <f>IPCA!E52</f>
        <v>0.86</v>
      </c>
      <c r="F50">
        <f>Dolar!E52</f>
        <v>-2.2482187560177147</v>
      </c>
      <c r="G50">
        <f>Poupança!F51</f>
        <v>0.41339999999999999</v>
      </c>
      <c r="H50">
        <f>Boi!K50</f>
        <v>-1.794483928185548</v>
      </c>
      <c r="I50">
        <f>Ouro!I52</f>
        <v>-0.7662812507419503</v>
      </c>
      <c r="J50" s="58">
        <v>41275</v>
      </c>
    </row>
    <row r="51" spans="1:10" x14ac:dyDescent="0.25">
      <c r="A51" s="46" t="str">
        <f>CDI!O53</f>
        <v>2013.02</v>
      </c>
      <c r="B51">
        <f>CDI!P53</f>
        <v>0.48</v>
      </c>
      <c r="C51">
        <f>IBOVESPA!D52</f>
        <v>-5.3626507709393962</v>
      </c>
      <c r="D51">
        <f>SELIC!I51</f>
        <v>0.49</v>
      </c>
      <c r="E51">
        <f>IPCA!E53</f>
        <v>0.6</v>
      </c>
      <c r="F51">
        <f>Dolar!E53</f>
        <v>-2.8465895099729166</v>
      </c>
      <c r="G51">
        <f>Poupança!F52</f>
        <v>0.41339999999999999</v>
      </c>
      <c r="H51">
        <f>Boi!K51</f>
        <v>-1.0173489949378227</v>
      </c>
      <c r="I51">
        <f>Ouro!I53</f>
        <v>-2.6485629691658925</v>
      </c>
      <c r="J51" s="58">
        <v>41306</v>
      </c>
    </row>
    <row r="52" spans="1:10" x14ac:dyDescent="0.25">
      <c r="A52" s="46" t="str">
        <f>CDI!O54</f>
        <v>2013.03</v>
      </c>
      <c r="B52">
        <f>CDI!P54</f>
        <v>0.54</v>
      </c>
      <c r="C52">
        <f>IBOVESPA!D53</f>
        <v>-2.2821962479351634</v>
      </c>
      <c r="D52">
        <f>SELIC!I52</f>
        <v>0.55000000000000004</v>
      </c>
      <c r="E52">
        <f>IPCA!E54</f>
        <v>0.47</v>
      </c>
      <c r="F52">
        <f>Dolar!E54</f>
        <v>0.48664267247934573</v>
      </c>
      <c r="G52">
        <f>Poupança!F53</f>
        <v>0.41339999999999999</v>
      </c>
      <c r="H52">
        <f>Boi!K52</f>
        <v>-0.39259275977249669</v>
      </c>
      <c r="I52">
        <f>Ouro!I54</f>
        <v>-2.1184956714611363</v>
      </c>
      <c r="J52" s="58">
        <v>41334</v>
      </c>
    </row>
    <row r="53" spans="1:10" x14ac:dyDescent="0.25">
      <c r="A53" s="46" t="str">
        <f>CDI!O55</f>
        <v>2013.04</v>
      </c>
      <c r="B53">
        <f>CDI!P55</f>
        <v>0.6</v>
      </c>
      <c r="C53">
        <f>IBOVESPA!D54</f>
        <v>-3.6286619022209843</v>
      </c>
      <c r="D53">
        <f>SELIC!I53</f>
        <v>0.61</v>
      </c>
      <c r="E53">
        <f>IPCA!E55</f>
        <v>0.55000000000000004</v>
      </c>
      <c r="F53">
        <f>Dolar!E55</f>
        <v>0.97361650607879091</v>
      </c>
      <c r="G53">
        <f>Poupança!F54</f>
        <v>0.41339999999999999</v>
      </c>
      <c r="H53">
        <f>Boi!K53</f>
        <v>0.3467843988938254</v>
      </c>
      <c r="I53">
        <f>Ouro!I55</f>
        <v>-6.6054020802340112</v>
      </c>
      <c r="J53" s="58">
        <v>41365</v>
      </c>
    </row>
    <row r="54" spans="1:10" x14ac:dyDescent="0.25">
      <c r="A54" s="46" t="str">
        <f>CDI!O56</f>
        <v>2013.05</v>
      </c>
      <c r="B54">
        <f>CDI!P56</f>
        <v>0.57999999999999996</v>
      </c>
      <c r="C54">
        <f>IBOVESPA!D55</f>
        <v>1.1802134414080012</v>
      </c>
      <c r="D54">
        <f>SELIC!I54</f>
        <v>0.6</v>
      </c>
      <c r="E54">
        <f>IPCA!E56</f>
        <v>0.37</v>
      </c>
      <c r="F54">
        <f>Dolar!E56</f>
        <v>1.6336930455635581</v>
      </c>
      <c r="G54">
        <f>Poupança!F55</f>
        <v>0.42730000000000001</v>
      </c>
      <c r="H54">
        <f>Boi!K54</f>
        <v>-1.1949303521793095</v>
      </c>
      <c r="I54">
        <f>Ouro!I56</f>
        <v>-4.9621604183189234</v>
      </c>
      <c r="J54" s="58">
        <v>41395</v>
      </c>
    </row>
    <row r="55" spans="1:10" x14ac:dyDescent="0.25">
      <c r="A55" s="46" t="str">
        <f>CDI!O57</f>
        <v>2013.06</v>
      </c>
      <c r="B55">
        <f>CDI!P57</f>
        <v>0.59</v>
      </c>
      <c r="C55">
        <f>IBOVESPA!D56</f>
        <v>-14.093781491748224</v>
      </c>
      <c r="D55">
        <f>SELIC!I55</f>
        <v>0.61</v>
      </c>
      <c r="E55">
        <f>IPCA!E57</f>
        <v>0.26</v>
      </c>
      <c r="F55">
        <f>Dolar!E57</f>
        <v>6.7885759229218952</v>
      </c>
      <c r="G55">
        <f>Poupança!F56</f>
        <v>0.4551</v>
      </c>
      <c r="H55">
        <f>Boi!K55</f>
        <v>0.77448872089383269</v>
      </c>
      <c r="I55">
        <f>Ouro!I57</f>
        <v>-4.9984795230652868</v>
      </c>
      <c r="J55" s="58">
        <v>41426</v>
      </c>
    </row>
    <row r="56" spans="1:10" x14ac:dyDescent="0.25">
      <c r="A56" s="46" t="str">
        <f>CDI!O58</f>
        <v>2013.07</v>
      </c>
      <c r="B56">
        <f>CDI!P58</f>
        <v>0.71</v>
      </c>
      <c r="C56">
        <f>IBOVESPA!D57</f>
        <v>-2.0037397979551943</v>
      </c>
      <c r="D56">
        <f>SELIC!I56</f>
        <v>0.72</v>
      </c>
      <c r="E56">
        <f>IPCA!E58</f>
        <v>0.03</v>
      </c>
      <c r="F56">
        <f>Dolar!E58</f>
        <v>3.6457374332535313</v>
      </c>
      <c r="G56">
        <f>Poupança!F57</f>
        <v>0.47610000000000002</v>
      </c>
      <c r="H56">
        <f>Boi!K56</f>
        <v>2.9497605268409512</v>
      </c>
      <c r="I56">
        <f>Ouro!I58</f>
        <v>-4.3049093683701143</v>
      </c>
      <c r="J56" s="58">
        <v>41456</v>
      </c>
    </row>
    <row r="57" spans="1:10" x14ac:dyDescent="0.25">
      <c r="A57" s="46" t="str">
        <f>CDI!O59</f>
        <v>2013.08</v>
      </c>
      <c r="B57">
        <f>CDI!P59</f>
        <v>0.7</v>
      </c>
      <c r="C57">
        <f>IBOVESPA!D58</f>
        <v>5.2788793542673682</v>
      </c>
      <c r="D57">
        <f>SELIC!I57</f>
        <v>0.71</v>
      </c>
      <c r="E57">
        <f>IPCA!E59</f>
        <v>0.24</v>
      </c>
      <c r="F57">
        <f>Dolar!E59</f>
        <v>3.9971575768342649</v>
      </c>
      <c r="G57">
        <f>Poupança!F58</f>
        <v>0.48280000000000001</v>
      </c>
      <c r="H57">
        <f>Boi!K57</f>
        <v>2.1426266395433147</v>
      </c>
      <c r="I57">
        <f>Ouro!I59</f>
        <v>5.1512228514531104</v>
      </c>
      <c r="J57" s="58">
        <v>41487</v>
      </c>
    </row>
    <row r="58" spans="1:10" x14ac:dyDescent="0.25">
      <c r="A58" s="46" t="str">
        <f>CDI!O60</f>
        <v>2013.09</v>
      </c>
      <c r="B58">
        <f>CDI!P60</f>
        <v>0.7</v>
      </c>
      <c r="C58">
        <f>IBOVESPA!D59</f>
        <v>8.8643737011525303</v>
      </c>
      <c r="D58">
        <f>SELIC!I58</f>
        <v>0.71</v>
      </c>
      <c r="E58">
        <f>IPCA!E60</f>
        <v>0.35</v>
      </c>
      <c r="F58">
        <f>Dolar!E60</f>
        <v>-3.0620088828151824</v>
      </c>
      <c r="G58">
        <f>Poupança!F59</f>
        <v>0.50790000000000002</v>
      </c>
      <c r="H58">
        <f>Boi!K58</f>
        <v>2.0549813727551602</v>
      </c>
      <c r="I58">
        <f>Ouro!I60</f>
        <v>-0.23229319247785074</v>
      </c>
      <c r="J58" s="58">
        <v>41518</v>
      </c>
    </row>
    <row r="59" spans="1:10" x14ac:dyDescent="0.25">
      <c r="A59" s="46" t="str">
        <f>CDI!O61</f>
        <v>2013.10</v>
      </c>
      <c r="B59">
        <f>CDI!P61</f>
        <v>0.8</v>
      </c>
      <c r="C59">
        <f>IBOVESPA!D60</f>
        <v>1.3306214951913344</v>
      </c>
      <c r="D59">
        <f>SELIC!I59</f>
        <v>0.81</v>
      </c>
      <c r="E59">
        <f>IPCA!E61</f>
        <v>0.56999999999999995</v>
      </c>
      <c r="F59">
        <f>Dolar!E61</f>
        <v>-3.6036829816291416</v>
      </c>
      <c r="G59">
        <f>Poupança!F60</f>
        <v>0.59250000000000003</v>
      </c>
      <c r="H59">
        <f>Boi!K59</f>
        <v>5.0371752514361354</v>
      </c>
      <c r="I59">
        <f>Ouro!I61</f>
        <v>-2.3743141035147546</v>
      </c>
      <c r="J59" s="58">
        <v>41548</v>
      </c>
    </row>
    <row r="60" spans="1:10" x14ac:dyDescent="0.25">
      <c r="A60" s="46" t="str">
        <f>CDI!O62</f>
        <v>2013.11</v>
      </c>
      <c r="B60">
        <f>CDI!P62</f>
        <v>0.71</v>
      </c>
      <c r="C60">
        <f>IBOVESPA!D61</f>
        <v>-1.6545395320883498</v>
      </c>
      <c r="D60">
        <f>SELIC!I60</f>
        <v>0.72</v>
      </c>
      <c r="E60">
        <f>IPCA!E62</f>
        <v>0.54</v>
      </c>
      <c r="F60">
        <f>Dolar!E62</f>
        <v>4.8718065901924161</v>
      </c>
      <c r="G60">
        <f>Poupança!F61</f>
        <v>0.52080000000000004</v>
      </c>
      <c r="H60">
        <f>Boi!K60</f>
        <v>0.57034335273373249</v>
      </c>
      <c r="I60">
        <f>Ouro!I62</f>
        <v>-3.0928618086253801</v>
      </c>
      <c r="J60" s="58">
        <v>41579</v>
      </c>
    </row>
    <row r="61" spans="1:10" x14ac:dyDescent="0.25">
      <c r="A61" s="46" t="str">
        <f>CDI!O63</f>
        <v>2013.12</v>
      </c>
      <c r="B61">
        <f>CDI!P63</f>
        <v>0.78</v>
      </c>
      <c r="C61">
        <f>IBOVESPA!D62</f>
        <v>-2.712952050958946</v>
      </c>
      <c r="D61">
        <f>SELIC!I61</f>
        <v>0.79</v>
      </c>
      <c r="E61">
        <f>IPCA!E63</f>
        <v>0.92</v>
      </c>
      <c r="F61">
        <f>Dolar!E63</f>
        <v>2.1876498017169914</v>
      </c>
      <c r="G61">
        <f>Poupança!F62</f>
        <v>0.54959999999999998</v>
      </c>
      <c r="H61">
        <f>Boi!K61</f>
        <v>3.0561867878632678</v>
      </c>
      <c r="I61">
        <f>Ouro!I63</f>
        <v>-4.2598717727650302</v>
      </c>
      <c r="J61" s="58">
        <v>41609</v>
      </c>
    </row>
    <row r="62" spans="1:10" x14ac:dyDescent="0.25">
      <c r="A62" s="46" t="str">
        <f>CDI!O64</f>
        <v>2014.01</v>
      </c>
      <c r="B62">
        <f>CDI!P64</f>
        <v>0.84</v>
      </c>
      <c r="C62">
        <f>IBOVESPA!D63</f>
        <v>-5.6080995493013317</v>
      </c>
      <c r="D62">
        <f>SELIC!I62</f>
        <v>0.85</v>
      </c>
      <c r="E62">
        <f>IPCA!E64</f>
        <v>0.55000000000000004</v>
      </c>
      <c r="F62">
        <f>Dolar!E64</f>
        <v>1.5650987248923269</v>
      </c>
      <c r="G62">
        <f>Poupança!F63</f>
        <v>0.61319999999999997</v>
      </c>
      <c r="H62">
        <f>Boi!K62</f>
        <v>0.8791068010916524</v>
      </c>
      <c r="I62">
        <f>Ouro!I64</f>
        <v>1.8632675950258279</v>
      </c>
      <c r="J62" s="58">
        <v>41640</v>
      </c>
    </row>
    <row r="63" spans="1:10" x14ac:dyDescent="0.25">
      <c r="A63" s="46" t="str">
        <f>CDI!O65</f>
        <v>2014.02</v>
      </c>
      <c r="B63">
        <f>CDI!P65</f>
        <v>0.78</v>
      </c>
      <c r="C63">
        <f>IBOVESPA!D64</f>
        <v>-2.3214248672748927</v>
      </c>
      <c r="D63">
        <f>SELIC!I63</f>
        <v>0.79</v>
      </c>
      <c r="E63">
        <f>IPCA!E65</f>
        <v>0.69</v>
      </c>
      <c r="F63">
        <f>Dolar!E65</f>
        <v>6.2982868659726937E-2</v>
      </c>
      <c r="G63">
        <f>Poupança!F64</f>
        <v>0.55400000000000005</v>
      </c>
      <c r="H63">
        <f>Boi!K63</f>
        <v>0.5333733555764657</v>
      </c>
      <c r="I63">
        <f>Ouro!I65</f>
        <v>4.4451766899467113</v>
      </c>
      <c r="J63" s="58">
        <v>41671</v>
      </c>
    </row>
    <row r="64" spans="1:10" x14ac:dyDescent="0.25">
      <c r="A64" s="46" t="str">
        <f>CDI!O66</f>
        <v>2014.03</v>
      </c>
      <c r="B64">
        <f>CDI!P66</f>
        <v>0.76</v>
      </c>
      <c r="C64">
        <f>IBOVESPA!D65</f>
        <v>-2.5610477009381944</v>
      </c>
      <c r="D64">
        <f>SELIC!I64</f>
        <v>0.77</v>
      </c>
      <c r="E64">
        <f>IPCA!E66</f>
        <v>0.92</v>
      </c>
      <c r="F64">
        <f>Dolar!E66</f>
        <v>-2.4170198480970297</v>
      </c>
      <c r="G64">
        <f>Poupança!F65</f>
        <v>0.52669999999999995</v>
      </c>
      <c r="H64">
        <f>Boi!K64</f>
        <v>5.7064057586562562</v>
      </c>
      <c r="I64">
        <f>Ouro!I66</f>
        <v>2.8085997014420045</v>
      </c>
      <c r="J64" s="58">
        <v>41699</v>
      </c>
    </row>
    <row r="65" spans="1:10" x14ac:dyDescent="0.25">
      <c r="A65" s="46" t="str">
        <f>CDI!O67</f>
        <v>2014.04</v>
      </c>
      <c r="B65">
        <f>CDI!P67</f>
        <v>0.82</v>
      </c>
      <c r="C65">
        <f>IBOVESPA!D66</f>
        <v>11.797247054752447</v>
      </c>
      <c r="D65">
        <f>SELIC!I65</f>
        <v>0.82</v>
      </c>
      <c r="E65">
        <f>IPCA!E67</f>
        <v>0.67</v>
      </c>
      <c r="F65">
        <f>Dolar!E67</f>
        <v>-4.0335411739410834</v>
      </c>
      <c r="G65">
        <f>Poupança!F66</f>
        <v>0.54610000000000003</v>
      </c>
      <c r="H65">
        <f>Boi!K65</f>
        <v>4.6705763917305596</v>
      </c>
      <c r="I65">
        <f>Ouro!I67</f>
        <v>-2.8164481168792199</v>
      </c>
      <c r="J65" s="58">
        <v>41730</v>
      </c>
    </row>
    <row r="66" spans="1:10" x14ac:dyDescent="0.25">
      <c r="A66" s="46" t="str">
        <f>CDI!O68</f>
        <v>2014.05</v>
      </c>
      <c r="B66">
        <f>CDI!P68</f>
        <v>0.86</v>
      </c>
      <c r="C66">
        <f>IBOVESPA!D67</f>
        <v>1.9275171437966219</v>
      </c>
      <c r="D66">
        <f>SELIC!I66</f>
        <v>0.87</v>
      </c>
      <c r="E66">
        <f>IPCA!E68</f>
        <v>0.46</v>
      </c>
      <c r="F66">
        <f>Dolar!E68</f>
        <v>-0.5108213469552394</v>
      </c>
      <c r="G66">
        <f>Poupança!F67</f>
        <v>0.56069999999999998</v>
      </c>
      <c r="H66">
        <f>Boi!K66</f>
        <v>-0.97164213055500859</v>
      </c>
      <c r="I66">
        <f>Ouro!I68</f>
        <v>-0.74781470214486778</v>
      </c>
      <c r="J66" s="58">
        <v>41760</v>
      </c>
    </row>
    <row r="67" spans="1:10" x14ac:dyDescent="0.25">
      <c r="A67" s="46" t="str">
        <f>CDI!O69</f>
        <v>2014.06</v>
      </c>
      <c r="B67">
        <f>CDI!P69</f>
        <v>0.82</v>
      </c>
      <c r="C67">
        <f>IBOVESPA!D68</f>
        <v>0.62344675009476003</v>
      </c>
      <c r="D67">
        <f>SELIC!I67</f>
        <v>0.82</v>
      </c>
      <c r="E67">
        <f>IPCA!E69</f>
        <v>0.4</v>
      </c>
      <c r="F67">
        <f>Dolar!E69</f>
        <v>0.65756879700942072</v>
      </c>
      <c r="G67">
        <f>Poupança!F68</f>
        <v>0.54669999999999996</v>
      </c>
      <c r="H67">
        <f>Boi!K67</f>
        <v>0.14611953503768044</v>
      </c>
      <c r="I67">
        <f>Ouro!I69</f>
        <v>-0.74801744339433096</v>
      </c>
      <c r="J67" s="58">
        <v>41791</v>
      </c>
    </row>
    <row r="68" spans="1:10" x14ac:dyDescent="0.25">
      <c r="A68" s="46" t="str">
        <f>CDI!O70</f>
        <v>2014.07</v>
      </c>
      <c r="B68">
        <f>CDI!P70</f>
        <v>0.94</v>
      </c>
      <c r="C68">
        <f>IBOVESPA!D69</f>
        <v>2.851094837563096</v>
      </c>
      <c r="D68">
        <f>SELIC!I68</f>
        <v>0.95</v>
      </c>
      <c r="E68">
        <f>IPCA!E70</f>
        <v>0.01</v>
      </c>
      <c r="F68">
        <f>Dolar!E70</f>
        <v>-0.48771757125598053</v>
      </c>
      <c r="G68">
        <f>Poupança!F69</f>
        <v>0.60589999999999999</v>
      </c>
      <c r="H68">
        <f>Boi!K68</f>
        <v>-1.6020044896941112</v>
      </c>
      <c r="I68">
        <f>Ouro!I70</f>
        <v>2.4618872644828405</v>
      </c>
      <c r="J68" s="58">
        <v>41821</v>
      </c>
    </row>
    <row r="69" spans="1:10" x14ac:dyDescent="0.25">
      <c r="A69" s="46" t="str">
        <f>CDI!O71</f>
        <v>2014.08</v>
      </c>
      <c r="B69">
        <f>CDI!P71</f>
        <v>0.86</v>
      </c>
      <c r="C69">
        <f>IBOVESPA!D70</f>
        <v>4.7976777893061113</v>
      </c>
      <c r="D69">
        <f>SELIC!I69</f>
        <v>0.87</v>
      </c>
      <c r="E69">
        <f>IPCA!E71</f>
        <v>0.25</v>
      </c>
      <c r="F69">
        <f>Dolar!E71</f>
        <v>1.9514388489208481</v>
      </c>
      <c r="G69">
        <f>Poupança!F70</f>
        <v>0.5605</v>
      </c>
      <c r="H69">
        <f>Boi!K69</f>
        <v>1.5245639956144763</v>
      </c>
      <c r="I69">
        <f>Ouro!I71</f>
        <v>-1.1796213918921867</v>
      </c>
      <c r="J69" s="58">
        <v>41852</v>
      </c>
    </row>
    <row r="70" spans="1:10" x14ac:dyDescent="0.25">
      <c r="A70" s="46" t="str">
        <f>CDI!O72</f>
        <v>2014.09</v>
      </c>
      <c r="B70">
        <f>CDI!P72</f>
        <v>0.9</v>
      </c>
      <c r="C70">
        <f>IBOVESPA!D71</f>
        <v>-2.6216900926404225</v>
      </c>
      <c r="D70">
        <f>SELIC!I70</f>
        <v>0.91</v>
      </c>
      <c r="E70">
        <f>IPCA!E72</f>
        <v>0.56999999999999995</v>
      </c>
      <c r="F70">
        <f>Dolar!E72</f>
        <v>2.8623092528887795</v>
      </c>
      <c r="G70">
        <f>Poupança!F71</f>
        <v>0.5877</v>
      </c>
      <c r="H70">
        <f>Boi!K70</f>
        <v>4.7909220591239547</v>
      </c>
      <c r="I70">
        <f>Ouro!I72</f>
        <v>-4.5230980673754875</v>
      </c>
      <c r="J70" s="58">
        <v>41883</v>
      </c>
    </row>
    <row r="71" spans="1:10" x14ac:dyDescent="0.25">
      <c r="A71" s="46" t="str">
        <f>CDI!O73</f>
        <v>2014.10</v>
      </c>
      <c r="B71">
        <f>CDI!P73</f>
        <v>0.94</v>
      </c>
      <c r="C71">
        <f>IBOVESPA!D72</f>
        <v>-6.6751447539155713</v>
      </c>
      <c r="D71">
        <f>SELIC!I71</f>
        <v>0.95</v>
      </c>
      <c r="E71">
        <f>IPCA!E73</f>
        <v>0.42</v>
      </c>
      <c r="F71">
        <f>Dolar!E73</f>
        <v>4.9436178879217918</v>
      </c>
      <c r="G71">
        <f>Poupança!F72</f>
        <v>0.60429999999999995</v>
      </c>
      <c r="H71">
        <f>Boi!K71</f>
        <v>3.024236547100144</v>
      </c>
      <c r="I71">
        <f>Ouro!I73</f>
        <v>-1.1370344911244952</v>
      </c>
      <c r="J71" s="58">
        <v>41913</v>
      </c>
    </row>
    <row r="72" spans="1:10" x14ac:dyDescent="0.25">
      <c r="A72" s="46" t="str">
        <f>CDI!O74</f>
        <v>2014.11</v>
      </c>
      <c r="B72">
        <f>CDI!P74</f>
        <v>0.84</v>
      </c>
      <c r="C72">
        <f>IBOVESPA!D73</f>
        <v>1.4916344676801532</v>
      </c>
      <c r="D72">
        <f>SELIC!I72</f>
        <v>0.84</v>
      </c>
      <c r="E72">
        <f>IPCA!E74</f>
        <v>0.51</v>
      </c>
      <c r="F72">
        <f>Dolar!E74</f>
        <v>4.1101487171106399</v>
      </c>
      <c r="G72">
        <f>Poupança!F73</f>
        <v>0.54849999999999999</v>
      </c>
      <c r="H72">
        <f>Boi!K72</f>
        <v>6.3267555475050319</v>
      </c>
      <c r="I72">
        <f>Ouro!I74</f>
        <v>-3.857700267486857</v>
      </c>
      <c r="J72" s="58">
        <v>41944</v>
      </c>
    </row>
    <row r="73" spans="1:10" x14ac:dyDescent="0.25">
      <c r="A73" s="46" t="str">
        <f>CDI!O75</f>
        <v>2014.12</v>
      </c>
      <c r="B73">
        <f>CDI!P75</f>
        <v>0.96</v>
      </c>
      <c r="C73">
        <f>IBOVESPA!D74</f>
        <v>-8.2905375442451774</v>
      </c>
      <c r="D73">
        <f>SELIC!I73</f>
        <v>0.96</v>
      </c>
      <c r="E73">
        <f>IPCA!E75</f>
        <v>0.78</v>
      </c>
      <c r="F73">
        <f>Dolar!E75</f>
        <v>3.551526567773331</v>
      </c>
      <c r="G73">
        <f>Poupança!F74</f>
        <v>0.60580000000000001</v>
      </c>
      <c r="H73">
        <f>Boi!K73</f>
        <v>3.3457147289934626</v>
      </c>
      <c r="I73">
        <f>Ouro!I75</f>
        <v>2.1517361081568551</v>
      </c>
      <c r="J73" s="58">
        <v>41974</v>
      </c>
    </row>
    <row r="74" spans="1:10" x14ac:dyDescent="0.25">
      <c r="A74" s="46" t="str">
        <f>CDI!O76</f>
        <v>2015.01</v>
      </c>
      <c r="B74">
        <f>CDI!P76</f>
        <v>0.93</v>
      </c>
      <c r="C74">
        <f>IBOVESPA!D75</f>
        <v>-0.2123703212529269</v>
      </c>
      <c r="D74">
        <f>SELIC!I74</f>
        <v>0.94</v>
      </c>
      <c r="E74">
        <f>IPCA!E76</f>
        <v>1.24</v>
      </c>
      <c r="F74">
        <f>Dolar!E76</f>
        <v>-0.19327699245841151</v>
      </c>
      <c r="G74">
        <f>Poupança!F75</f>
        <v>0.58819999999999995</v>
      </c>
      <c r="H74">
        <f>Boi!K74</f>
        <v>0.42704662998907483</v>
      </c>
      <c r="I74">
        <f>Ouro!I76</f>
        <v>4.1753427395845577</v>
      </c>
      <c r="J74" s="58">
        <v>42005</v>
      </c>
    </row>
    <row r="75" spans="1:10" x14ac:dyDescent="0.25">
      <c r="A75" s="46" t="str">
        <f>CDI!O77</f>
        <v>2015.02</v>
      </c>
      <c r="B75">
        <f>CDI!P77</f>
        <v>0.82</v>
      </c>
      <c r="C75">
        <f>IBOVESPA!D76</f>
        <v>1.584068962694388</v>
      </c>
      <c r="D75">
        <f>SELIC!I75</f>
        <v>0.82</v>
      </c>
      <c r="E75">
        <f>IPCA!E77</f>
        <v>1.22</v>
      </c>
      <c r="F75">
        <f>Dolar!E77</f>
        <v>6.9182867557715646</v>
      </c>
      <c r="G75">
        <f>Poupança!F76</f>
        <v>0.51690000000000003</v>
      </c>
      <c r="H75">
        <f>Boi!K75</f>
        <v>-0.34425879937361625</v>
      </c>
      <c r="I75">
        <f>Ouro!I77</f>
        <v>-1.8924645212872335</v>
      </c>
      <c r="J75" s="58">
        <v>42036</v>
      </c>
    </row>
    <row r="76" spans="1:10" x14ac:dyDescent="0.25">
      <c r="A76" s="46" t="str">
        <f>CDI!O78</f>
        <v>2015.03</v>
      </c>
      <c r="B76">
        <f>CDI!P78</f>
        <v>1.04</v>
      </c>
      <c r="C76">
        <f>IBOVESPA!D77</f>
        <v>1.3487096629999125</v>
      </c>
      <c r="D76">
        <f>SELIC!I76</f>
        <v>1.04</v>
      </c>
      <c r="E76">
        <f>IPCA!E78</f>
        <v>1.32</v>
      </c>
      <c r="F76">
        <f>Dolar!E78</f>
        <v>11.474536543788629</v>
      </c>
      <c r="G76">
        <f>Poupança!F77</f>
        <v>0.63019999999999998</v>
      </c>
      <c r="H76">
        <f>Boi!K76</f>
        <v>1.8676841378461588E-2</v>
      </c>
      <c r="I76">
        <f>Ouro!I78</f>
        <v>-3.9483978224728475</v>
      </c>
      <c r="J76" s="58">
        <v>42064</v>
      </c>
    </row>
    <row r="77" spans="1:10" x14ac:dyDescent="0.25">
      <c r="A77" s="46" t="str">
        <f>CDI!O79</f>
        <v>2015.04</v>
      </c>
      <c r="B77">
        <f>CDI!P79</f>
        <v>0.95</v>
      </c>
      <c r="C77">
        <f>IBOVESPA!D78</f>
        <v>8.3414296777613508</v>
      </c>
      <c r="D77">
        <f>SELIC!I77</f>
        <v>0.95</v>
      </c>
      <c r="E77">
        <f>IPCA!E79</f>
        <v>0.71</v>
      </c>
      <c r="F77">
        <f>Dolar!E79</f>
        <v>-3.0679537417566611</v>
      </c>
      <c r="G77">
        <f>Poupança!F78</f>
        <v>0.6079</v>
      </c>
      <c r="H77">
        <f>Boi!K77</f>
        <v>3.2593824413131114</v>
      </c>
      <c r="I77">
        <f>Ouro!I79</f>
        <v>1.7223386474126701</v>
      </c>
      <c r="J77" s="58">
        <v>42095</v>
      </c>
    </row>
    <row r="78" spans="1:10" x14ac:dyDescent="0.25">
      <c r="A78" s="46" t="str">
        <f>CDI!O80</f>
        <v>2015.05</v>
      </c>
      <c r="B78">
        <f>CDI!P80</f>
        <v>0.98</v>
      </c>
      <c r="C78">
        <f>IBOVESPA!D79</f>
        <v>0.83848479103149265</v>
      </c>
      <c r="D78">
        <f>SELIC!I78</f>
        <v>0.99</v>
      </c>
      <c r="E78">
        <f>IPCA!E80</f>
        <v>0.74</v>
      </c>
      <c r="F78">
        <f>Dolar!E80</f>
        <v>0.60803260369420753</v>
      </c>
      <c r="G78">
        <f>Poupança!F79</f>
        <v>0.6159</v>
      </c>
      <c r="H78">
        <f>Boi!K78</f>
        <v>-1.1028349051163329</v>
      </c>
      <c r="I78">
        <f>Ouro!I80</f>
        <v>-2.5022311561138221E-2</v>
      </c>
      <c r="J78" s="58">
        <v>42125</v>
      </c>
    </row>
    <row r="79" spans="1:10" x14ac:dyDescent="0.25">
      <c r="A79" s="46" t="str">
        <f>CDI!O81</f>
        <v>2015.06</v>
      </c>
      <c r="B79">
        <f>CDI!P81</f>
        <v>1.07</v>
      </c>
      <c r="C79">
        <f>IBOVESPA!D80</f>
        <v>9.3175818941711883E-2</v>
      </c>
      <c r="D79">
        <f>SELIC!I79</f>
        <v>1.07</v>
      </c>
      <c r="E79">
        <f>IPCA!E81</f>
        <v>0.79</v>
      </c>
      <c r="F79">
        <f>Dolar!E81</f>
        <v>1.6333997582568298</v>
      </c>
      <c r="G79">
        <f>Poupança!F80</f>
        <v>0.68220000000000003</v>
      </c>
      <c r="H79">
        <f>Boi!K79</f>
        <v>-1.0201774997984097</v>
      </c>
      <c r="I79">
        <f>Ouro!I81</f>
        <v>-1.4291315919007623</v>
      </c>
      <c r="J79" s="58">
        <v>42156</v>
      </c>
    </row>
    <row r="80" spans="1:10" x14ac:dyDescent="0.25">
      <c r="A80" s="46" t="str">
        <f>CDI!O82</f>
        <v>2015.07</v>
      </c>
      <c r="B80">
        <f>CDI!P82</f>
        <v>1.18</v>
      </c>
      <c r="C80">
        <f>IBOVESPA!D81</f>
        <v>-7.7146724943916416</v>
      </c>
      <c r="D80">
        <f>SELIC!I80</f>
        <v>1.18</v>
      </c>
      <c r="E80">
        <f>IPCA!E82</f>
        <v>0.62</v>
      </c>
      <c r="F80">
        <f>Dolar!E82</f>
        <v>3.5807270740252695</v>
      </c>
      <c r="G80">
        <f>Poupança!F81</f>
        <v>0.73170000000000002</v>
      </c>
      <c r="H80">
        <f>Boi!K80</f>
        <v>-3.0325819822663589</v>
      </c>
      <c r="I80">
        <f>Ouro!I82</f>
        <v>-4.5019043588658532</v>
      </c>
      <c r="J80" s="58">
        <v>42186</v>
      </c>
    </row>
    <row r="81" spans="1:10" x14ac:dyDescent="0.25">
      <c r="A81" s="46" t="str">
        <f>CDI!O83</f>
        <v>2015.08</v>
      </c>
      <c r="B81">
        <f>CDI!P83</f>
        <v>1.1100000000000001</v>
      </c>
      <c r="C81">
        <f>IBOVESPA!D82</f>
        <v>-9.0264107056164757</v>
      </c>
      <c r="D81">
        <f>SELIC!I81</f>
        <v>1.1100000000000001</v>
      </c>
      <c r="E81">
        <f>IPCA!E83</f>
        <v>0.22</v>
      </c>
      <c r="F81">
        <f>Dolar!E83</f>
        <v>9.0364623739332774</v>
      </c>
      <c r="G81">
        <f>Poupança!F82</f>
        <v>0.68759999999999999</v>
      </c>
      <c r="H81">
        <f>Boi!K81</f>
        <v>-2.519415604190204</v>
      </c>
      <c r="I81">
        <f>Ouro!I83</f>
        <v>-0.91995994008737692</v>
      </c>
      <c r="J81" s="58">
        <v>42217</v>
      </c>
    </row>
    <row r="82" spans="1:10" x14ac:dyDescent="0.25">
      <c r="A82" s="46" t="str">
        <f>CDI!O84</f>
        <v>2015.09</v>
      </c>
      <c r="B82">
        <f>CDI!P84</f>
        <v>1.1100000000000001</v>
      </c>
      <c r="C82">
        <f>IBOVESPA!D83</f>
        <v>-0.85674389503719739</v>
      </c>
      <c r="D82">
        <f>SELIC!I82</f>
        <v>1.1100000000000001</v>
      </c>
      <c r="E82">
        <f>IPCA!E84</f>
        <v>0.54</v>
      </c>
      <c r="F82">
        <f>Dolar!E84</f>
        <v>11.159176935993401</v>
      </c>
      <c r="G82">
        <f>Poupança!F83</f>
        <v>0.69299999999999995</v>
      </c>
      <c r="H82">
        <f>Boi!K82</f>
        <v>1.3258521549040896</v>
      </c>
      <c r="I82">
        <f>Ouro!I84</f>
        <v>0.61184510658090552</v>
      </c>
      <c r="J82" s="58">
        <v>42248</v>
      </c>
    </row>
    <row r="83" spans="1:10" x14ac:dyDescent="0.25">
      <c r="A83" s="46" t="str">
        <f>CDI!O85</f>
        <v>2015.10</v>
      </c>
      <c r="B83">
        <f>CDI!P85</f>
        <v>1.1100000000000001</v>
      </c>
      <c r="C83">
        <f>IBOVESPA!D84</f>
        <v>3.0863383035365186</v>
      </c>
      <c r="D83">
        <f>SELIC!I83</f>
        <v>1.1100000000000001</v>
      </c>
      <c r="E83">
        <f>IPCA!E85</f>
        <v>0.82</v>
      </c>
      <c r="F83">
        <f>Dolar!E85</f>
        <v>-0.67335757079215497</v>
      </c>
      <c r="G83">
        <f>Poupança!F84</f>
        <v>0.67989999999999995</v>
      </c>
      <c r="H83">
        <f>Boi!K83</f>
        <v>3.0047507381262042</v>
      </c>
      <c r="I83">
        <f>Ouro!I85</f>
        <v>3.0655156165260471</v>
      </c>
      <c r="J83" s="58">
        <v>42278</v>
      </c>
    </row>
    <row r="84" spans="1:10" x14ac:dyDescent="0.25">
      <c r="A84" s="46" t="str">
        <f>CDI!O86</f>
        <v>2015.11</v>
      </c>
      <c r="B84">
        <f>CDI!P86</f>
        <v>1.06</v>
      </c>
      <c r="C84">
        <f>IBOVESPA!D85</f>
        <v>-0.42572517940108101</v>
      </c>
      <c r="D84">
        <f>SELIC!I84</f>
        <v>1.06</v>
      </c>
      <c r="E84">
        <f>IPCA!E86</f>
        <v>1.01</v>
      </c>
      <c r="F84">
        <f>Dolar!E86</f>
        <v>-2.6730248743394855</v>
      </c>
      <c r="G84">
        <f>Poupança!F85</f>
        <v>0.63029999999999997</v>
      </c>
      <c r="H84">
        <f>Boi!K84</f>
        <v>1.6124846654713525</v>
      </c>
      <c r="I84">
        <f>Ouro!I86</f>
        <v>-6.2807849902954445</v>
      </c>
      <c r="J84" s="58">
        <v>42309</v>
      </c>
    </row>
    <row r="85" spans="1:10" x14ac:dyDescent="0.25">
      <c r="A85" s="46" t="str">
        <f>CDI!O87</f>
        <v>2015.12</v>
      </c>
      <c r="B85">
        <f>CDI!P87</f>
        <v>1.1599999999999999</v>
      </c>
      <c r="C85">
        <f>IBOVESPA!D86</f>
        <v>-4.2561938778857344</v>
      </c>
      <c r="D85">
        <f>SELIC!I85</f>
        <v>1.1599999999999999</v>
      </c>
      <c r="E85">
        <f>IPCA!E87</f>
        <v>0.96</v>
      </c>
      <c r="F85">
        <f>Dolar!E87</f>
        <v>2.5080777583558453</v>
      </c>
      <c r="G85">
        <f>Poupança!F86</f>
        <v>0.72609999999999997</v>
      </c>
      <c r="H85">
        <f>Boi!K85</f>
        <v>-0.17398395690886262</v>
      </c>
      <c r="I85">
        <f>Ouro!I87</f>
        <v>-0.9848680092780131</v>
      </c>
      <c r="J85" s="58">
        <v>42339</v>
      </c>
    </row>
    <row r="86" spans="1:10" x14ac:dyDescent="0.25">
      <c r="A86" s="46" t="str">
        <f>CDI!O88</f>
        <v>2016.01</v>
      </c>
      <c r="B86">
        <f>CDI!P88</f>
        <v>1.05</v>
      </c>
      <c r="C86">
        <f>IBOVESPA!D87</f>
        <v>-13.200200463194973</v>
      </c>
      <c r="D86">
        <f>SELIC!I86</f>
        <v>1.06</v>
      </c>
      <c r="E86">
        <f>IPCA!E88</f>
        <v>1.27</v>
      </c>
      <c r="F86">
        <f>Dolar!E88</f>
        <v>4.6815656891874555</v>
      </c>
      <c r="G86">
        <f>Poupança!F87</f>
        <v>0.63270000000000004</v>
      </c>
      <c r="H86">
        <f>Boi!K86</f>
        <v>0.35831352797098243</v>
      </c>
      <c r="I86">
        <f>Ouro!I88</f>
        <v>2.0609069105917857</v>
      </c>
      <c r="J86" s="58">
        <v>42370</v>
      </c>
    </row>
    <row r="87" spans="1:10" x14ac:dyDescent="0.25">
      <c r="A87" s="46" t="str">
        <f>CDI!O89</f>
        <v>2016.02</v>
      </c>
      <c r="B87">
        <f>CDI!P89</f>
        <v>1</v>
      </c>
      <c r="C87">
        <f>IBOVESPA!D88</f>
        <v>2.930037679875475</v>
      </c>
      <c r="D87">
        <f>SELIC!I87</f>
        <v>1</v>
      </c>
      <c r="E87">
        <f>IPCA!E89</f>
        <v>0.9</v>
      </c>
      <c r="F87">
        <f>Dolar!E89</f>
        <v>-1.9399264506256688</v>
      </c>
      <c r="G87">
        <f>Poupança!F88</f>
        <v>0.59619999999999995</v>
      </c>
      <c r="H87">
        <f>Boi!K87</f>
        <v>1.3689691632508194</v>
      </c>
      <c r="I87">
        <f>Ouro!I89</f>
        <v>9.2530353125483789</v>
      </c>
      <c r="J87" s="58">
        <v>42401</v>
      </c>
    </row>
    <row r="88" spans="1:10" x14ac:dyDescent="0.25">
      <c r="A88" s="46" t="str">
        <f>CDI!O90</f>
        <v>2016.03</v>
      </c>
      <c r="B88">
        <f>CDI!P90</f>
        <v>1.1599999999999999</v>
      </c>
      <c r="C88">
        <f>IBOVESPA!D89</f>
        <v>14.316527861839099</v>
      </c>
      <c r="D88">
        <f>SELIC!I88</f>
        <v>1.1599999999999999</v>
      </c>
      <c r="E88">
        <f>IPCA!E90</f>
        <v>0.43</v>
      </c>
      <c r="F88">
        <f>Dolar!E90</f>
        <v>-6.790667237169969</v>
      </c>
      <c r="G88">
        <f>Poupança!F89</f>
        <v>0.71789999999999998</v>
      </c>
      <c r="H88">
        <f>Boi!K88</f>
        <v>-9.5733227217089489E-2</v>
      </c>
      <c r="I88">
        <f>Ouro!I90</f>
        <v>3.8049187161317297</v>
      </c>
      <c r="J88" s="58">
        <v>42430</v>
      </c>
    </row>
    <row r="89" spans="1:10" x14ac:dyDescent="0.25">
      <c r="A89" s="46" t="str">
        <f>CDI!O91</f>
        <v>2016.04</v>
      </c>
      <c r="B89">
        <f>CDI!P91</f>
        <v>1.05</v>
      </c>
      <c r="C89">
        <f>IBOVESPA!D90</f>
        <v>9.0079074307728604</v>
      </c>
      <c r="D89">
        <f>SELIC!I89</f>
        <v>1.06</v>
      </c>
      <c r="E89">
        <f>IPCA!E91</f>
        <v>0.61</v>
      </c>
      <c r="F89">
        <f>Dolar!E91</f>
        <v>-3.7291064726055172</v>
      </c>
      <c r="G89">
        <f>Poupança!F90</f>
        <v>0.63109999999999999</v>
      </c>
      <c r="H89">
        <f>Boi!K89</f>
        <v>-0.28633071197232124</v>
      </c>
      <c r="I89">
        <f>Ouro!I91</f>
        <v>-0.23129929164592808</v>
      </c>
      <c r="J89" s="58">
        <v>42461</v>
      </c>
    </row>
    <row r="90" spans="1:10" x14ac:dyDescent="0.25">
      <c r="A90" s="46" t="str">
        <f>CDI!O92</f>
        <v>2016.05</v>
      </c>
      <c r="B90">
        <f>CDI!P92</f>
        <v>1.1100000000000001</v>
      </c>
      <c r="C90">
        <f>IBOVESPA!D91</f>
        <v>0.78064314382995248</v>
      </c>
      <c r="D90">
        <f>SELIC!I90</f>
        <v>1.1100000000000001</v>
      </c>
      <c r="E90">
        <f>IPCA!E92</f>
        <v>0.78</v>
      </c>
      <c r="F90">
        <f>Dolar!E92</f>
        <v>-0.74329630876248087</v>
      </c>
      <c r="G90">
        <f>Poupança!F91</f>
        <v>0.65410000000000001</v>
      </c>
      <c r="H90">
        <f>Boi!K90</f>
        <v>-1.956713346945143</v>
      </c>
      <c r="I90">
        <f>Ouro!I92</f>
        <v>1.5045159628419216</v>
      </c>
      <c r="J90" s="58">
        <v>42491</v>
      </c>
    </row>
    <row r="91" spans="1:10" x14ac:dyDescent="0.25">
      <c r="A91" s="46" t="str">
        <f>CDI!O93</f>
        <v>2016.06</v>
      </c>
      <c r="B91">
        <f>CDI!P93</f>
        <v>1.1599999999999999</v>
      </c>
      <c r="C91">
        <f>IBOVESPA!D92</f>
        <v>0.3643156728565406</v>
      </c>
      <c r="D91">
        <f>SELIC!I91</f>
        <v>1.1599999999999999</v>
      </c>
      <c r="E91">
        <f>IPCA!E93</f>
        <v>0.35</v>
      </c>
      <c r="F91">
        <f>Dolar!E93</f>
        <v>-3.2441291999886905</v>
      </c>
      <c r="G91">
        <f>Poupança!F92</f>
        <v>0.70530000000000004</v>
      </c>
      <c r="H91">
        <f>Boi!K91</f>
        <v>1.4932393140198819</v>
      </c>
      <c r="I91">
        <f>Ouro!I93</f>
        <v>1.2252666640231609</v>
      </c>
      <c r="J91" s="58">
        <v>42522</v>
      </c>
    </row>
    <row r="92" spans="1:10" x14ac:dyDescent="0.25">
      <c r="A92" s="46" t="str">
        <f>CDI!O94</f>
        <v>2016.07</v>
      </c>
      <c r="B92">
        <f>CDI!P94</f>
        <v>1.1100000000000001</v>
      </c>
      <c r="C92">
        <f>IBOVESPA!D93</f>
        <v>6.5654517353025064</v>
      </c>
      <c r="D92">
        <f>SELIC!I92</f>
        <v>1.1100000000000001</v>
      </c>
      <c r="E92">
        <f>IPCA!E94</f>
        <v>0.52</v>
      </c>
      <c r="F92">
        <f>Dolar!E94</f>
        <v>-4.3576039019831185</v>
      </c>
      <c r="G92">
        <f>Poupança!F93</f>
        <v>0.66290000000000004</v>
      </c>
      <c r="H92">
        <f>Boi!K92</f>
        <v>0.56359994782016598</v>
      </c>
      <c r="I92">
        <f>Ouro!I94</f>
        <v>4.7210905672203065</v>
      </c>
      <c r="J92" s="58">
        <v>42552</v>
      </c>
    </row>
    <row r="93" spans="1:10" x14ac:dyDescent="0.25">
      <c r="A93" s="46" t="str">
        <f>CDI!O95</f>
        <v>2016.08</v>
      </c>
      <c r="B93">
        <f>CDI!P95</f>
        <v>1.21</v>
      </c>
      <c r="C93">
        <f>IBOVESPA!D94</f>
        <v>8.3331806265427826</v>
      </c>
      <c r="D93">
        <f>SELIC!I93</f>
        <v>1.22</v>
      </c>
      <c r="E93">
        <f>IPCA!E95</f>
        <v>0.44</v>
      </c>
      <c r="F93">
        <f>Dolar!E95</f>
        <v>-2.0032369377347639</v>
      </c>
      <c r="G93">
        <f>Poupança!F94</f>
        <v>0.75580000000000003</v>
      </c>
      <c r="H93">
        <f>Boi!K93</f>
        <v>-1.2946050716354529</v>
      </c>
      <c r="I93">
        <f>Ouro!I95</f>
        <v>0.26259482590935546</v>
      </c>
      <c r="J93" s="58">
        <v>42583</v>
      </c>
    </row>
    <row r="94" spans="1:10" x14ac:dyDescent="0.25">
      <c r="A94" s="46" t="str">
        <f>CDI!O96</f>
        <v>2016.09</v>
      </c>
      <c r="B94">
        <f>CDI!P96</f>
        <v>1.1100000000000001</v>
      </c>
      <c r="C94">
        <f>IBOVESPA!D95</f>
        <v>1.1722971854113009</v>
      </c>
      <c r="D94">
        <f>SELIC!I94</f>
        <v>1.1100000000000001</v>
      </c>
      <c r="E94">
        <f>IPCA!E96</f>
        <v>0.08</v>
      </c>
      <c r="F94">
        <f>Dolar!E96</f>
        <v>1.4552366707176456</v>
      </c>
      <c r="G94">
        <f>Poupança!F95</f>
        <v>0.6583</v>
      </c>
      <c r="H94">
        <f>Boi!K94</f>
        <v>-0.93090291265659519</v>
      </c>
      <c r="I94">
        <f>Ouro!I96</f>
        <v>-1.0118119343068546</v>
      </c>
      <c r="J94" s="58">
        <v>42614</v>
      </c>
    </row>
    <row r="95" spans="1:10" x14ac:dyDescent="0.25">
      <c r="A95" s="46" t="str">
        <f>CDI!O97</f>
        <v>2016.10</v>
      </c>
      <c r="B95">
        <f>CDI!P97</f>
        <v>1.05</v>
      </c>
      <c r="C95">
        <f>IBOVESPA!D96</f>
        <v>4.4322701012323567</v>
      </c>
      <c r="D95">
        <f>SELIC!I95</f>
        <v>1.05</v>
      </c>
      <c r="E95">
        <f>IPCA!E97</f>
        <v>0.26</v>
      </c>
      <c r="F95">
        <f>Dolar!E97</f>
        <v>-2.1684378647336988</v>
      </c>
      <c r="G95">
        <f>Poupança!F96</f>
        <v>0.66090000000000004</v>
      </c>
      <c r="H95">
        <f>Boi!K95</f>
        <v>2.5198542409948628</v>
      </c>
      <c r="I95">
        <f>Ouro!I97</f>
        <v>-4.5273290567687532</v>
      </c>
      <c r="J95" s="58">
        <v>42644</v>
      </c>
    </row>
    <row r="96" spans="1:10" x14ac:dyDescent="0.25">
      <c r="A96" s="46" t="str">
        <f>CDI!O98</f>
        <v>2016.11</v>
      </c>
      <c r="B96">
        <f>CDI!P98</f>
        <v>1.04</v>
      </c>
      <c r="C96">
        <f>IBOVESPA!D97</f>
        <v>-0.26242340226245164</v>
      </c>
      <c r="D96">
        <f>SELIC!I96</f>
        <v>1.04</v>
      </c>
      <c r="E96">
        <f>IPCA!E98</f>
        <v>0.18</v>
      </c>
      <c r="F96">
        <f>Dolar!E98</f>
        <v>4.9039306793921922</v>
      </c>
      <c r="G96">
        <f>Poupança!F97</f>
        <v>0.64349999999999996</v>
      </c>
      <c r="H96">
        <f>Boi!K96</f>
        <v>0.9006123706594048</v>
      </c>
      <c r="I96">
        <f>Ouro!I98</f>
        <v>-2.2265208637637715</v>
      </c>
      <c r="J96" s="58">
        <v>42675</v>
      </c>
    </row>
    <row r="97" spans="1:10" x14ac:dyDescent="0.25">
      <c r="A97" s="46" t="str">
        <f>CDI!O99</f>
        <v>2016.12</v>
      </c>
      <c r="B97">
        <f>CDI!P99</f>
        <v>1.1200000000000001</v>
      </c>
      <c r="C97">
        <f>IBOVESPA!D98</f>
        <v>-3.5018375053857951</v>
      </c>
      <c r="D97">
        <f>SELIC!I97</f>
        <v>1.1200000000000001</v>
      </c>
      <c r="E97">
        <f>IPCA!E99</f>
        <v>0.3</v>
      </c>
      <c r="F97">
        <f>Dolar!E99</f>
        <v>0.3082540252588728</v>
      </c>
      <c r="G97">
        <f>Poupança!F98</f>
        <v>0.68579999999999997</v>
      </c>
      <c r="H97">
        <f>Boi!K97</f>
        <v>2.5293604189805051E-2</v>
      </c>
      <c r="I97">
        <f>Ouro!I99</f>
        <v>-6.5401542374934394</v>
      </c>
      <c r="J97" s="58">
        <v>42705</v>
      </c>
    </row>
    <row r="98" spans="1:10" x14ac:dyDescent="0.25">
      <c r="A98" s="46" t="str">
        <f>CDI!O100</f>
        <v>2017.01</v>
      </c>
      <c r="B98">
        <f>CDI!P100</f>
        <v>1.08</v>
      </c>
      <c r="C98">
        <f>IBOVESPA!D99</f>
        <v>4.3384119238696428</v>
      </c>
      <c r="D98">
        <f>SELIC!I98</f>
        <v>1.0900000000000001</v>
      </c>
      <c r="E98">
        <f>IPCA!E100</f>
        <v>0.38</v>
      </c>
      <c r="F98">
        <f>Dolar!E100</f>
        <v>-4.6454038249246636</v>
      </c>
      <c r="G98">
        <f>Poupança!F99</f>
        <v>0.67079999999999995</v>
      </c>
      <c r="H98">
        <f>Boi!K98</f>
        <v>-2.2469490664628604</v>
      </c>
      <c r="I98">
        <f>Ouro!I100</f>
        <v>3.0016589479505091</v>
      </c>
      <c r="J98" s="58">
        <v>42736</v>
      </c>
    </row>
    <row r="99" spans="1:10" x14ac:dyDescent="0.25">
      <c r="A99" s="46" t="str">
        <f>CDI!O101</f>
        <v>2017.02</v>
      </c>
      <c r="B99">
        <f>CDI!P101</f>
        <v>0.86</v>
      </c>
      <c r="C99">
        <f>IBOVESPA!D100</f>
        <v>7.3910489740504541</v>
      </c>
      <c r="D99">
        <f>SELIC!I99</f>
        <v>0.87</v>
      </c>
      <c r="E99">
        <f>IPCA!E101</f>
        <v>0.33</v>
      </c>
      <c r="F99">
        <f>Dolar!E101</f>
        <v>-2.8911138923654578</v>
      </c>
      <c r="G99">
        <f>Poupança!F100</f>
        <v>0.53039999999999998</v>
      </c>
      <c r="H99">
        <f>Boi!K99</f>
        <v>-3.315727805840178</v>
      </c>
      <c r="I99">
        <f>Ouro!I101</f>
        <v>3.53158292089591</v>
      </c>
      <c r="J99" s="58">
        <v>42767</v>
      </c>
    </row>
    <row r="100" spans="1:10" x14ac:dyDescent="0.25">
      <c r="A100" s="46" t="str">
        <f>CDI!O102</f>
        <v>2017.03</v>
      </c>
      <c r="B100">
        <f>CDI!P102</f>
        <v>1.05</v>
      </c>
      <c r="C100">
        <f>IBOVESPA!D101</f>
        <v>-1.58229979468044</v>
      </c>
      <c r="D100">
        <f>SELIC!I100</f>
        <v>1.05</v>
      </c>
      <c r="E100">
        <f>IPCA!E102</f>
        <v>0.25</v>
      </c>
      <c r="F100">
        <f>Dolar!E102</f>
        <v>0.7636293336770148</v>
      </c>
      <c r="G100">
        <f>Poupança!F101</f>
        <v>0.65269999999999995</v>
      </c>
      <c r="H100">
        <f>Boi!K100</f>
        <v>-2.9305253691073991</v>
      </c>
      <c r="I100">
        <f>Ouro!I102</f>
        <v>-0.22524712364284336</v>
      </c>
      <c r="J100" s="58">
        <v>42795</v>
      </c>
    </row>
    <row r="101" spans="1:10" x14ac:dyDescent="0.25">
      <c r="A101" s="46" t="str">
        <f>CDI!O103</f>
        <v>2017.04</v>
      </c>
      <c r="B101">
        <f>CDI!P103</f>
        <v>0.79</v>
      </c>
      <c r="C101">
        <f>IBOVESPA!D102</f>
        <v>-0.24466353563817386</v>
      </c>
      <c r="D101">
        <f>SELIC!I101</f>
        <v>0.79</v>
      </c>
      <c r="E101">
        <f>IPCA!E103</f>
        <v>0.14000000000000001</v>
      </c>
      <c r="F101">
        <f>Dolar!E103</f>
        <v>0.26540466216865016</v>
      </c>
      <c r="G101">
        <f>Poupança!F102</f>
        <v>0.5</v>
      </c>
      <c r="H101">
        <f>Boi!K101</f>
        <v>-3.5332049617124177</v>
      </c>
      <c r="I101">
        <f>Ouro!I103</f>
        <v>2.8796024102255959</v>
      </c>
      <c r="J101" s="58">
        <v>42826</v>
      </c>
    </row>
    <row r="102" spans="1:10" x14ac:dyDescent="0.25">
      <c r="A102" s="46" t="str">
        <f>CDI!O104</f>
        <v>2017.05</v>
      </c>
      <c r="B102">
        <f>CDI!P104</f>
        <v>0.93</v>
      </c>
      <c r="C102">
        <f>IBOVESPA!D103</f>
        <v>-1.9565538497584067</v>
      </c>
      <c r="D102">
        <f>SELIC!I102</f>
        <v>0.93</v>
      </c>
      <c r="E102">
        <f>IPCA!E104</f>
        <v>0.31</v>
      </c>
      <c r="F102">
        <f>Dolar!E104</f>
        <v>2.3312922566653822</v>
      </c>
      <c r="G102">
        <f>Poupança!F103</f>
        <v>0.57679999999999998</v>
      </c>
      <c r="H102">
        <f>Boi!K102</f>
        <v>-1.2478430267736809</v>
      </c>
      <c r="I102">
        <f>Ouro!I104</f>
        <v>-1.6449861076029415</v>
      </c>
      <c r="J102" s="58">
        <v>42856</v>
      </c>
    </row>
    <row r="103" spans="1:10" x14ac:dyDescent="0.25">
      <c r="A103" s="46" t="str">
        <f>CDI!O105</f>
        <v>2017.06</v>
      </c>
      <c r="B103">
        <f>CDI!P105</f>
        <v>0.81</v>
      </c>
      <c r="C103">
        <f>IBOVESPA!D104</f>
        <v>-1.3560876697828954</v>
      </c>
      <c r="D103">
        <f>SELIC!I103</f>
        <v>0.81</v>
      </c>
      <c r="E103">
        <f>IPCA!E105</f>
        <v>-0.23</v>
      </c>
      <c r="F103">
        <f>Dolar!E105</f>
        <v>2.6833296973852359</v>
      </c>
      <c r="G103">
        <f>Poupança!F104</f>
        <v>0.55389999999999995</v>
      </c>
      <c r="H103">
        <f>Boi!K103</f>
        <v>-1.8503134510412582</v>
      </c>
      <c r="I103">
        <f>Ouro!I105</f>
        <v>1.1412153702930907</v>
      </c>
      <c r="J103" s="58">
        <v>42887</v>
      </c>
    </row>
    <row r="104" spans="1:10" x14ac:dyDescent="0.25">
      <c r="A104" s="46" t="str">
        <f>CDI!O106</f>
        <v>2017.07</v>
      </c>
      <c r="B104">
        <f>CDI!P106</f>
        <v>0.8</v>
      </c>
      <c r="C104">
        <f>IBOVESPA!D105</f>
        <v>2.5684912907365782</v>
      </c>
      <c r="D104">
        <f>SELIC!I104</f>
        <v>0.8</v>
      </c>
      <c r="E104">
        <f>IPCA!E106</f>
        <v>0.24</v>
      </c>
      <c r="F104">
        <f>Dolar!E106</f>
        <v>-2.7103314313463689</v>
      </c>
      <c r="G104">
        <f>Poupança!F105</f>
        <v>0.56259999999999999</v>
      </c>
      <c r="H104">
        <f>Boi!K104</f>
        <v>-2.5874163408380531</v>
      </c>
      <c r="I104">
        <f>Ouro!I106</f>
        <v>-1.8583466903654859</v>
      </c>
      <c r="J104" s="58">
        <v>42917</v>
      </c>
    </row>
    <row r="105" spans="1:10" x14ac:dyDescent="0.25">
      <c r="A105" s="46" t="str">
        <f>CDI!O107</f>
        <v>2017.08</v>
      </c>
      <c r="B105">
        <f>CDI!P107</f>
        <v>0.8</v>
      </c>
      <c r="C105">
        <f>IBOVESPA!D106</f>
        <v>6.7292498363349207</v>
      </c>
      <c r="D105">
        <f>SELIC!I105</f>
        <v>0.8</v>
      </c>
      <c r="E105">
        <f>IPCA!E107</f>
        <v>0.19</v>
      </c>
      <c r="F105">
        <f>Dolar!E107</f>
        <v>-1.7220402433317641</v>
      </c>
      <c r="G105">
        <f>Poupança!F106</f>
        <v>0.55120000000000002</v>
      </c>
      <c r="H105">
        <f>Boi!K105</f>
        <v>3.9709887673023472</v>
      </c>
      <c r="I105">
        <f>Ouro!I107</f>
        <v>3.7353255069370372</v>
      </c>
      <c r="J105" s="58">
        <v>42948</v>
      </c>
    </row>
    <row r="106" spans="1:10" x14ac:dyDescent="0.25">
      <c r="A106" s="46" t="str">
        <f>CDI!O108</f>
        <v>2017.09</v>
      </c>
      <c r="B106">
        <f>CDI!P108</f>
        <v>0.64</v>
      </c>
      <c r="C106">
        <f>IBOVESPA!D107</f>
        <v>8.1286627338921722</v>
      </c>
      <c r="D106">
        <f>SELIC!I106</f>
        <v>0.64</v>
      </c>
      <c r="E106">
        <f>IPCA!E108</f>
        <v>0.16</v>
      </c>
      <c r="F106">
        <f>Dolar!E108</f>
        <v>-0.51106243849792798</v>
      </c>
      <c r="G106">
        <f>Poupança!F107</f>
        <v>0.5</v>
      </c>
      <c r="H106">
        <f>Boi!K106</f>
        <v>6.7369138526211474</v>
      </c>
      <c r="I106">
        <f>Ouro!I108</f>
        <v>2.4184748721785736</v>
      </c>
      <c r="J106" s="58">
        <v>42979</v>
      </c>
    </row>
    <row r="107" spans="1:10" x14ac:dyDescent="0.25">
      <c r="A107" s="46" t="str">
        <f>CDI!O109</f>
        <v>2017.10</v>
      </c>
      <c r="B107">
        <f>CDI!P109</f>
        <v>0.64</v>
      </c>
      <c r="C107">
        <f>IBOVESPA!D108</f>
        <v>3.3165695977273568</v>
      </c>
      <c r="D107">
        <f>SELIC!I107</f>
        <v>0.64</v>
      </c>
      <c r="E107">
        <f>IPCA!E109</f>
        <v>0.42</v>
      </c>
      <c r="F107">
        <f>Dolar!E109</f>
        <v>1.7995022653308663</v>
      </c>
      <c r="G107">
        <f>Poupança!F108</f>
        <v>0.46899999999999997</v>
      </c>
      <c r="H107">
        <f>Boi!K107</f>
        <v>-2.1158670166129968E-2</v>
      </c>
      <c r="I107">
        <f>Ouro!I109</f>
        <v>-2.6299968799226789</v>
      </c>
      <c r="J107" s="58">
        <v>43009</v>
      </c>
    </row>
    <row r="108" spans="1:10" x14ac:dyDescent="0.25">
      <c r="A108" s="46" t="str">
        <f>CDI!O110</f>
        <v>2017.11</v>
      </c>
      <c r="B108">
        <f>CDI!P110</f>
        <v>0.56999999999999995</v>
      </c>
      <c r="C108">
        <f>IBOVESPA!D109</f>
        <v>-4.6857364481501493</v>
      </c>
      <c r="D108">
        <f>SELIC!I108</f>
        <v>0.56999999999999995</v>
      </c>
      <c r="E108">
        <f>IPCA!E110</f>
        <v>0.28000000000000003</v>
      </c>
      <c r="F108">
        <f>Dolar!E110</f>
        <v>2.1343947846800058</v>
      </c>
      <c r="G108">
        <f>Poupança!F109</f>
        <v>0.42730000000000001</v>
      </c>
      <c r="H108">
        <f>Boi!K108</f>
        <v>-0.78548131645476382</v>
      </c>
      <c r="I108">
        <f>Ouro!I110</f>
        <v>0.18679025564474683</v>
      </c>
      <c r="J108" s="58">
        <v>43040</v>
      </c>
    </row>
    <row r="109" spans="1:10" x14ac:dyDescent="0.25">
      <c r="A109" s="46" t="str">
        <f>CDI!O111</f>
        <v>2017.12</v>
      </c>
      <c r="B109">
        <f>CDI!P111</f>
        <v>0.54</v>
      </c>
      <c r="C109">
        <f>IBOVESPA!D110</f>
        <v>2.0301132667829984</v>
      </c>
      <c r="D109">
        <f>SELIC!I109</f>
        <v>0.54</v>
      </c>
      <c r="E109">
        <f>IPCA!E111</f>
        <v>0.44</v>
      </c>
      <c r="F109">
        <f>Dolar!E111</f>
        <v>1.0003989320894824</v>
      </c>
      <c r="G109">
        <f>Poupança!F110</f>
        <v>0.42730000000000001</v>
      </c>
      <c r="H109">
        <f>Boi!K109</f>
        <v>4.8782610168812868</v>
      </c>
      <c r="I109">
        <f>Ouro!I111</f>
        <v>-1.3612606287541966</v>
      </c>
      <c r="J109" s="58">
        <v>43070</v>
      </c>
    </row>
    <row r="110" spans="1:10" x14ac:dyDescent="0.25">
      <c r="A110" s="46" t="str">
        <f>CDI!O112</f>
        <v>2018.01</v>
      </c>
      <c r="B110">
        <f>CDI!P112</f>
        <v>0.57999999999999996</v>
      </c>
      <c r="C110">
        <f>IBOVESPA!D111</f>
        <v>7.7861105979496097</v>
      </c>
      <c r="D110">
        <f>SELIC!I110</f>
        <v>0.57999999999999996</v>
      </c>
      <c r="E110">
        <f>IPCA!E112</f>
        <v>0.28999999999999998</v>
      </c>
      <c r="F110">
        <f>Dolar!E112</f>
        <v>-2.4701485735119904</v>
      </c>
      <c r="G110">
        <f>Poupança!F111</f>
        <v>0.39939999999999998</v>
      </c>
      <c r="H110">
        <f>Boi!K110</f>
        <v>0.80274783086272761</v>
      </c>
      <c r="I110">
        <f>Ouro!I112</f>
        <v>5.2868836252916207</v>
      </c>
      <c r="J110" s="58">
        <v>43101</v>
      </c>
    </row>
    <row r="111" spans="1:10" x14ac:dyDescent="0.25">
      <c r="A111" s="46" t="str">
        <f>CDI!O113</f>
        <v>2018.02</v>
      </c>
      <c r="B111">
        <f>CDI!P113</f>
        <v>0.46</v>
      </c>
      <c r="C111">
        <f>IBOVESPA!D112</f>
        <v>3.8613683935918734</v>
      </c>
      <c r="D111">
        <f>SELIC!I111</f>
        <v>0.47</v>
      </c>
      <c r="E111">
        <f>IPCA!E113</f>
        <v>0.32</v>
      </c>
      <c r="F111">
        <f>Dolar!E113</f>
        <v>0.96261682242990443</v>
      </c>
      <c r="G111">
        <f>Poupança!F112</f>
        <v>0.39939999999999998</v>
      </c>
      <c r="H111">
        <f>Boi!K111</f>
        <v>-3.1557747217528185</v>
      </c>
      <c r="I111">
        <f>Ouro!I113</f>
        <v>-4.2815293322311758E-2</v>
      </c>
      <c r="J111" s="58">
        <v>43132</v>
      </c>
    </row>
    <row r="112" spans="1:10" x14ac:dyDescent="0.25">
      <c r="A112" s="46" t="str">
        <f>CDI!O114</f>
        <v>2018.03</v>
      </c>
      <c r="B112">
        <f>CDI!P114</f>
        <v>0.53</v>
      </c>
      <c r="C112">
        <f>IBOVESPA!D113</f>
        <v>3.5963000641543079</v>
      </c>
      <c r="D112">
        <f>SELIC!I112</f>
        <v>0.53</v>
      </c>
      <c r="E112">
        <f>IPCA!E114</f>
        <v>0.09</v>
      </c>
      <c r="F112">
        <f>Dolar!E114</f>
        <v>1.1632571199358224</v>
      </c>
      <c r="G112">
        <f>Poupança!F113</f>
        <v>0.38550000000000001</v>
      </c>
      <c r="H112">
        <f>Boi!K112</f>
        <v>-0.15102797552563585</v>
      </c>
      <c r="I112">
        <f>Ouro!I114</f>
        <v>-0.45614061454990384</v>
      </c>
      <c r="J112" s="58">
        <v>43160</v>
      </c>
    </row>
    <row r="113" spans="1:10" x14ac:dyDescent="0.25">
      <c r="A113" s="46" t="str">
        <f>CDI!O115</f>
        <v>2018.04</v>
      </c>
      <c r="B113">
        <f>CDI!P115</f>
        <v>0.52</v>
      </c>
      <c r="C113">
        <f>IBOVESPA!D114</f>
        <v>-1.1293424522653261</v>
      </c>
      <c r="D113">
        <f>SELIC!I113</f>
        <v>0.52</v>
      </c>
      <c r="E113">
        <f>IPCA!E115</f>
        <v>0.22</v>
      </c>
      <c r="F113">
        <f>Dolar!E115</f>
        <v>3.9132556579027589</v>
      </c>
      <c r="G113">
        <f>Poupança!F114</f>
        <v>0.3715</v>
      </c>
      <c r="H113">
        <f>Boi!K113</f>
        <v>-1.2851522394310864</v>
      </c>
      <c r="I113">
        <f>Ouro!I115</f>
        <v>0.76245980100553412</v>
      </c>
      <c r="J113" s="58">
        <v>43191</v>
      </c>
    </row>
    <row r="114" spans="1:10" x14ac:dyDescent="0.25">
      <c r="A114" s="46" t="str">
        <f>CDI!O116</f>
        <v>2018.05</v>
      </c>
      <c r="B114">
        <f>CDI!P116</f>
        <v>0.52</v>
      </c>
      <c r="C114">
        <f>IBOVESPA!D115</f>
        <v>-9.058166643696639</v>
      </c>
      <c r="D114">
        <f>SELIC!I114</f>
        <v>0.52</v>
      </c>
      <c r="E114">
        <f>IPCA!E116</f>
        <v>0.4</v>
      </c>
      <c r="F114">
        <f>Dolar!E116</f>
        <v>6.709912236930939</v>
      </c>
      <c r="G114">
        <f>Poupança!F115</f>
        <v>0.3715</v>
      </c>
      <c r="H114">
        <f>Boi!K114</f>
        <v>-3.2529153306483147</v>
      </c>
      <c r="I114">
        <f>Ouro!I116</f>
        <v>-2.3457400581377885</v>
      </c>
      <c r="J114" s="58">
        <v>43221</v>
      </c>
    </row>
    <row r="115" spans="1:10" x14ac:dyDescent="0.25">
      <c r="A115" s="46" t="str">
        <f>CDI!O117</f>
        <v>2018.06</v>
      </c>
      <c r="B115">
        <f>CDI!P117</f>
        <v>0.52</v>
      </c>
      <c r="C115">
        <f>IBOVESPA!D116</f>
        <v>-7.3532456144075775</v>
      </c>
      <c r="D115">
        <f>SELIC!I115</f>
        <v>0.52</v>
      </c>
      <c r="E115">
        <f>IPCA!E117</f>
        <v>1.26</v>
      </c>
      <c r="F115">
        <f>Dolar!E117</f>
        <v>3.7711456470911906</v>
      </c>
      <c r="G115">
        <f>Poupança!F116</f>
        <v>0.3715</v>
      </c>
      <c r="H115">
        <f>Boi!K115</f>
        <v>0.16989297688934027</v>
      </c>
      <c r="I115">
        <f>Ouro!I117</f>
        <v>-1.6786221182247196</v>
      </c>
      <c r="J115" s="58">
        <v>43252</v>
      </c>
    </row>
    <row r="116" spans="1:10" x14ac:dyDescent="0.25">
      <c r="A116" s="46" t="str">
        <f>CDI!O118</f>
        <v>2018.07</v>
      </c>
      <c r="B116">
        <f>CDI!P118</f>
        <v>0.54</v>
      </c>
      <c r="C116">
        <f>IBOVESPA!D117</f>
        <v>4.332895889893738</v>
      </c>
      <c r="D116">
        <f>SELIC!I116</f>
        <v>0.54</v>
      </c>
      <c r="E116">
        <f>IPCA!E118</f>
        <v>0.33</v>
      </c>
      <c r="F116">
        <f>Dolar!E118</f>
        <v>1.4711339659651137</v>
      </c>
      <c r="G116">
        <f>Poupança!F117</f>
        <v>0.3715</v>
      </c>
      <c r="H116">
        <f>Boi!K116</f>
        <v>2.5147813680353921</v>
      </c>
      <c r="I116">
        <f>Ouro!I118</f>
        <v>-3.4223647557292929</v>
      </c>
      <c r="J116" s="58">
        <v>43282</v>
      </c>
    </row>
    <row r="117" spans="1:10" x14ac:dyDescent="0.25">
      <c r="A117" s="46" t="str">
        <f>CDI!O119</f>
        <v>2018.08</v>
      </c>
      <c r="B117">
        <f>CDI!P119</f>
        <v>0.56999999999999995</v>
      </c>
      <c r="C117">
        <f>IBOVESPA!D118</f>
        <v>3.2134381588951157</v>
      </c>
      <c r="D117">
        <f>SELIC!I117</f>
        <v>0.56999999999999995</v>
      </c>
      <c r="E117">
        <f>IPCA!E119</f>
        <v>-0.09</v>
      </c>
      <c r="F117">
        <f>Dolar!E119</f>
        <v>2.6409968391630243</v>
      </c>
      <c r="G117">
        <f>Poupança!F118</f>
        <v>0.3715</v>
      </c>
      <c r="H117">
        <f>Boi!K117</f>
        <v>2.1713600148700127</v>
      </c>
      <c r="I117">
        <f>Ouro!I119</f>
        <v>-2.9085973289381193</v>
      </c>
      <c r="J117" s="58">
        <v>43313</v>
      </c>
    </row>
    <row r="118" spans="1:10" x14ac:dyDescent="0.25">
      <c r="A118" s="46" t="str">
        <f>CDI!O120</f>
        <v>2018.09</v>
      </c>
      <c r="B118">
        <f>CDI!P120</f>
        <v>0.47</v>
      </c>
      <c r="C118">
        <f>IBOVESPA!D119</f>
        <v>-0.69684385823964679</v>
      </c>
      <c r="D118">
        <f>SELIC!I118</f>
        <v>0.47</v>
      </c>
      <c r="E118">
        <f>IPCA!E120</f>
        <v>0.48</v>
      </c>
      <c r="F118">
        <f>Dolar!E120</f>
        <v>4.7516033798228667</v>
      </c>
      <c r="G118">
        <f>Poupança!F119</f>
        <v>0.3715</v>
      </c>
      <c r="H118">
        <f>Boi!K118</f>
        <v>2.9416960665875425</v>
      </c>
      <c r="I118">
        <f>Ouro!I120</f>
        <v>-0.27627297767347664</v>
      </c>
      <c r="J118" s="58">
        <v>43344</v>
      </c>
    </row>
    <row r="119" spans="1:10" x14ac:dyDescent="0.25">
      <c r="A119" s="46" t="str">
        <f>CDI!O121</f>
        <v>2018.10</v>
      </c>
      <c r="B119">
        <f>CDI!P121</f>
        <v>0.54</v>
      </c>
      <c r="C119">
        <f>IBOVESPA!D120</f>
        <v>5.3138701501048056</v>
      </c>
      <c r="D119">
        <f>SELIC!I119</f>
        <v>0.54</v>
      </c>
      <c r="E119">
        <f>IPCA!E121</f>
        <v>0.45</v>
      </c>
      <c r="F119">
        <f>Dolar!E121</f>
        <v>-8.7004057435797719</v>
      </c>
      <c r="G119">
        <f>Poupança!F120</f>
        <v>0.3715</v>
      </c>
      <c r="H119">
        <f>Boi!K119</f>
        <v>1.7009530069010741</v>
      </c>
      <c r="I119">
        <f>Ouro!I121</f>
        <v>1.4185699146354691</v>
      </c>
      <c r="J119" s="58">
        <v>43374</v>
      </c>
    </row>
    <row r="120" spans="1:10" x14ac:dyDescent="0.25">
      <c r="A120" s="46" t="str">
        <f>CDI!O122</f>
        <v>2018.11</v>
      </c>
      <c r="B120">
        <f>CDI!P122</f>
        <v>0.49</v>
      </c>
      <c r="C120">
        <f>IBOVESPA!D121</f>
        <v>8.0007086925233413</v>
      </c>
      <c r="D120">
        <f>SELIC!I120</f>
        <v>0.49</v>
      </c>
      <c r="E120">
        <f>IPCA!E122</f>
        <v>-0.21</v>
      </c>
      <c r="F120">
        <f>Dolar!E122</f>
        <v>0.75043908669966475</v>
      </c>
      <c r="G120">
        <f>Poupança!F121</f>
        <v>0.3715</v>
      </c>
      <c r="H120">
        <f>Boi!K120</f>
        <v>-1.7996728520323111</v>
      </c>
      <c r="I120">
        <f>Ouro!I122</f>
        <v>0.43278289273401876</v>
      </c>
      <c r="J120" s="58">
        <v>43405</v>
      </c>
    </row>
    <row r="121" spans="1:10" x14ac:dyDescent="0.25">
      <c r="A121" s="46" t="str">
        <f>CDI!O123</f>
        <v>2018.12</v>
      </c>
      <c r="B121">
        <f>CDI!P123</f>
        <v>0.49</v>
      </c>
      <c r="C121">
        <f>IBOVESPA!D122</f>
        <v>0.26144064867428984</v>
      </c>
      <c r="D121">
        <f>SELIC!I121</f>
        <v>0.49</v>
      </c>
      <c r="E121">
        <f>IPCA!E123</f>
        <v>0.15</v>
      </c>
      <c r="F121">
        <f>Dolar!E123</f>
        <v>2.5382989963021618</v>
      </c>
      <c r="G121">
        <f>Poupança!F122</f>
        <v>0.3715</v>
      </c>
      <c r="H121">
        <f>Boi!K121</f>
        <v>1.2823390824222811</v>
      </c>
      <c r="I121">
        <f>Ouro!I123</f>
        <v>2.4372260680784827</v>
      </c>
      <c r="J121" s="58">
        <v>43435</v>
      </c>
    </row>
    <row r="122" spans="1:10" x14ac:dyDescent="0.25">
      <c r="A122" s="46" t="str">
        <f>CDI!O124</f>
        <v>2019.01</v>
      </c>
      <c r="B122">
        <f>CDI!P124</f>
        <v>0.54</v>
      </c>
      <c r="C122">
        <f>IBOVESPA!D123</f>
        <v>6.902135885701151</v>
      </c>
      <c r="D122">
        <f>SELIC!I122</f>
        <v>0.54</v>
      </c>
      <c r="E122">
        <f>IPCA!E124</f>
        <v>0.32</v>
      </c>
      <c r="F122">
        <f>Dolar!E124</f>
        <v>-3.6320548156925385</v>
      </c>
      <c r="G122">
        <f>Poupança!F123</f>
        <v>0.3715</v>
      </c>
      <c r="H122">
        <f>Boi!K122</f>
        <v>-0.29520993187573352</v>
      </c>
      <c r="I122">
        <f>Ouro!I124</f>
        <v>3.3069417786308306</v>
      </c>
      <c r="J122" s="58">
        <v>43466</v>
      </c>
    </row>
    <row r="123" spans="1:10" x14ac:dyDescent="0.25">
      <c r="A123" s="46" t="str">
        <f>CDI!O125</f>
        <v>2019.02</v>
      </c>
      <c r="B123">
        <f>CDI!P125</f>
        <v>0.49</v>
      </c>
      <c r="C123">
        <f>IBOVESPA!D124</f>
        <v>3.7283743563508747</v>
      </c>
      <c r="D123">
        <f>SELIC!I123</f>
        <v>0.49</v>
      </c>
      <c r="E123">
        <f>IPCA!E125</f>
        <v>0.43</v>
      </c>
      <c r="F123">
        <f>Dolar!E125</f>
        <v>-0.48381492074523547</v>
      </c>
      <c r="G123">
        <f>Poupança!F124</f>
        <v>0.3715</v>
      </c>
      <c r="H123">
        <f>Boi!K123</f>
        <v>0.55675957095697781</v>
      </c>
      <c r="I123">
        <f>Ouro!I125</f>
        <v>2.1923746855041557</v>
      </c>
      <c r="J123" s="58">
        <v>43497</v>
      </c>
    </row>
    <row r="124" spans="1:10" x14ac:dyDescent="0.25">
      <c r="A124" s="46" t="str">
        <f>CDI!O126</f>
        <v>2019.03</v>
      </c>
      <c r="B124">
        <f>CDI!P126</f>
        <v>0.47</v>
      </c>
      <c r="C124">
        <f>IBOVESPA!D125</f>
        <v>-2.6504677688611715</v>
      </c>
      <c r="D124">
        <f>SELIC!I124</f>
        <v>0.47</v>
      </c>
      <c r="E124">
        <f>IPCA!E126</f>
        <v>0.75</v>
      </c>
      <c r="F124">
        <f>Dolar!E126</f>
        <v>3.3011012624227778</v>
      </c>
      <c r="G124">
        <f>Poupança!F125</f>
        <v>0.3715</v>
      </c>
      <c r="H124">
        <f>Boi!K124</f>
        <v>1.8869228841606127</v>
      </c>
      <c r="I124">
        <f>Ouro!I126</f>
        <v>-1.4521957168937896</v>
      </c>
      <c r="J124" s="58">
        <v>43525</v>
      </c>
    </row>
    <row r="125" spans="1:10" x14ac:dyDescent="0.25">
      <c r="A125" s="46" t="str">
        <f>CDI!O127</f>
        <v>2019.04</v>
      </c>
      <c r="B125">
        <f>CDI!P127</f>
        <v>0.52</v>
      </c>
      <c r="C125">
        <f>IBOVESPA!D126</f>
        <v>1.0571860173632257</v>
      </c>
      <c r="D125">
        <f>SELIC!I125</f>
        <v>0.52</v>
      </c>
      <c r="E125">
        <f>IPCA!E127</f>
        <v>0.56999999999999995</v>
      </c>
      <c r="F125">
        <f>Dolar!E127</f>
        <v>1.2922852908291969</v>
      </c>
      <c r="G125">
        <f>Poupança!F126</f>
        <v>0.3715</v>
      </c>
      <c r="H125">
        <f>Boi!K125</f>
        <v>0.87736409125604187</v>
      </c>
      <c r="I125">
        <f>Ouro!I127</f>
        <v>-1.1522791913290804</v>
      </c>
      <c r="J125" s="58">
        <v>43556</v>
      </c>
    </row>
    <row r="126" spans="1:10" x14ac:dyDescent="0.25">
      <c r="A126" s="46" t="str">
        <f>CDI!O128</f>
        <v>2019.05</v>
      </c>
      <c r="B126">
        <f>CDI!P128</f>
        <v>0.54</v>
      </c>
      <c r="C126">
        <f>IBOVESPA!D127</f>
        <v>-3.1033862718707983</v>
      </c>
      <c r="D126">
        <f>SELIC!I126</f>
        <v>0.54</v>
      </c>
      <c r="E126">
        <f>IPCA!E128</f>
        <v>0.13</v>
      </c>
      <c r="F126">
        <f>Dolar!E128</f>
        <v>2.7030495944142041</v>
      </c>
      <c r="G126">
        <f>Poupança!F127</f>
        <v>0.3715</v>
      </c>
      <c r="H126">
        <f>Boi!K126</f>
        <v>-2.1411947028516032</v>
      </c>
      <c r="I126">
        <f>Ouro!I128</f>
        <v>-0.17186272756258494</v>
      </c>
      <c r="J126" s="58">
        <v>43586</v>
      </c>
    </row>
    <row r="127" spans="1:10" x14ac:dyDescent="0.25">
      <c r="A127" s="46" t="str">
        <f>CDI!O129</f>
        <v>2019.06</v>
      </c>
      <c r="B127">
        <f>CDI!P129</f>
        <v>0.47</v>
      </c>
      <c r="C127">
        <f>IBOVESPA!D128</f>
        <v>6.6738946579351515</v>
      </c>
      <c r="D127">
        <f>SELIC!I127</f>
        <v>0.47</v>
      </c>
      <c r="E127">
        <f>IPCA!E129</f>
        <v>0.01</v>
      </c>
      <c r="F127">
        <f>Dolar!E129</f>
        <v>-3.5666974930640514</v>
      </c>
      <c r="G127">
        <f>Poupança!F128</f>
        <v>0.3715</v>
      </c>
      <c r="H127">
        <f>Boi!K127</f>
        <v>-2.1148763004985836</v>
      </c>
      <c r="I127">
        <f>Ouro!I129</f>
        <v>5.868972501363241</v>
      </c>
      <c r="J127" s="58">
        <v>43617</v>
      </c>
    </row>
    <row r="128" spans="1:10" x14ac:dyDescent="0.25">
      <c r="A128" s="46" t="str">
        <f>CDI!O130</f>
        <v>2019.07</v>
      </c>
      <c r="B128">
        <f>CDI!P130</f>
        <v>0.56999999999999995</v>
      </c>
      <c r="C128">
        <f>IBOVESPA!D129</f>
        <v>4.798416646050077</v>
      </c>
      <c r="D128">
        <f>SELIC!I128</f>
        <v>0.56999999999999995</v>
      </c>
      <c r="E128">
        <f>IPCA!E130</f>
        <v>0.19</v>
      </c>
      <c r="F128">
        <f>Dolar!E130</f>
        <v>-2.0605463687730006</v>
      </c>
      <c r="G128">
        <f>Poupança!F129</f>
        <v>0.3715</v>
      </c>
      <c r="H128">
        <f>Boi!K128</f>
        <v>2.1150763001451236</v>
      </c>
      <c r="I128">
        <f>Ouro!I130</f>
        <v>3.962355780550987</v>
      </c>
      <c r="J128" s="58">
        <v>43647</v>
      </c>
    </row>
    <row r="129" spans="1:10" x14ac:dyDescent="0.25">
      <c r="A129" s="46" t="str">
        <f>CDI!O131</f>
        <v>2019.08</v>
      </c>
      <c r="B129">
        <f>CDI!P131</f>
        <v>0.5</v>
      </c>
      <c r="C129">
        <f>IBOVESPA!D130</f>
        <v>-4.1504527053629472</v>
      </c>
      <c r="D129">
        <f>SELIC!I129</f>
        <v>0.5</v>
      </c>
      <c r="E129">
        <f>IPCA!E131</f>
        <v>0.11</v>
      </c>
      <c r="F129">
        <f>Dolar!E131</f>
        <v>6.3699155794320772</v>
      </c>
      <c r="G129">
        <f>Poupança!F130</f>
        <v>0.34339999999999998</v>
      </c>
      <c r="H129">
        <f>Boi!K129</f>
        <v>0.56383626401173537</v>
      </c>
      <c r="I129">
        <f>Ouro!I131</f>
        <v>6.1943958836144342</v>
      </c>
      <c r="J129" s="58">
        <v>43678</v>
      </c>
    </row>
    <row r="130" spans="1:10" x14ac:dyDescent="0.25">
      <c r="A130" s="46" t="str">
        <f>CDI!O132</f>
        <v>2019.09</v>
      </c>
      <c r="B130">
        <f>CDI!P132</f>
        <v>0.46</v>
      </c>
      <c r="C130">
        <f>IBOVESPA!D131</f>
        <v>3.3716099620863256</v>
      </c>
      <c r="D130">
        <f>SELIC!I130</f>
        <v>0.46</v>
      </c>
      <c r="E130">
        <f>IPCA!E132</f>
        <v>-0.04</v>
      </c>
      <c r="F130">
        <f>Dolar!E132</f>
        <v>2.525252525252518</v>
      </c>
      <c r="G130">
        <f>Poupança!F131</f>
        <v>0.34339999999999998</v>
      </c>
      <c r="H130">
        <f>Boi!K130</f>
        <v>1.2989112706211174</v>
      </c>
      <c r="I130">
        <f>Ouro!I132</f>
        <v>0.6778147306402813</v>
      </c>
      <c r="J130" s="58">
        <v>43709</v>
      </c>
    </row>
    <row r="131" spans="1:10" x14ac:dyDescent="0.25">
      <c r="A131" s="46" t="str">
        <f>CDI!O133</f>
        <v>2019.10</v>
      </c>
      <c r="B131">
        <f>CDI!P133</f>
        <v>0.48</v>
      </c>
      <c r="C131">
        <f>IBOVESPA!D132</f>
        <v>0.30153240096414968</v>
      </c>
      <c r="D131">
        <f>SELIC!I131</f>
        <v>0.48</v>
      </c>
      <c r="E131">
        <f>IPCA!E133</f>
        <v>0.1</v>
      </c>
      <c r="F131">
        <f>Dolar!E133</f>
        <v>-0.83719575820814707</v>
      </c>
      <c r="G131">
        <f>Poupança!F132</f>
        <v>0.31530000000000002</v>
      </c>
      <c r="H131">
        <f>Boi!K131</f>
        <v>3.6075707729745408</v>
      </c>
      <c r="I131">
        <f>Ouro!I133</f>
        <v>-1.0439698658793299</v>
      </c>
      <c r="J131" s="58">
        <v>43739</v>
      </c>
    </row>
    <row r="132" spans="1:10" x14ac:dyDescent="0.25">
      <c r="A132" s="46" t="str">
        <f>CDI!O134</f>
        <v>2019.11</v>
      </c>
      <c r="B132">
        <f>CDI!P134</f>
        <v>0.38</v>
      </c>
      <c r="C132">
        <f>IBOVESPA!D133</f>
        <v>5.8838744006385184</v>
      </c>
      <c r="D132">
        <f>SELIC!I132</f>
        <v>0.38</v>
      </c>
      <c r="E132">
        <f>IPCA!E134</f>
        <v>0.51</v>
      </c>
      <c r="F132">
        <f>Dolar!E134</f>
        <v>1.6713978073609974</v>
      </c>
      <c r="G132">
        <f>Poupança!F133</f>
        <v>0.28710000000000002</v>
      </c>
      <c r="H132">
        <f>Boi!K132</f>
        <v>21.143713761428046</v>
      </c>
      <c r="I132">
        <f>Ouro!I134</f>
        <v>-1.6068931837491041</v>
      </c>
      <c r="J132" s="58">
        <v>43770</v>
      </c>
    </row>
    <row r="133" spans="1:10" x14ac:dyDescent="0.25">
      <c r="A133" s="46" t="str">
        <f>CDI!O135</f>
        <v>2019.12</v>
      </c>
      <c r="B133">
        <f>CDI!P135</f>
        <v>0.37</v>
      </c>
      <c r="C133">
        <f>IBOVESPA!D134</f>
        <v>2.8939439194636081</v>
      </c>
      <c r="D133">
        <f>SELIC!I133</f>
        <v>0.37</v>
      </c>
      <c r="E133">
        <f>IPCA!E135</f>
        <v>1.1499999999999999</v>
      </c>
      <c r="F133">
        <f>Dolar!E135</f>
        <v>-1.1023659951380325</v>
      </c>
      <c r="G133">
        <f>Poupança!F134</f>
        <v>0.28710000000000002</v>
      </c>
      <c r="H133">
        <f>Boi!K133</f>
        <v>6.3470829937231628</v>
      </c>
      <c r="I133">
        <f>Ouro!I135</f>
        <v>0.5670422018099216</v>
      </c>
      <c r="J133" s="58">
        <v>43800</v>
      </c>
    </row>
    <row r="134" spans="1:10" x14ac:dyDescent="0.25">
      <c r="A134" s="46" t="str">
        <f>CDI!O136</f>
        <v>2020.01</v>
      </c>
      <c r="B134">
        <f>CDI!P136</f>
        <v>0.38</v>
      </c>
      <c r="C134">
        <f>IBOVESPA!D135</f>
        <v>-1.63</v>
      </c>
      <c r="D134">
        <f>SELIC!I134</f>
        <v>0.38</v>
      </c>
      <c r="E134">
        <f>IPCA!E136</f>
        <v>0.21</v>
      </c>
      <c r="F134">
        <f>Dolar!E136</f>
        <v>0.97349655625593301</v>
      </c>
      <c r="G134">
        <f>Poupança!F135</f>
        <v>0.25879999999999997</v>
      </c>
      <c r="H134">
        <f>Boi!K134</f>
        <v>-5.3971183693550255</v>
      </c>
      <c r="I134">
        <f>Ouro!I136</f>
        <v>5.5127000331275786</v>
      </c>
      <c r="J134" s="58">
        <v>43831</v>
      </c>
    </row>
    <row r="135" spans="1:10" x14ac:dyDescent="0.25">
      <c r="A135" s="46" t="str">
        <f>CDI!O137</f>
        <v>2020.02</v>
      </c>
      <c r="B135">
        <f>CDI!P137</f>
        <v>0.28999999999999998</v>
      </c>
      <c r="C135">
        <f>IBOVESPA!D136</f>
        <v>-8.43</v>
      </c>
      <c r="D135">
        <f>SELIC!I135</f>
        <v>0.28999999999999998</v>
      </c>
      <c r="E135">
        <f>IPCA!E137</f>
        <v>0.25</v>
      </c>
      <c r="F135">
        <f>Dolar!E137</f>
        <v>4.6156812649135803</v>
      </c>
      <c r="G135">
        <f>Poupança!F136</f>
        <v>0.25879999999999997</v>
      </c>
      <c r="H135">
        <f>Boi!K135</f>
        <v>2.9395126220922561</v>
      </c>
      <c r="I135">
        <f>Ouro!I137</f>
        <v>2.3342538781420696</v>
      </c>
      <c r="J135" s="58">
        <v>43862</v>
      </c>
    </row>
    <row r="136" spans="1:10" x14ac:dyDescent="0.25">
      <c r="A136" s="46" t="str">
        <f>CDI!O138</f>
        <v>2020.03</v>
      </c>
      <c r="B136">
        <f>CDI!P138</f>
        <v>0.34</v>
      </c>
      <c r="C136">
        <f>IBOVESPA!D137</f>
        <v>-29.9</v>
      </c>
      <c r="D136">
        <f>SELIC!I136</f>
        <v>0.34</v>
      </c>
      <c r="E136">
        <f>IPCA!E138</f>
        <v>7.0000000000000007E-2</v>
      </c>
      <c r="F136">
        <f>Dolar!E138</f>
        <v>12.505759837802982</v>
      </c>
      <c r="G136">
        <f>Poupança!F137</f>
        <v>0.24460000000000001</v>
      </c>
      <c r="H136">
        <f>Boi!K136</f>
        <v>-0.13960625734610346</v>
      </c>
      <c r="I136">
        <f>Ouro!I138</f>
        <v>-0.32371172750609517</v>
      </c>
      <c r="J136" s="58">
        <v>43891</v>
      </c>
    </row>
  </sheetData>
  <autoFilter ref="A1:I136" xr:uid="{174F21FE-1C22-48FC-9C4E-89799360DB3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FC06-8158-48CB-8085-E40C57B92F86}">
  <dimension ref="B2:P139"/>
  <sheetViews>
    <sheetView workbookViewId="0">
      <selection activeCell="S4" sqref="S4"/>
    </sheetView>
  </sheetViews>
  <sheetFormatPr defaultRowHeight="15" x14ac:dyDescent="0.25"/>
  <sheetData>
    <row r="2" spans="2:16" ht="15.75" thickBot="1" x14ac:dyDescent="0.3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</row>
    <row r="3" spans="2:16" ht="32.25" thickBot="1" x14ac:dyDescent="0.3">
      <c r="B3" s="1" t="s">
        <v>1</v>
      </c>
      <c r="C3" s="1">
        <v>2019</v>
      </c>
      <c r="D3" s="1">
        <v>2018</v>
      </c>
      <c r="E3" s="1">
        <v>2017</v>
      </c>
      <c r="F3" s="1">
        <v>2016</v>
      </c>
      <c r="G3" s="1">
        <v>2015</v>
      </c>
      <c r="H3" s="1">
        <v>2014</v>
      </c>
      <c r="I3" s="1">
        <v>2013</v>
      </c>
      <c r="J3" s="1">
        <v>2012</v>
      </c>
      <c r="K3" s="1">
        <v>2011</v>
      </c>
      <c r="L3" s="1">
        <v>2010</v>
      </c>
      <c r="M3" s="1">
        <v>2009</v>
      </c>
      <c r="P3" t="s">
        <v>157</v>
      </c>
    </row>
    <row r="4" spans="2:16" ht="15.75" thickBot="1" x14ac:dyDescent="0.3">
      <c r="B4" s="2" t="s">
        <v>2</v>
      </c>
      <c r="C4" s="3">
        <v>0.54</v>
      </c>
      <c r="D4" s="3">
        <v>0.57999999999999996</v>
      </c>
      <c r="E4" s="3">
        <v>1.04</v>
      </c>
      <c r="F4" s="3">
        <v>1.05</v>
      </c>
      <c r="G4" s="3">
        <v>0.93</v>
      </c>
      <c r="H4" s="3">
        <v>0.84</v>
      </c>
      <c r="I4" s="3">
        <v>0.59</v>
      </c>
      <c r="J4" s="3">
        <v>0.88</v>
      </c>
      <c r="K4" s="3">
        <v>0.86</v>
      </c>
      <c r="L4" s="3">
        <v>0.66</v>
      </c>
      <c r="M4" s="7">
        <v>1.04</v>
      </c>
      <c r="O4" s="10" t="s">
        <v>16</v>
      </c>
      <c r="P4" s="11">
        <v>1.04</v>
      </c>
    </row>
    <row r="5" spans="2:16" ht="15.75" thickBot="1" x14ac:dyDescent="0.3">
      <c r="B5" s="4" t="s">
        <v>3</v>
      </c>
      <c r="C5" s="5">
        <v>0.49</v>
      </c>
      <c r="D5" s="5">
        <v>0.46</v>
      </c>
      <c r="E5" s="5">
        <v>0.86</v>
      </c>
      <c r="F5" s="5">
        <v>1</v>
      </c>
      <c r="G5" s="5">
        <v>0.82</v>
      </c>
      <c r="H5" s="5">
        <v>0.78</v>
      </c>
      <c r="I5" s="5">
        <v>0.48</v>
      </c>
      <c r="J5" s="5">
        <v>0.74</v>
      </c>
      <c r="K5" s="5">
        <v>0.84</v>
      </c>
      <c r="L5" s="5">
        <v>0.59</v>
      </c>
      <c r="M5" s="8">
        <v>0.85</v>
      </c>
      <c r="O5" s="12" t="s">
        <v>17</v>
      </c>
      <c r="P5" s="13">
        <v>0.85</v>
      </c>
    </row>
    <row r="6" spans="2:16" ht="15.75" thickBot="1" x14ac:dyDescent="0.3">
      <c r="B6" s="2" t="s">
        <v>4</v>
      </c>
      <c r="C6" s="3">
        <v>0.47</v>
      </c>
      <c r="D6" s="3">
        <v>0.53</v>
      </c>
      <c r="E6" s="3">
        <v>1</v>
      </c>
      <c r="F6" s="3">
        <v>1.1599999999999999</v>
      </c>
      <c r="G6" s="3">
        <v>1.04</v>
      </c>
      <c r="H6" s="3">
        <v>0.76</v>
      </c>
      <c r="I6" s="3">
        <v>0.54</v>
      </c>
      <c r="J6" s="3">
        <v>0.81</v>
      </c>
      <c r="K6" s="3">
        <v>0.92</v>
      </c>
      <c r="L6" s="3">
        <v>0.76</v>
      </c>
      <c r="M6" s="7">
        <v>0.97</v>
      </c>
      <c r="O6" s="10" t="s">
        <v>18</v>
      </c>
      <c r="P6" s="11">
        <v>0.97</v>
      </c>
    </row>
    <row r="7" spans="2:16" ht="15.75" thickBot="1" x14ac:dyDescent="0.3">
      <c r="B7" s="4" t="s">
        <v>5</v>
      </c>
      <c r="C7" s="5">
        <v>0.52</v>
      </c>
      <c r="D7" s="5">
        <v>0.52</v>
      </c>
      <c r="E7" s="5">
        <v>0.79</v>
      </c>
      <c r="F7" s="5">
        <v>1.05</v>
      </c>
      <c r="G7" s="5">
        <v>0.95</v>
      </c>
      <c r="H7" s="5">
        <v>0.81</v>
      </c>
      <c r="I7" s="5">
        <v>0.6</v>
      </c>
      <c r="J7" s="5">
        <v>0.7</v>
      </c>
      <c r="K7" s="5">
        <v>0.84</v>
      </c>
      <c r="L7" s="5">
        <v>0.66</v>
      </c>
      <c r="M7" s="8">
        <v>0.84</v>
      </c>
      <c r="O7" s="12" t="s">
        <v>19</v>
      </c>
      <c r="P7" s="13">
        <v>0.84</v>
      </c>
    </row>
    <row r="8" spans="2:16" ht="15.75" thickBot="1" x14ac:dyDescent="0.3">
      <c r="B8" s="2" t="s">
        <v>6</v>
      </c>
      <c r="C8" s="3">
        <v>0.54</v>
      </c>
      <c r="D8" s="3">
        <v>0.52</v>
      </c>
      <c r="E8" s="3">
        <v>0.88</v>
      </c>
      <c r="F8" s="3">
        <v>1.1100000000000001</v>
      </c>
      <c r="G8" s="3">
        <v>0.98</v>
      </c>
      <c r="H8" s="3">
        <v>0.86</v>
      </c>
      <c r="I8" s="3">
        <v>0.57999999999999996</v>
      </c>
      <c r="J8" s="3">
        <v>0.73</v>
      </c>
      <c r="K8" s="3">
        <v>0.98</v>
      </c>
      <c r="L8" s="3">
        <v>0.75</v>
      </c>
      <c r="M8" s="7">
        <v>0.77</v>
      </c>
      <c r="O8" s="10" t="s">
        <v>20</v>
      </c>
      <c r="P8" s="11">
        <v>0.77</v>
      </c>
    </row>
    <row r="9" spans="2:16" ht="15.75" thickBot="1" x14ac:dyDescent="0.3">
      <c r="B9" s="4" t="s">
        <v>7</v>
      </c>
      <c r="C9" s="5">
        <v>0.47</v>
      </c>
      <c r="D9" s="5">
        <v>0.52</v>
      </c>
      <c r="E9" s="5">
        <v>0.77</v>
      </c>
      <c r="F9" s="5">
        <v>1.1599999999999999</v>
      </c>
      <c r="G9" s="5">
        <v>1.07</v>
      </c>
      <c r="H9" s="5">
        <v>0.82</v>
      </c>
      <c r="I9" s="5">
        <v>0.59</v>
      </c>
      <c r="J9" s="5">
        <v>0.64</v>
      </c>
      <c r="K9" s="5">
        <v>0.95</v>
      </c>
      <c r="L9" s="5">
        <v>0.79</v>
      </c>
      <c r="M9" s="8">
        <v>0.75</v>
      </c>
      <c r="O9" s="12" t="s">
        <v>21</v>
      </c>
      <c r="P9" s="13">
        <v>0.75</v>
      </c>
    </row>
    <row r="10" spans="2:16" ht="15.75" thickBot="1" x14ac:dyDescent="0.3">
      <c r="B10" s="2" t="s">
        <v>8</v>
      </c>
      <c r="C10" s="3">
        <v>0.56999999999999995</v>
      </c>
      <c r="D10" s="3">
        <v>0.54</v>
      </c>
      <c r="E10" s="3">
        <v>0.76</v>
      </c>
      <c r="F10" s="3">
        <v>1.1100000000000001</v>
      </c>
      <c r="G10" s="3">
        <v>1.18</v>
      </c>
      <c r="H10" s="3">
        <v>0.94</v>
      </c>
      <c r="I10" s="3">
        <v>0.71</v>
      </c>
      <c r="J10" s="3">
        <v>0.67</v>
      </c>
      <c r="K10" s="3">
        <v>0.96</v>
      </c>
      <c r="L10" s="3">
        <v>0.86</v>
      </c>
      <c r="M10" s="7">
        <v>0.78</v>
      </c>
      <c r="O10" s="10" t="s">
        <v>22</v>
      </c>
      <c r="P10" s="11">
        <v>0.78</v>
      </c>
    </row>
    <row r="11" spans="2:16" ht="15.75" thickBot="1" x14ac:dyDescent="0.3">
      <c r="B11" s="4" t="s">
        <v>9</v>
      </c>
      <c r="C11" s="5">
        <v>0.5</v>
      </c>
      <c r="D11" s="5">
        <v>0.56999999999999995</v>
      </c>
      <c r="E11" s="5">
        <v>0.77</v>
      </c>
      <c r="F11" s="5">
        <v>1.21</v>
      </c>
      <c r="G11" s="5">
        <v>1.1100000000000001</v>
      </c>
      <c r="H11" s="5">
        <v>0.86</v>
      </c>
      <c r="I11" s="5">
        <v>0.7</v>
      </c>
      <c r="J11" s="5">
        <v>0.69</v>
      </c>
      <c r="K11" s="5">
        <v>1.07</v>
      </c>
      <c r="L11" s="5">
        <v>0.89</v>
      </c>
      <c r="M11" s="8">
        <v>0.69</v>
      </c>
      <c r="O11" s="12" t="s">
        <v>23</v>
      </c>
      <c r="P11" s="13">
        <v>0.69</v>
      </c>
    </row>
    <row r="12" spans="2:16" ht="15.75" thickBot="1" x14ac:dyDescent="0.3">
      <c r="B12" s="2" t="s">
        <v>10</v>
      </c>
      <c r="C12" s="3">
        <v>0.46</v>
      </c>
      <c r="D12" s="3">
        <v>0.47</v>
      </c>
      <c r="E12" s="3">
        <v>0.64</v>
      </c>
      <c r="F12" s="3">
        <v>1.1100000000000001</v>
      </c>
      <c r="G12" s="3">
        <v>1.1100000000000001</v>
      </c>
      <c r="H12" s="3">
        <v>0.9</v>
      </c>
      <c r="I12" s="3">
        <v>0.7</v>
      </c>
      <c r="J12" s="3">
        <v>0.54</v>
      </c>
      <c r="K12" s="3">
        <v>0.94</v>
      </c>
      <c r="L12" s="3">
        <v>0.84</v>
      </c>
      <c r="M12" s="7">
        <v>0.69</v>
      </c>
      <c r="O12" s="10" t="s">
        <v>24</v>
      </c>
      <c r="P12" s="11">
        <v>0.69</v>
      </c>
    </row>
    <row r="13" spans="2:16" ht="15.75" thickBot="1" x14ac:dyDescent="0.3">
      <c r="B13" s="4" t="s">
        <v>11</v>
      </c>
      <c r="C13" s="5" t="s">
        <v>12</v>
      </c>
      <c r="D13" s="5">
        <v>0.54</v>
      </c>
      <c r="E13" s="5">
        <v>0.64</v>
      </c>
      <c r="F13" s="5">
        <v>1.05</v>
      </c>
      <c r="G13" s="5">
        <v>1.1100000000000001</v>
      </c>
      <c r="H13" s="5">
        <v>0.94</v>
      </c>
      <c r="I13" s="5">
        <v>0.8</v>
      </c>
      <c r="J13" s="5">
        <v>0.61</v>
      </c>
      <c r="K13" s="5">
        <v>0.88</v>
      </c>
      <c r="L13" s="5">
        <v>0.81</v>
      </c>
      <c r="M13" s="8">
        <v>0.69</v>
      </c>
      <c r="O13" s="12" t="s">
        <v>25</v>
      </c>
      <c r="P13" s="13">
        <v>0.69</v>
      </c>
    </row>
    <row r="14" spans="2:16" ht="24.75" thickBot="1" x14ac:dyDescent="0.3">
      <c r="B14" s="2" t="s">
        <v>13</v>
      </c>
      <c r="C14" s="3" t="s">
        <v>12</v>
      </c>
      <c r="D14" s="3">
        <v>0.49</v>
      </c>
      <c r="E14" s="3">
        <v>0.56999999999999995</v>
      </c>
      <c r="F14" s="3">
        <v>1.04</v>
      </c>
      <c r="G14" s="3">
        <v>1.05</v>
      </c>
      <c r="H14" s="3">
        <v>0.84</v>
      </c>
      <c r="I14" s="3">
        <v>0.71</v>
      </c>
      <c r="J14" s="3">
        <v>0.54</v>
      </c>
      <c r="K14" s="3">
        <v>0.86</v>
      </c>
      <c r="L14" s="3">
        <v>0.81</v>
      </c>
      <c r="M14" s="7">
        <v>0.66</v>
      </c>
      <c r="O14" s="10" t="s">
        <v>26</v>
      </c>
      <c r="P14" s="11">
        <v>0.66</v>
      </c>
    </row>
    <row r="15" spans="2:16" ht="24.75" thickBot="1" x14ac:dyDescent="0.3">
      <c r="B15" s="4" t="s">
        <v>14</v>
      </c>
      <c r="C15" s="5" t="s">
        <v>12</v>
      </c>
      <c r="D15" s="5">
        <v>0.49</v>
      </c>
      <c r="E15" s="5">
        <v>0.54</v>
      </c>
      <c r="F15" s="5">
        <v>1.1200000000000001</v>
      </c>
      <c r="G15" s="5">
        <v>1.1599999999999999</v>
      </c>
      <c r="H15" s="5">
        <v>0.96</v>
      </c>
      <c r="I15" s="5">
        <v>0.78</v>
      </c>
      <c r="J15" s="5">
        <v>0.53</v>
      </c>
      <c r="K15" s="5">
        <v>0.9</v>
      </c>
      <c r="L15" s="5">
        <v>0.93</v>
      </c>
      <c r="M15" s="8">
        <v>0.72</v>
      </c>
      <c r="O15" s="12" t="s">
        <v>27</v>
      </c>
      <c r="P15" s="13">
        <v>0.72</v>
      </c>
    </row>
    <row r="16" spans="2:16" ht="24.75" thickBot="1" x14ac:dyDescent="0.3">
      <c r="B16" s="6" t="s">
        <v>15</v>
      </c>
      <c r="C16" s="6">
        <v>4.66</v>
      </c>
      <c r="D16" s="6">
        <v>6.42</v>
      </c>
      <c r="E16" s="6">
        <v>9.93</v>
      </c>
      <c r="F16" s="6">
        <v>14</v>
      </c>
      <c r="G16" s="6">
        <v>13.24</v>
      </c>
      <c r="H16" s="6">
        <v>10.81</v>
      </c>
      <c r="I16" s="6">
        <v>8.06</v>
      </c>
      <c r="J16" s="6">
        <v>8.4</v>
      </c>
      <c r="K16" s="6">
        <v>11.59</v>
      </c>
      <c r="L16" s="6">
        <v>9.75</v>
      </c>
      <c r="M16" s="9">
        <v>9.8800000000000008</v>
      </c>
      <c r="O16" s="10" t="s">
        <v>28</v>
      </c>
      <c r="P16" s="11">
        <v>0.66</v>
      </c>
    </row>
    <row r="17" spans="15:16" ht="15.75" thickBot="1" x14ac:dyDescent="0.3">
      <c r="O17" s="12" t="s">
        <v>29</v>
      </c>
      <c r="P17" s="13">
        <v>0.59</v>
      </c>
    </row>
    <row r="18" spans="15:16" ht="15.75" thickBot="1" x14ac:dyDescent="0.3">
      <c r="O18" s="10" t="s">
        <v>30</v>
      </c>
      <c r="P18" s="11">
        <v>0.76</v>
      </c>
    </row>
    <row r="19" spans="15:16" ht="15.75" thickBot="1" x14ac:dyDescent="0.3">
      <c r="O19" s="12" t="s">
        <v>31</v>
      </c>
      <c r="P19" s="13">
        <v>0.66</v>
      </c>
    </row>
    <row r="20" spans="15:16" ht="15.75" thickBot="1" x14ac:dyDescent="0.3">
      <c r="O20" s="10" t="s">
        <v>32</v>
      </c>
      <c r="P20" s="11">
        <v>0.75</v>
      </c>
    </row>
    <row r="21" spans="15:16" ht="15.75" thickBot="1" x14ac:dyDescent="0.3">
      <c r="O21" s="12" t="s">
        <v>33</v>
      </c>
      <c r="P21" s="13">
        <v>0.79</v>
      </c>
    </row>
    <row r="22" spans="15:16" ht="15.75" thickBot="1" x14ac:dyDescent="0.3">
      <c r="O22" s="10" t="s">
        <v>34</v>
      </c>
      <c r="P22" s="11">
        <v>0.86</v>
      </c>
    </row>
    <row r="23" spans="15:16" ht="15.75" thickBot="1" x14ac:dyDescent="0.3">
      <c r="O23" s="12" t="s">
        <v>35</v>
      </c>
      <c r="P23" s="13">
        <v>0.89</v>
      </c>
    </row>
    <row r="24" spans="15:16" ht="15.75" thickBot="1" x14ac:dyDescent="0.3">
      <c r="O24" s="10" t="s">
        <v>36</v>
      </c>
      <c r="P24" s="11">
        <v>0.84</v>
      </c>
    </row>
    <row r="25" spans="15:16" ht="15.75" thickBot="1" x14ac:dyDescent="0.3">
      <c r="O25" s="12" t="s">
        <v>37</v>
      </c>
      <c r="P25" s="13">
        <v>0.81</v>
      </c>
    </row>
    <row r="26" spans="15:16" ht="15.75" thickBot="1" x14ac:dyDescent="0.3">
      <c r="O26" s="10" t="s">
        <v>38</v>
      </c>
      <c r="P26" s="11">
        <v>0.81</v>
      </c>
    </row>
    <row r="27" spans="15:16" ht="15.75" thickBot="1" x14ac:dyDescent="0.3">
      <c r="O27" s="12" t="s">
        <v>39</v>
      </c>
      <c r="P27" s="13">
        <v>0.93</v>
      </c>
    </row>
    <row r="28" spans="15:16" ht="15.75" thickBot="1" x14ac:dyDescent="0.3">
      <c r="O28" s="10" t="s">
        <v>40</v>
      </c>
      <c r="P28" s="11">
        <v>0.86</v>
      </c>
    </row>
    <row r="29" spans="15:16" ht="15.75" thickBot="1" x14ac:dyDescent="0.3">
      <c r="O29" s="12" t="s">
        <v>41</v>
      </c>
      <c r="P29" s="13">
        <v>0.84</v>
      </c>
    </row>
    <row r="30" spans="15:16" ht="15.75" thickBot="1" x14ac:dyDescent="0.3">
      <c r="O30" s="10" t="s">
        <v>42</v>
      </c>
      <c r="P30" s="11">
        <v>0.92</v>
      </c>
    </row>
    <row r="31" spans="15:16" ht="15.75" thickBot="1" x14ac:dyDescent="0.3">
      <c r="O31" s="12" t="s">
        <v>43</v>
      </c>
      <c r="P31" s="13">
        <v>0.84</v>
      </c>
    </row>
    <row r="32" spans="15:16" ht="15.75" thickBot="1" x14ac:dyDescent="0.3">
      <c r="O32" s="10" t="s">
        <v>44</v>
      </c>
      <c r="P32" s="11">
        <v>0.99</v>
      </c>
    </row>
    <row r="33" spans="15:16" ht="15.75" thickBot="1" x14ac:dyDescent="0.3">
      <c r="O33" s="12" t="s">
        <v>45</v>
      </c>
      <c r="P33" s="13">
        <v>0.95</v>
      </c>
    </row>
    <row r="34" spans="15:16" ht="15.75" thickBot="1" x14ac:dyDescent="0.3">
      <c r="O34" s="10" t="s">
        <v>46</v>
      </c>
      <c r="P34" s="11">
        <v>0.97</v>
      </c>
    </row>
    <row r="35" spans="15:16" ht="15.75" thickBot="1" x14ac:dyDescent="0.3">
      <c r="O35" s="12" t="s">
        <v>47</v>
      </c>
      <c r="P35" s="13">
        <v>1.07</v>
      </c>
    </row>
    <row r="36" spans="15:16" ht="15.75" thickBot="1" x14ac:dyDescent="0.3">
      <c r="O36" s="10" t="s">
        <v>48</v>
      </c>
      <c r="P36" s="11">
        <v>0.94</v>
      </c>
    </row>
    <row r="37" spans="15:16" ht="15.75" thickBot="1" x14ac:dyDescent="0.3">
      <c r="O37" s="12" t="s">
        <v>49</v>
      </c>
      <c r="P37" s="13">
        <v>0.88</v>
      </c>
    </row>
    <row r="38" spans="15:16" ht="15.75" thickBot="1" x14ac:dyDescent="0.3">
      <c r="O38" s="10" t="s">
        <v>50</v>
      </c>
      <c r="P38" s="11">
        <v>0.86</v>
      </c>
    </row>
    <row r="39" spans="15:16" ht="15.75" thickBot="1" x14ac:dyDescent="0.3">
      <c r="O39" s="12" t="s">
        <v>51</v>
      </c>
      <c r="P39" s="13">
        <v>0.9</v>
      </c>
    </row>
    <row r="40" spans="15:16" ht="15.75" thickBot="1" x14ac:dyDescent="0.3">
      <c r="O40" s="10" t="s">
        <v>52</v>
      </c>
      <c r="P40" s="11">
        <v>0.89</v>
      </c>
    </row>
    <row r="41" spans="15:16" ht="15.75" thickBot="1" x14ac:dyDescent="0.3">
      <c r="O41" s="12" t="s">
        <v>53</v>
      </c>
      <c r="P41" s="13">
        <v>0.74</v>
      </c>
    </row>
    <row r="42" spans="15:16" ht="15.75" thickBot="1" x14ac:dyDescent="0.3">
      <c r="O42" s="10" t="s">
        <v>54</v>
      </c>
      <c r="P42" s="11">
        <v>0.81</v>
      </c>
    </row>
    <row r="43" spans="15:16" ht="15.75" thickBot="1" x14ac:dyDescent="0.3">
      <c r="O43" s="12" t="s">
        <v>55</v>
      </c>
      <c r="P43" s="13">
        <v>0.7</v>
      </c>
    </row>
    <row r="44" spans="15:16" ht="15.75" thickBot="1" x14ac:dyDescent="0.3">
      <c r="O44" s="10" t="s">
        <v>56</v>
      </c>
      <c r="P44" s="11">
        <v>0.73</v>
      </c>
    </row>
    <row r="45" spans="15:16" ht="15.75" thickBot="1" x14ac:dyDescent="0.3">
      <c r="O45" s="12" t="s">
        <v>57</v>
      </c>
      <c r="P45" s="13">
        <v>0.64</v>
      </c>
    </row>
    <row r="46" spans="15:16" ht="15.75" thickBot="1" x14ac:dyDescent="0.3">
      <c r="O46" s="10" t="s">
        <v>58</v>
      </c>
      <c r="P46" s="11">
        <v>0.68</v>
      </c>
    </row>
    <row r="47" spans="15:16" ht="15.75" thickBot="1" x14ac:dyDescent="0.3">
      <c r="O47" s="12" t="s">
        <v>59</v>
      </c>
      <c r="P47" s="13">
        <v>0.69</v>
      </c>
    </row>
    <row r="48" spans="15:16" ht="15.75" thickBot="1" x14ac:dyDescent="0.3">
      <c r="O48" s="10" t="s">
        <v>60</v>
      </c>
      <c r="P48" s="11">
        <v>0.54</v>
      </c>
    </row>
    <row r="49" spans="15:16" ht="15.75" thickBot="1" x14ac:dyDescent="0.3">
      <c r="O49" s="12" t="s">
        <v>61</v>
      </c>
      <c r="P49" s="13">
        <v>0.61</v>
      </c>
    </row>
    <row r="50" spans="15:16" ht="15.75" thickBot="1" x14ac:dyDescent="0.3">
      <c r="O50" s="10" t="s">
        <v>62</v>
      </c>
      <c r="P50" s="11">
        <v>0.54</v>
      </c>
    </row>
    <row r="51" spans="15:16" ht="15.75" thickBot="1" x14ac:dyDescent="0.3">
      <c r="O51" s="12" t="s">
        <v>63</v>
      </c>
      <c r="P51" s="13">
        <v>0.53</v>
      </c>
    </row>
    <row r="52" spans="15:16" ht="15.75" thickBot="1" x14ac:dyDescent="0.3">
      <c r="O52" s="10" t="s">
        <v>64</v>
      </c>
      <c r="P52" s="11">
        <v>0.59</v>
      </c>
    </row>
    <row r="53" spans="15:16" ht="15.75" thickBot="1" x14ac:dyDescent="0.3">
      <c r="O53" s="12" t="s">
        <v>65</v>
      </c>
      <c r="P53" s="13">
        <v>0.48</v>
      </c>
    </row>
    <row r="54" spans="15:16" ht="15.75" thickBot="1" x14ac:dyDescent="0.3">
      <c r="O54" s="10" t="s">
        <v>66</v>
      </c>
      <c r="P54" s="11">
        <v>0.54</v>
      </c>
    </row>
    <row r="55" spans="15:16" ht="15.75" thickBot="1" x14ac:dyDescent="0.3">
      <c r="O55" s="12" t="s">
        <v>67</v>
      </c>
      <c r="P55" s="13">
        <v>0.6</v>
      </c>
    </row>
    <row r="56" spans="15:16" ht="15.75" thickBot="1" x14ac:dyDescent="0.3">
      <c r="O56" s="10" t="s">
        <v>68</v>
      </c>
      <c r="P56" s="11">
        <v>0.57999999999999996</v>
      </c>
    </row>
    <row r="57" spans="15:16" ht="15.75" thickBot="1" x14ac:dyDescent="0.3">
      <c r="O57" s="12" t="s">
        <v>69</v>
      </c>
      <c r="P57" s="13">
        <v>0.59</v>
      </c>
    </row>
    <row r="58" spans="15:16" ht="15.75" thickBot="1" x14ac:dyDescent="0.3">
      <c r="O58" s="10" t="s">
        <v>70</v>
      </c>
      <c r="P58" s="11">
        <v>0.71</v>
      </c>
    </row>
    <row r="59" spans="15:16" ht="15.75" thickBot="1" x14ac:dyDescent="0.3">
      <c r="O59" s="12" t="s">
        <v>71</v>
      </c>
      <c r="P59" s="13">
        <v>0.7</v>
      </c>
    </row>
    <row r="60" spans="15:16" ht="15.75" thickBot="1" x14ac:dyDescent="0.3">
      <c r="O60" s="10" t="s">
        <v>72</v>
      </c>
      <c r="P60" s="11">
        <v>0.7</v>
      </c>
    </row>
    <row r="61" spans="15:16" ht="15.75" thickBot="1" x14ac:dyDescent="0.3">
      <c r="O61" s="12" t="s">
        <v>73</v>
      </c>
      <c r="P61" s="13">
        <v>0.8</v>
      </c>
    </row>
    <row r="62" spans="15:16" ht="15.75" thickBot="1" x14ac:dyDescent="0.3">
      <c r="O62" s="10" t="s">
        <v>74</v>
      </c>
      <c r="P62" s="11">
        <v>0.71</v>
      </c>
    </row>
    <row r="63" spans="15:16" ht="15.75" thickBot="1" x14ac:dyDescent="0.3">
      <c r="O63" s="12" t="s">
        <v>75</v>
      </c>
      <c r="P63" s="13">
        <v>0.78</v>
      </c>
    </row>
    <row r="64" spans="15:16" ht="15.75" thickBot="1" x14ac:dyDescent="0.3">
      <c r="O64" s="10" t="s">
        <v>76</v>
      </c>
      <c r="P64" s="11">
        <v>0.84</v>
      </c>
    </row>
    <row r="65" spans="15:16" ht="15.75" thickBot="1" x14ac:dyDescent="0.3">
      <c r="O65" s="12" t="s">
        <v>77</v>
      </c>
      <c r="P65" s="13">
        <v>0.78</v>
      </c>
    </row>
    <row r="66" spans="15:16" ht="15.75" thickBot="1" x14ac:dyDescent="0.3">
      <c r="O66" s="10" t="s">
        <v>78</v>
      </c>
      <c r="P66" s="11">
        <v>0.76</v>
      </c>
    </row>
    <row r="67" spans="15:16" ht="15.75" thickBot="1" x14ac:dyDescent="0.3">
      <c r="O67" s="12" t="s">
        <v>79</v>
      </c>
      <c r="P67" s="13">
        <v>0.82</v>
      </c>
    </row>
    <row r="68" spans="15:16" ht="15.75" thickBot="1" x14ac:dyDescent="0.3">
      <c r="O68" s="10" t="s">
        <v>80</v>
      </c>
      <c r="P68" s="11">
        <v>0.86</v>
      </c>
    </row>
    <row r="69" spans="15:16" ht="15.75" thickBot="1" x14ac:dyDescent="0.3">
      <c r="O69" s="12" t="s">
        <v>81</v>
      </c>
      <c r="P69" s="13">
        <v>0.82</v>
      </c>
    </row>
    <row r="70" spans="15:16" ht="15.75" thickBot="1" x14ac:dyDescent="0.3">
      <c r="O70" s="10" t="s">
        <v>82</v>
      </c>
      <c r="P70" s="11">
        <v>0.94</v>
      </c>
    </row>
    <row r="71" spans="15:16" ht="15.75" thickBot="1" x14ac:dyDescent="0.3">
      <c r="O71" s="12" t="s">
        <v>83</v>
      </c>
      <c r="P71" s="13">
        <v>0.86</v>
      </c>
    </row>
    <row r="72" spans="15:16" ht="15.75" thickBot="1" x14ac:dyDescent="0.3">
      <c r="O72" s="10" t="s">
        <v>84</v>
      </c>
      <c r="P72" s="11">
        <v>0.9</v>
      </c>
    </row>
    <row r="73" spans="15:16" ht="15.75" thickBot="1" x14ac:dyDescent="0.3">
      <c r="O73" s="12" t="s">
        <v>85</v>
      </c>
      <c r="P73" s="13">
        <v>0.94</v>
      </c>
    </row>
    <row r="74" spans="15:16" ht="15.75" thickBot="1" x14ac:dyDescent="0.3">
      <c r="O74" s="10" t="s">
        <v>86</v>
      </c>
      <c r="P74" s="11">
        <v>0.84</v>
      </c>
    </row>
    <row r="75" spans="15:16" ht="15.75" thickBot="1" x14ac:dyDescent="0.3">
      <c r="O75" s="12" t="s">
        <v>87</v>
      </c>
      <c r="P75" s="13">
        <v>0.96</v>
      </c>
    </row>
    <row r="76" spans="15:16" ht="15.75" thickBot="1" x14ac:dyDescent="0.3">
      <c r="O76" s="10" t="s">
        <v>88</v>
      </c>
      <c r="P76" s="11">
        <v>0.93</v>
      </c>
    </row>
    <row r="77" spans="15:16" ht="15.75" thickBot="1" x14ac:dyDescent="0.3">
      <c r="O77" s="12" t="s">
        <v>89</v>
      </c>
      <c r="P77" s="13">
        <v>0.82</v>
      </c>
    </row>
    <row r="78" spans="15:16" ht="15.75" thickBot="1" x14ac:dyDescent="0.3">
      <c r="O78" s="10" t="s">
        <v>90</v>
      </c>
      <c r="P78" s="11">
        <v>1.04</v>
      </c>
    </row>
    <row r="79" spans="15:16" ht="15.75" thickBot="1" x14ac:dyDescent="0.3">
      <c r="O79" s="12" t="s">
        <v>91</v>
      </c>
      <c r="P79" s="13">
        <v>0.95</v>
      </c>
    </row>
    <row r="80" spans="15:16" ht="15.75" thickBot="1" x14ac:dyDescent="0.3">
      <c r="O80" s="10" t="s">
        <v>92</v>
      </c>
      <c r="P80" s="11">
        <v>0.98</v>
      </c>
    </row>
    <row r="81" spans="15:16" ht="15.75" thickBot="1" x14ac:dyDescent="0.3">
      <c r="O81" s="12" t="s">
        <v>93</v>
      </c>
      <c r="P81" s="13">
        <v>1.07</v>
      </c>
    </row>
    <row r="82" spans="15:16" ht="15.75" thickBot="1" x14ac:dyDescent="0.3">
      <c r="O82" s="10" t="s">
        <v>94</v>
      </c>
      <c r="P82" s="11">
        <v>1.18</v>
      </c>
    </row>
    <row r="83" spans="15:16" ht="15.75" thickBot="1" x14ac:dyDescent="0.3">
      <c r="O83" s="12" t="s">
        <v>95</v>
      </c>
      <c r="P83" s="13">
        <v>1.1100000000000001</v>
      </c>
    </row>
    <row r="84" spans="15:16" ht="15.75" thickBot="1" x14ac:dyDescent="0.3">
      <c r="O84" s="10" t="s">
        <v>96</v>
      </c>
      <c r="P84" s="11">
        <v>1.1100000000000001</v>
      </c>
    </row>
    <row r="85" spans="15:16" ht="15.75" thickBot="1" x14ac:dyDescent="0.3">
      <c r="O85" s="12" t="s">
        <v>97</v>
      </c>
      <c r="P85" s="13">
        <v>1.1100000000000001</v>
      </c>
    </row>
    <row r="86" spans="15:16" ht="15.75" thickBot="1" x14ac:dyDescent="0.3">
      <c r="O86" s="10" t="s">
        <v>98</v>
      </c>
      <c r="P86" s="11">
        <v>1.06</v>
      </c>
    </row>
    <row r="87" spans="15:16" ht="15.75" thickBot="1" x14ac:dyDescent="0.3">
      <c r="O87" s="12" t="s">
        <v>99</v>
      </c>
      <c r="P87" s="13">
        <v>1.1599999999999999</v>
      </c>
    </row>
    <row r="88" spans="15:16" ht="15.75" thickBot="1" x14ac:dyDescent="0.3">
      <c r="O88" s="10" t="s">
        <v>100</v>
      </c>
      <c r="P88" s="11">
        <v>1.05</v>
      </c>
    </row>
    <row r="89" spans="15:16" ht="15.75" thickBot="1" x14ac:dyDescent="0.3">
      <c r="O89" s="12" t="s">
        <v>101</v>
      </c>
      <c r="P89" s="13">
        <v>1</v>
      </c>
    </row>
    <row r="90" spans="15:16" ht="15.75" thickBot="1" x14ac:dyDescent="0.3">
      <c r="O90" s="10" t="s">
        <v>102</v>
      </c>
      <c r="P90" s="11">
        <v>1.1599999999999999</v>
      </c>
    </row>
    <row r="91" spans="15:16" ht="15.75" thickBot="1" x14ac:dyDescent="0.3">
      <c r="O91" s="12" t="s">
        <v>103</v>
      </c>
      <c r="P91" s="13">
        <v>1.05</v>
      </c>
    </row>
    <row r="92" spans="15:16" ht="15.75" thickBot="1" x14ac:dyDescent="0.3">
      <c r="O92" s="10" t="s">
        <v>104</v>
      </c>
      <c r="P92" s="11">
        <v>1.1100000000000001</v>
      </c>
    </row>
    <row r="93" spans="15:16" ht="15.75" thickBot="1" x14ac:dyDescent="0.3">
      <c r="O93" s="12" t="s">
        <v>105</v>
      </c>
      <c r="P93" s="13">
        <v>1.1599999999999999</v>
      </c>
    </row>
    <row r="94" spans="15:16" ht="15.75" thickBot="1" x14ac:dyDescent="0.3">
      <c r="O94" s="10" t="s">
        <v>106</v>
      </c>
      <c r="P94" s="11">
        <v>1.1100000000000001</v>
      </c>
    </row>
    <row r="95" spans="15:16" ht="15.75" thickBot="1" x14ac:dyDescent="0.3">
      <c r="O95" s="12" t="s">
        <v>107</v>
      </c>
      <c r="P95" s="13">
        <v>1.21</v>
      </c>
    </row>
    <row r="96" spans="15:16" ht="15.75" thickBot="1" x14ac:dyDescent="0.3">
      <c r="O96" s="10" t="s">
        <v>108</v>
      </c>
      <c r="P96" s="11">
        <v>1.1100000000000001</v>
      </c>
    </row>
    <row r="97" spans="15:16" ht="15.75" thickBot="1" x14ac:dyDescent="0.3">
      <c r="O97" s="12" t="s">
        <v>109</v>
      </c>
      <c r="P97" s="13">
        <v>1.05</v>
      </c>
    </row>
    <row r="98" spans="15:16" ht="15.75" thickBot="1" x14ac:dyDescent="0.3">
      <c r="O98" s="10" t="s">
        <v>110</v>
      </c>
      <c r="P98" s="11">
        <v>1.04</v>
      </c>
    </row>
    <row r="99" spans="15:16" ht="15.75" thickBot="1" x14ac:dyDescent="0.3">
      <c r="O99" s="12" t="s">
        <v>111</v>
      </c>
      <c r="P99" s="13">
        <v>1.1200000000000001</v>
      </c>
    </row>
    <row r="100" spans="15:16" ht="15.75" thickBot="1" x14ac:dyDescent="0.3">
      <c r="O100" s="10" t="s">
        <v>112</v>
      </c>
      <c r="P100" s="11">
        <v>1.08</v>
      </c>
    </row>
    <row r="101" spans="15:16" ht="15.75" thickBot="1" x14ac:dyDescent="0.3">
      <c r="O101" s="12" t="s">
        <v>113</v>
      </c>
      <c r="P101" s="13">
        <v>0.86</v>
      </c>
    </row>
    <row r="102" spans="15:16" ht="15.75" thickBot="1" x14ac:dyDescent="0.3">
      <c r="O102" s="10" t="s">
        <v>114</v>
      </c>
      <c r="P102" s="11">
        <v>1.05</v>
      </c>
    </row>
    <row r="103" spans="15:16" ht="15.75" thickBot="1" x14ac:dyDescent="0.3">
      <c r="O103" s="12" t="s">
        <v>115</v>
      </c>
      <c r="P103" s="13">
        <v>0.79</v>
      </c>
    </row>
    <row r="104" spans="15:16" ht="15.75" thickBot="1" x14ac:dyDescent="0.3">
      <c r="O104" s="10" t="s">
        <v>116</v>
      </c>
      <c r="P104" s="11">
        <v>0.93</v>
      </c>
    </row>
    <row r="105" spans="15:16" ht="15.75" thickBot="1" x14ac:dyDescent="0.3">
      <c r="O105" s="12" t="s">
        <v>117</v>
      </c>
      <c r="P105" s="13">
        <v>0.81</v>
      </c>
    </row>
    <row r="106" spans="15:16" ht="15.75" thickBot="1" x14ac:dyDescent="0.3">
      <c r="O106" s="10" t="s">
        <v>118</v>
      </c>
      <c r="P106" s="11">
        <v>0.8</v>
      </c>
    </row>
    <row r="107" spans="15:16" ht="15.75" thickBot="1" x14ac:dyDescent="0.3">
      <c r="O107" s="12" t="s">
        <v>119</v>
      </c>
      <c r="P107" s="13">
        <v>0.8</v>
      </c>
    </row>
    <row r="108" spans="15:16" ht="15.75" thickBot="1" x14ac:dyDescent="0.3">
      <c r="O108" s="10" t="s">
        <v>120</v>
      </c>
      <c r="P108" s="11">
        <v>0.64</v>
      </c>
    </row>
    <row r="109" spans="15:16" ht="15.75" thickBot="1" x14ac:dyDescent="0.3">
      <c r="O109" s="12" t="s">
        <v>121</v>
      </c>
      <c r="P109" s="13">
        <v>0.64</v>
      </c>
    </row>
    <row r="110" spans="15:16" ht="15.75" thickBot="1" x14ac:dyDescent="0.3">
      <c r="O110" s="10" t="s">
        <v>122</v>
      </c>
      <c r="P110" s="11">
        <v>0.56999999999999995</v>
      </c>
    </row>
    <row r="111" spans="15:16" ht="15.75" thickBot="1" x14ac:dyDescent="0.3">
      <c r="O111" s="12" t="s">
        <v>123</v>
      </c>
      <c r="P111" s="13">
        <v>0.54</v>
      </c>
    </row>
    <row r="112" spans="15:16" ht="15.75" thickBot="1" x14ac:dyDescent="0.3">
      <c r="O112" s="10" t="s">
        <v>124</v>
      </c>
      <c r="P112" s="11">
        <v>0.57999999999999996</v>
      </c>
    </row>
    <row r="113" spans="15:16" ht="15.75" thickBot="1" x14ac:dyDescent="0.3">
      <c r="O113" s="12" t="s">
        <v>125</v>
      </c>
      <c r="P113" s="13">
        <v>0.46</v>
      </c>
    </row>
    <row r="114" spans="15:16" ht="15.75" thickBot="1" x14ac:dyDescent="0.3">
      <c r="O114" s="10" t="s">
        <v>126</v>
      </c>
      <c r="P114" s="11">
        <v>0.53</v>
      </c>
    </row>
    <row r="115" spans="15:16" ht="15.75" thickBot="1" x14ac:dyDescent="0.3">
      <c r="O115" s="12" t="s">
        <v>127</v>
      </c>
      <c r="P115" s="13">
        <v>0.52</v>
      </c>
    </row>
    <row r="116" spans="15:16" ht="15.75" thickBot="1" x14ac:dyDescent="0.3">
      <c r="O116" s="10" t="s">
        <v>128</v>
      </c>
      <c r="P116" s="11">
        <v>0.52</v>
      </c>
    </row>
    <row r="117" spans="15:16" ht="15.75" thickBot="1" x14ac:dyDescent="0.3">
      <c r="O117" s="12" t="s">
        <v>129</v>
      </c>
      <c r="P117" s="13">
        <v>0.52</v>
      </c>
    </row>
    <row r="118" spans="15:16" ht="15.75" thickBot="1" x14ac:dyDescent="0.3">
      <c r="O118" s="10" t="s">
        <v>130</v>
      </c>
      <c r="P118" s="11">
        <v>0.54</v>
      </c>
    </row>
    <row r="119" spans="15:16" ht="15.75" thickBot="1" x14ac:dyDescent="0.3">
      <c r="O119" s="12" t="s">
        <v>131</v>
      </c>
      <c r="P119" s="13">
        <v>0.56999999999999995</v>
      </c>
    </row>
    <row r="120" spans="15:16" ht="15.75" thickBot="1" x14ac:dyDescent="0.3">
      <c r="O120" s="10" t="s">
        <v>132</v>
      </c>
      <c r="P120" s="11">
        <v>0.47</v>
      </c>
    </row>
    <row r="121" spans="15:16" ht="15.75" thickBot="1" x14ac:dyDescent="0.3">
      <c r="O121" s="12" t="s">
        <v>133</v>
      </c>
      <c r="P121" s="13">
        <v>0.54</v>
      </c>
    </row>
    <row r="122" spans="15:16" ht="15.75" thickBot="1" x14ac:dyDescent="0.3">
      <c r="O122" s="10" t="s">
        <v>134</v>
      </c>
      <c r="P122" s="11">
        <v>0.49</v>
      </c>
    </row>
    <row r="123" spans="15:16" ht="15.75" thickBot="1" x14ac:dyDescent="0.3">
      <c r="O123" s="12" t="s">
        <v>135</v>
      </c>
      <c r="P123" s="13">
        <v>0.49</v>
      </c>
    </row>
    <row r="124" spans="15:16" ht="15.75" thickBot="1" x14ac:dyDescent="0.3">
      <c r="O124" s="10" t="s">
        <v>136</v>
      </c>
      <c r="P124" s="11">
        <v>0.54</v>
      </c>
    </row>
    <row r="125" spans="15:16" ht="15.75" thickBot="1" x14ac:dyDescent="0.3">
      <c r="O125" s="12" t="s">
        <v>137</v>
      </c>
      <c r="P125" s="13">
        <v>0.49</v>
      </c>
    </row>
    <row r="126" spans="15:16" ht="15.75" thickBot="1" x14ac:dyDescent="0.3">
      <c r="O126" s="10" t="s">
        <v>138</v>
      </c>
      <c r="P126" s="11">
        <v>0.47</v>
      </c>
    </row>
    <row r="127" spans="15:16" ht="15.75" thickBot="1" x14ac:dyDescent="0.3">
      <c r="O127" s="12" t="s">
        <v>139</v>
      </c>
      <c r="P127" s="13">
        <v>0.52</v>
      </c>
    </row>
    <row r="128" spans="15:16" ht="15.75" thickBot="1" x14ac:dyDescent="0.3">
      <c r="O128" s="10" t="s">
        <v>140</v>
      </c>
      <c r="P128" s="11">
        <v>0.54</v>
      </c>
    </row>
    <row r="129" spans="15:16" ht="15.75" thickBot="1" x14ac:dyDescent="0.3">
      <c r="O129" s="12" t="s">
        <v>141</v>
      </c>
      <c r="P129" s="13">
        <v>0.47</v>
      </c>
    </row>
    <row r="130" spans="15:16" ht="15.75" thickBot="1" x14ac:dyDescent="0.3">
      <c r="O130" s="10" t="s">
        <v>142</v>
      </c>
      <c r="P130" s="11">
        <v>0.56999999999999995</v>
      </c>
    </row>
    <row r="131" spans="15:16" ht="15.75" thickBot="1" x14ac:dyDescent="0.3">
      <c r="O131" s="12" t="s">
        <v>143</v>
      </c>
      <c r="P131" s="13">
        <v>0.5</v>
      </c>
    </row>
    <row r="132" spans="15:16" ht="15.75" thickBot="1" x14ac:dyDescent="0.3">
      <c r="O132" s="10" t="s">
        <v>144</v>
      </c>
      <c r="P132" s="11">
        <v>0.46</v>
      </c>
    </row>
    <row r="133" spans="15:16" ht="15.75" thickBot="1" x14ac:dyDescent="0.3">
      <c r="O133" s="12" t="s">
        <v>145</v>
      </c>
      <c r="P133" s="13">
        <v>0.48</v>
      </c>
    </row>
    <row r="134" spans="15:16" ht="15.75" thickBot="1" x14ac:dyDescent="0.3">
      <c r="O134" s="10" t="s">
        <v>146</v>
      </c>
      <c r="P134" s="11">
        <v>0.38</v>
      </c>
    </row>
    <row r="135" spans="15:16" ht="15.75" thickBot="1" x14ac:dyDescent="0.3">
      <c r="O135" s="12" t="s">
        <v>147</v>
      </c>
      <c r="P135" s="13">
        <v>0.37</v>
      </c>
    </row>
    <row r="136" spans="15:16" ht="15.75" thickBot="1" x14ac:dyDescent="0.3">
      <c r="O136" s="10" t="s">
        <v>148</v>
      </c>
      <c r="P136" s="11">
        <v>0.38</v>
      </c>
    </row>
    <row r="137" spans="15:16" ht="15.75" thickBot="1" x14ac:dyDescent="0.3">
      <c r="O137" s="12" t="s">
        <v>149</v>
      </c>
      <c r="P137" s="13">
        <v>0.28999999999999998</v>
      </c>
    </row>
    <row r="138" spans="15:16" ht="15.75" thickBot="1" x14ac:dyDescent="0.3">
      <c r="O138" s="10" t="s">
        <v>150</v>
      </c>
      <c r="P138" s="11">
        <v>0.34</v>
      </c>
    </row>
    <row r="139" spans="15:16" x14ac:dyDescent="0.25">
      <c r="O139" s="14" t="s">
        <v>151</v>
      </c>
      <c r="P139" s="15">
        <v>0.23</v>
      </c>
    </row>
  </sheetData>
  <mergeCells count="1">
    <mergeCell ref="B2:M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301F-8EC5-4CA7-AEA8-97E139970007}">
  <dimension ref="B1:D137"/>
  <sheetViews>
    <sheetView topLeftCell="A114" zoomScale="85" zoomScaleNormal="85" workbookViewId="0">
      <selection activeCell="D135" sqref="D135:D137"/>
    </sheetView>
  </sheetViews>
  <sheetFormatPr defaultRowHeight="15" x14ac:dyDescent="0.25"/>
  <cols>
    <col min="2" max="2" width="11.42578125" bestFit="1" customWidth="1"/>
    <col min="3" max="3" width="13.42578125" bestFit="1" customWidth="1"/>
    <col min="4" max="4" width="11.42578125" style="53" bestFit="1" customWidth="1"/>
    <col min="5" max="5" width="11.42578125" bestFit="1" customWidth="1"/>
  </cols>
  <sheetData>
    <row r="1" spans="2:4" ht="15.75" thickBot="1" x14ac:dyDescent="0.3">
      <c r="C1" t="s">
        <v>162</v>
      </c>
    </row>
    <row r="2" spans="2:4" ht="15.75" thickBot="1" x14ac:dyDescent="0.3">
      <c r="B2" s="16" t="s">
        <v>135</v>
      </c>
      <c r="C2" s="50">
        <v>34740.5</v>
      </c>
    </row>
    <row r="3" spans="2:4" ht="16.5" thickBot="1" x14ac:dyDescent="0.3">
      <c r="B3" s="16" t="s">
        <v>16</v>
      </c>
      <c r="C3" s="47">
        <v>37272.07</v>
      </c>
      <c r="D3" s="54">
        <f>(C3-C2)/C2*100</f>
        <v>7.2870856780990483</v>
      </c>
    </row>
    <row r="4" spans="2:4" ht="16.5" thickBot="1" x14ac:dyDescent="0.3">
      <c r="B4" s="16" t="s">
        <v>17</v>
      </c>
      <c r="C4" s="48">
        <v>38180.18</v>
      </c>
      <c r="D4" s="54">
        <f t="shared" ref="D4:D67" si="0">(C4-C3)/C3*100</f>
        <v>2.4364356473895885</v>
      </c>
    </row>
    <row r="5" spans="2:4" ht="16.5" thickBot="1" x14ac:dyDescent="0.3">
      <c r="B5" s="16" t="s">
        <v>18</v>
      </c>
      <c r="C5" s="48">
        <v>36234.69</v>
      </c>
      <c r="D5" s="54">
        <f t="shared" si="0"/>
        <v>-5.0955495757222673</v>
      </c>
    </row>
    <row r="6" spans="2:4" ht="16.5" thickBot="1" x14ac:dyDescent="0.3">
      <c r="B6" s="16" t="s">
        <v>19</v>
      </c>
      <c r="C6" s="48">
        <v>41976.33</v>
      </c>
      <c r="D6" s="54">
        <f t="shared" si="0"/>
        <v>15.845699245667616</v>
      </c>
    </row>
    <row r="7" spans="2:4" ht="16.5" thickBot="1" x14ac:dyDescent="0.3">
      <c r="B7" s="16" t="s">
        <v>20</v>
      </c>
      <c r="C7" s="48">
        <v>48679.19</v>
      </c>
      <c r="D7" s="54">
        <f t="shared" si="0"/>
        <v>15.968189691666709</v>
      </c>
    </row>
    <row r="8" spans="2:4" ht="16.5" thickBot="1" x14ac:dyDescent="0.3">
      <c r="B8" s="16" t="s">
        <v>21</v>
      </c>
      <c r="C8" s="48">
        <v>49494.8</v>
      </c>
      <c r="D8" s="54">
        <f t="shared" si="0"/>
        <v>1.6754798097503278</v>
      </c>
    </row>
    <row r="9" spans="2:4" ht="16.5" thickBot="1" x14ac:dyDescent="0.3">
      <c r="B9" s="16" t="s">
        <v>22</v>
      </c>
      <c r="C9" s="48">
        <v>48872.58</v>
      </c>
      <c r="D9" s="54">
        <f t="shared" si="0"/>
        <v>-1.2571421644293967</v>
      </c>
    </row>
    <row r="10" spans="2:4" ht="16.5" thickBot="1" x14ac:dyDescent="0.3">
      <c r="B10" s="16" t="s">
        <v>23</v>
      </c>
      <c r="C10" s="48">
        <v>55218.37</v>
      </c>
      <c r="D10" s="54">
        <f t="shared" si="0"/>
        <v>12.984356463276548</v>
      </c>
    </row>
    <row r="11" spans="2:4" ht="16.5" thickBot="1" x14ac:dyDescent="0.3">
      <c r="B11" s="16" t="s">
        <v>24</v>
      </c>
      <c r="C11" s="48">
        <v>55385.72</v>
      </c>
      <c r="D11" s="54">
        <f t="shared" si="0"/>
        <v>0.30306943142290965</v>
      </c>
    </row>
    <row r="12" spans="2:4" ht="16.5" thickBot="1" x14ac:dyDescent="0.3">
      <c r="B12" s="16" t="s">
        <v>25</v>
      </c>
      <c r="C12" s="48">
        <v>60162.31</v>
      </c>
      <c r="D12" s="54">
        <f t="shared" si="0"/>
        <v>8.6242266057026917</v>
      </c>
    </row>
    <row r="13" spans="2:4" ht="16.5" thickBot="1" x14ac:dyDescent="0.3">
      <c r="B13" s="16" t="s">
        <v>26</v>
      </c>
      <c r="C13" s="48">
        <v>62643.23</v>
      </c>
      <c r="D13" s="54">
        <f t="shared" si="0"/>
        <v>4.1237113402061949</v>
      </c>
    </row>
    <row r="14" spans="2:4" ht="16.5" thickBot="1" x14ac:dyDescent="0.3">
      <c r="B14" s="16" t="s">
        <v>27</v>
      </c>
      <c r="C14" s="49">
        <v>65925.19</v>
      </c>
      <c r="D14" s="54">
        <f t="shared" si="0"/>
        <v>5.2391295914977549</v>
      </c>
    </row>
    <row r="15" spans="2:4" ht="16.5" thickBot="1" x14ac:dyDescent="0.3">
      <c r="B15" s="16" t="s">
        <v>28</v>
      </c>
      <c r="C15" s="47">
        <v>65069.79</v>
      </c>
      <c r="D15" s="54">
        <f t="shared" si="0"/>
        <v>-1.2975313381728615</v>
      </c>
    </row>
    <row r="16" spans="2:4" ht="16.5" thickBot="1" x14ac:dyDescent="0.3">
      <c r="B16" s="16" t="s">
        <v>29</v>
      </c>
      <c r="C16" s="48">
        <v>62762.7</v>
      </c>
      <c r="D16" s="54">
        <f t="shared" si="0"/>
        <v>-3.5455623877071121</v>
      </c>
    </row>
    <row r="17" spans="2:4" ht="16.5" thickBot="1" x14ac:dyDescent="0.3">
      <c r="B17" s="16" t="s">
        <v>30</v>
      </c>
      <c r="C17" s="48">
        <v>67227.929999999993</v>
      </c>
      <c r="D17" s="54">
        <f t="shared" si="0"/>
        <v>7.1144644828855297</v>
      </c>
    </row>
    <row r="18" spans="2:4" ht="16.5" thickBot="1" x14ac:dyDescent="0.3">
      <c r="B18" s="16" t="s">
        <v>31</v>
      </c>
      <c r="C18" s="48">
        <v>66511.100000000006</v>
      </c>
      <c r="D18" s="54">
        <f t="shared" si="0"/>
        <v>-1.0662681418273434</v>
      </c>
    </row>
    <row r="19" spans="2:4" ht="16.5" thickBot="1" x14ac:dyDescent="0.3">
      <c r="B19" s="16" t="s">
        <v>32</v>
      </c>
      <c r="C19" s="48">
        <v>58192.08</v>
      </c>
      <c r="D19" s="54">
        <f t="shared" si="0"/>
        <v>-12.507716757052586</v>
      </c>
    </row>
    <row r="20" spans="2:4" ht="16.5" thickBot="1" x14ac:dyDescent="0.3">
      <c r="B20" s="16" t="s">
        <v>33</v>
      </c>
      <c r="C20" s="48">
        <v>60935.9</v>
      </c>
      <c r="D20" s="54">
        <f t="shared" si="0"/>
        <v>4.7151089976505389</v>
      </c>
    </row>
    <row r="21" spans="2:4" ht="16.5" thickBot="1" x14ac:dyDescent="0.3">
      <c r="B21" s="16" t="s">
        <v>34</v>
      </c>
      <c r="C21" s="48">
        <v>60865.27</v>
      </c>
      <c r="D21" s="54">
        <f t="shared" si="0"/>
        <v>-0.1159086843716178</v>
      </c>
    </row>
    <row r="22" spans="2:4" ht="16.5" thickBot="1" x14ac:dyDescent="0.3">
      <c r="B22" s="16" t="s">
        <v>35</v>
      </c>
      <c r="C22" s="48">
        <v>63867.48</v>
      </c>
      <c r="D22" s="54">
        <f t="shared" si="0"/>
        <v>4.9325502047391012</v>
      </c>
    </row>
    <row r="23" spans="2:4" ht="16.5" thickBot="1" x14ac:dyDescent="0.3">
      <c r="B23" s="16" t="s">
        <v>36</v>
      </c>
      <c r="C23" s="48">
        <v>66407.28</v>
      </c>
      <c r="D23" s="54">
        <f t="shared" si="0"/>
        <v>3.9766716958301718</v>
      </c>
    </row>
    <row r="24" spans="2:4" ht="16.5" thickBot="1" x14ac:dyDescent="0.3">
      <c r="B24" s="16" t="s">
        <v>37</v>
      </c>
      <c r="C24" s="48">
        <v>69529.73</v>
      </c>
      <c r="D24" s="54">
        <f t="shared" si="0"/>
        <v>4.7019694226295625</v>
      </c>
    </row>
    <row r="25" spans="2:4" ht="16.5" thickBot="1" x14ac:dyDescent="0.3">
      <c r="B25" s="16" t="s">
        <v>38</v>
      </c>
      <c r="C25" s="48">
        <v>67705.399999999994</v>
      </c>
      <c r="D25" s="54">
        <f t="shared" si="0"/>
        <v>-2.6238128639360485</v>
      </c>
    </row>
    <row r="26" spans="2:4" ht="16.5" thickBot="1" x14ac:dyDescent="0.3">
      <c r="B26" s="16" t="s">
        <v>39</v>
      </c>
      <c r="C26" s="49">
        <v>67263.600000000006</v>
      </c>
      <c r="D26" s="54">
        <f t="shared" si="0"/>
        <v>-0.65253288511697494</v>
      </c>
    </row>
    <row r="27" spans="2:4" ht="16.5" thickBot="1" x14ac:dyDescent="0.3">
      <c r="B27" s="16" t="s">
        <v>40</v>
      </c>
      <c r="C27" s="47">
        <v>66574.880000000005</v>
      </c>
      <c r="D27" s="54">
        <f t="shared" si="0"/>
        <v>-1.0239118929108777</v>
      </c>
    </row>
    <row r="28" spans="2:4" ht="16.5" thickBot="1" x14ac:dyDescent="0.3">
      <c r="B28" s="16" t="s">
        <v>41</v>
      </c>
      <c r="C28" s="48">
        <v>64217.52</v>
      </c>
      <c r="D28" s="54">
        <f t="shared" si="0"/>
        <v>-3.5409151319536853</v>
      </c>
    </row>
    <row r="29" spans="2:4" ht="16.5" thickBot="1" x14ac:dyDescent="0.3">
      <c r="B29" s="16" t="s">
        <v>42</v>
      </c>
      <c r="C29" s="48">
        <v>66002.570000000007</v>
      </c>
      <c r="D29" s="54">
        <f t="shared" si="0"/>
        <v>2.7796931429304812</v>
      </c>
    </row>
    <row r="30" spans="2:4" ht="16.5" thickBot="1" x14ac:dyDescent="0.3">
      <c r="B30" s="16" t="s">
        <v>43</v>
      </c>
      <c r="C30" s="48">
        <v>65415.49</v>
      </c>
      <c r="D30" s="54">
        <f t="shared" si="0"/>
        <v>-0.88948051568296349</v>
      </c>
    </row>
    <row r="31" spans="2:4" ht="16.5" thickBot="1" x14ac:dyDescent="0.3">
      <c r="B31" s="16" t="s">
        <v>44</v>
      </c>
      <c r="C31" s="48">
        <v>62345.18</v>
      </c>
      <c r="D31" s="54">
        <f t="shared" si="0"/>
        <v>-4.6935519400680148</v>
      </c>
    </row>
    <row r="32" spans="2:4" ht="16.5" thickBot="1" x14ac:dyDescent="0.3">
      <c r="B32" s="16" t="s">
        <v>45</v>
      </c>
      <c r="C32" s="48">
        <v>60880.62</v>
      </c>
      <c r="D32" s="54">
        <f t="shared" si="0"/>
        <v>-2.3491150398475034</v>
      </c>
    </row>
    <row r="33" spans="2:4" ht="16.5" thickBot="1" x14ac:dyDescent="0.3">
      <c r="B33" s="16" t="s">
        <v>46</v>
      </c>
      <c r="C33" s="48">
        <v>58288.46</v>
      </c>
      <c r="D33" s="54">
        <f t="shared" si="0"/>
        <v>-4.2577752986089878</v>
      </c>
    </row>
    <row r="34" spans="2:4" ht="16.5" thickBot="1" x14ac:dyDescent="0.3">
      <c r="B34" s="16" t="s">
        <v>47</v>
      </c>
      <c r="C34" s="48">
        <v>48668.29</v>
      </c>
      <c r="D34" s="54">
        <f t="shared" si="0"/>
        <v>-16.504416140004384</v>
      </c>
    </row>
    <row r="35" spans="2:4" ht="16.5" thickBot="1" x14ac:dyDescent="0.3">
      <c r="B35" s="16" t="s">
        <v>48</v>
      </c>
      <c r="C35" s="48">
        <v>52324.42</v>
      </c>
      <c r="D35" s="54">
        <f t="shared" si="0"/>
        <v>7.5123453073859743</v>
      </c>
    </row>
    <row r="36" spans="2:4" ht="16.5" thickBot="1" x14ac:dyDescent="0.3">
      <c r="B36" s="16" t="s">
        <v>49</v>
      </c>
      <c r="C36" s="48">
        <v>50686.34</v>
      </c>
      <c r="D36" s="54">
        <f t="shared" si="0"/>
        <v>-3.1306223747917352</v>
      </c>
    </row>
    <row r="37" spans="2:4" ht="16.5" thickBot="1" x14ac:dyDescent="0.3">
      <c r="B37" s="16" t="s">
        <v>50</v>
      </c>
      <c r="C37" s="48">
        <v>54894.49</v>
      </c>
      <c r="D37" s="54">
        <f t="shared" si="0"/>
        <v>8.3023355010442703</v>
      </c>
    </row>
    <row r="38" spans="2:4" ht="16.5" thickBot="1" x14ac:dyDescent="0.3">
      <c r="B38" s="16" t="s">
        <v>51</v>
      </c>
      <c r="C38" s="49">
        <v>55298.33</v>
      </c>
      <c r="D38" s="54">
        <f t="shared" si="0"/>
        <v>0.73566582001217939</v>
      </c>
    </row>
    <row r="39" spans="2:4" ht="16.5" thickBot="1" x14ac:dyDescent="0.3">
      <c r="B39" s="16" t="s">
        <v>52</v>
      </c>
      <c r="C39" s="47">
        <v>57829.27</v>
      </c>
      <c r="D39" s="54">
        <f t="shared" si="0"/>
        <v>4.5768832440328575</v>
      </c>
    </row>
    <row r="40" spans="2:4" ht="16.5" thickBot="1" x14ac:dyDescent="0.3">
      <c r="B40" s="16" t="s">
        <v>53</v>
      </c>
      <c r="C40" s="48">
        <v>63997.86</v>
      </c>
      <c r="D40" s="54">
        <f t="shared" si="0"/>
        <v>10.666899305490116</v>
      </c>
    </row>
    <row r="41" spans="2:4" ht="16.5" thickBot="1" x14ac:dyDescent="0.3">
      <c r="B41" s="16" t="s">
        <v>54</v>
      </c>
      <c r="C41" s="48">
        <v>64510.97</v>
      </c>
      <c r="D41" s="54">
        <f t="shared" si="0"/>
        <v>0.80176118388958717</v>
      </c>
    </row>
    <row r="42" spans="2:4" ht="16.5" thickBot="1" x14ac:dyDescent="0.3">
      <c r="B42" s="16" t="s">
        <v>55</v>
      </c>
      <c r="C42" s="48">
        <v>61293.14</v>
      </c>
      <c r="D42" s="54">
        <f t="shared" si="0"/>
        <v>-4.9880353682482248</v>
      </c>
    </row>
    <row r="43" spans="2:4" ht="16.5" thickBot="1" x14ac:dyDescent="0.3">
      <c r="B43" s="16" t="s">
        <v>56</v>
      </c>
      <c r="C43" s="48">
        <v>53797.91</v>
      </c>
      <c r="D43" s="54">
        <f t="shared" si="0"/>
        <v>-12.228497348969224</v>
      </c>
    </row>
    <row r="44" spans="2:4" ht="16.5" thickBot="1" x14ac:dyDescent="0.3">
      <c r="B44" s="16" t="s">
        <v>57</v>
      </c>
      <c r="C44" s="48">
        <v>52481.440000000002</v>
      </c>
      <c r="D44" s="54">
        <f t="shared" si="0"/>
        <v>-2.447065322797858</v>
      </c>
    </row>
    <row r="45" spans="2:4" ht="16.5" thickBot="1" x14ac:dyDescent="0.3">
      <c r="B45" s="16" t="s">
        <v>58</v>
      </c>
      <c r="C45" s="48">
        <v>52607.54</v>
      </c>
      <c r="D45" s="54">
        <f t="shared" si="0"/>
        <v>0.24027541927202936</v>
      </c>
    </row>
    <row r="46" spans="2:4" ht="16.5" thickBot="1" x14ac:dyDescent="0.3">
      <c r="B46" s="16" t="s">
        <v>59</v>
      </c>
      <c r="C46" s="48">
        <v>55520.4</v>
      </c>
      <c r="D46" s="54">
        <f t="shared" si="0"/>
        <v>5.5369629524589072</v>
      </c>
    </row>
    <row r="47" spans="2:4" ht="16.5" thickBot="1" x14ac:dyDescent="0.3">
      <c r="B47" s="16" t="s">
        <v>60</v>
      </c>
      <c r="C47" s="48">
        <v>56233.9</v>
      </c>
      <c r="D47" s="54">
        <f t="shared" si="0"/>
        <v>1.2851132196453916</v>
      </c>
    </row>
    <row r="48" spans="2:4" ht="16.5" thickBot="1" x14ac:dyDescent="0.3">
      <c r="B48" s="16" t="s">
        <v>61</v>
      </c>
      <c r="C48" s="48">
        <v>57068.18</v>
      </c>
      <c r="D48" s="54">
        <f t="shared" si="0"/>
        <v>1.4835890806079586</v>
      </c>
    </row>
    <row r="49" spans="2:4" ht="16.5" thickBot="1" x14ac:dyDescent="0.3">
      <c r="B49" s="16" t="s">
        <v>62</v>
      </c>
      <c r="C49" s="48">
        <v>55402.33</v>
      </c>
      <c r="D49" s="54">
        <f t="shared" si="0"/>
        <v>-2.9190522634504874</v>
      </c>
    </row>
    <row r="50" spans="2:4" ht="16.5" thickBot="1" x14ac:dyDescent="0.3">
      <c r="B50" s="16" t="s">
        <v>63</v>
      </c>
      <c r="C50" s="49">
        <v>57563.23</v>
      </c>
      <c r="D50" s="54">
        <f t="shared" si="0"/>
        <v>3.9003774750989741</v>
      </c>
    </row>
    <row r="51" spans="2:4" ht="16.5" thickBot="1" x14ac:dyDescent="0.3">
      <c r="B51" s="16" t="s">
        <v>64</v>
      </c>
      <c r="C51" s="47">
        <v>59336.7</v>
      </c>
      <c r="D51" s="54">
        <f t="shared" si="0"/>
        <v>3.080907725296155</v>
      </c>
    </row>
    <row r="52" spans="2:4" ht="16.5" thickBot="1" x14ac:dyDescent="0.3">
      <c r="B52" s="16" t="s">
        <v>65</v>
      </c>
      <c r="C52" s="48">
        <v>56154.68</v>
      </c>
      <c r="D52" s="54">
        <f t="shared" si="0"/>
        <v>-5.3626507709393962</v>
      </c>
    </row>
    <row r="53" spans="2:4" ht="16.5" thickBot="1" x14ac:dyDescent="0.3">
      <c r="B53" s="16" t="s">
        <v>66</v>
      </c>
      <c r="C53" s="48">
        <v>54873.120000000003</v>
      </c>
      <c r="D53" s="54">
        <f t="shared" si="0"/>
        <v>-2.2821962479351634</v>
      </c>
    </row>
    <row r="54" spans="2:4" ht="16.5" thickBot="1" x14ac:dyDescent="0.3">
      <c r="B54" s="16" t="s">
        <v>67</v>
      </c>
      <c r="C54" s="48">
        <v>52881.96</v>
      </c>
      <c r="D54" s="54">
        <f t="shared" si="0"/>
        <v>-3.6286619022209843</v>
      </c>
    </row>
    <row r="55" spans="2:4" ht="16.5" thickBot="1" x14ac:dyDescent="0.3">
      <c r="B55" s="16" t="s">
        <v>68</v>
      </c>
      <c r="C55" s="48">
        <v>53506.080000000002</v>
      </c>
      <c r="D55" s="54">
        <f t="shared" si="0"/>
        <v>1.1802134414080012</v>
      </c>
    </row>
    <row r="56" spans="2:4" ht="16.5" thickBot="1" x14ac:dyDescent="0.3">
      <c r="B56" s="16" t="s">
        <v>69</v>
      </c>
      <c r="C56" s="48">
        <v>45965.05</v>
      </c>
      <c r="D56" s="54">
        <f t="shared" si="0"/>
        <v>-14.093781491748224</v>
      </c>
    </row>
    <row r="57" spans="2:4" ht="16.5" thickBot="1" x14ac:dyDescent="0.3">
      <c r="B57" s="16" t="s">
        <v>70</v>
      </c>
      <c r="C57" s="48">
        <v>45044.03</v>
      </c>
      <c r="D57" s="54">
        <f t="shared" si="0"/>
        <v>-2.0037397979551943</v>
      </c>
    </row>
    <row r="58" spans="2:4" ht="16.5" thickBot="1" x14ac:dyDescent="0.3">
      <c r="B58" s="16" t="s">
        <v>71</v>
      </c>
      <c r="C58" s="48">
        <v>47421.85</v>
      </c>
      <c r="D58" s="54">
        <f t="shared" si="0"/>
        <v>5.2788793542673682</v>
      </c>
    </row>
    <row r="59" spans="2:4" ht="16.5" thickBot="1" x14ac:dyDescent="0.3">
      <c r="B59" s="16" t="s">
        <v>72</v>
      </c>
      <c r="C59" s="48">
        <v>51625.5</v>
      </c>
      <c r="D59" s="54">
        <f t="shared" si="0"/>
        <v>8.8643737011525303</v>
      </c>
    </row>
    <row r="60" spans="2:4" ht="16.5" thickBot="1" x14ac:dyDescent="0.3">
      <c r="B60" s="16" t="s">
        <v>73</v>
      </c>
      <c r="C60" s="48">
        <v>52312.44</v>
      </c>
      <c r="D60" s="54">
        <f t="shared" si="0"/>
        <v>1.3306214951913344</v>
      </c>
    </row>
    <row r="61" spans="2:4" ht="16.5" thickBot="1" x14ac:dyDescent="0.3">
      <c r="B61" s="16" t="s">
        <v>74</v>
      </c>
      <c r="C61" s="48">
        <v>51446.91</v>
      </c>
      <c r="D61" s="54">
        <f t="shared" si="0"/>
        <v>-1.6545395320883498</v>
      </c>
    </row>
    <row r="62" spans="2:4" ht="16.5" thickBot="1" x14ac:dyDescent="0.3">
      <c r="B62" s="16" t="s">
        <v>75</v>
      </c>
      <c r="C62" s="49">
        <v>50051.18</v>
      </c>
      <c r="D62" s="54">
        <f t="shared" si="0"/>
        <v>-2.712952050958946</v>
      </c>
    </row>
    <row r="63" spans="2:4" ht="16.5" thickBot="1" x14ac:dyDescent="0.3">
      <c r="B63" s="16" t="s">
        <v>76</v>
      </c>
      <c r="C63" s="47">
        <v>47244.26</v>
      </c>
      <c r="D63" s="54">
        <f t="shared" si="0"/>
        <v>-5.6080995493013317</v>
      </c>
    </row>
    <row r="64" spans="2:4" ht="16.5" thickBot="1" x14ac:dyDescent="0.3">
      <c r="B64" s="16" t="s">
        <v>77</v>
      </c>
      <c r="C64" s="48">
        <v>46147.519999999997</v>
      </c>
      <c r="D64" s="54">
        <f t="shared" si="0"/>
        <v>-2.3214248672748927</v>
      </c>
    </row>
    <row r="65" spans="2:4" ht="16.5" thickBot="1" x14ac:dyDescent="0.3">
      <c r="B65" s="16" t="s">
        <v>78</v>
      </c>
      <c r="C65" s="48">
        <v>44965.66</v>
      </c>
      <c r="D65" s="54">
        <f t="shared" si="0"/>
        <v>-2.5610477009381944</v>
      </c>
    </row>
    <row r="66" spans="2:4" ht="16.5" thickBot="1" x14ac:dyDescent="0.3">
      <c r="B66" s="16" t="s">
        <v>79</v>
      </c>
      <c r="C66" s="48">
        <v>50270.37</v>
      </c>
      <c r="D66" s="54">
        <f t="shared" si="0"/>
        <v>11.797247054752447</v>
      </c>
    </row>
    <row r="67" spans="2:4" ht="16.5" thickBot="1" x14ac:dyDescent="0.3">
      <c r="B67" s="16" t="s">
        <v>80</v>
      </c>
      <c r="C67" s="48">
        <v>51239.34</v>
      </c>
      <c r="D67" s="54">
        <f t="shared" si="0"/>
        <v>1.9275171437966219</v>
      </c>
    </row>
    <row r="68" spans="2:4" ht="16.5" thickBot="1" x14ac:dyDescent="0.3">
      <c r="B68" s="16" t="s">
        <v>81</v>
      </c>
      <c r="C68" s="48">
        <v>51558.79</v>
      </c>
      <c r="D68" s="54">
        <f t="shared" ref="D68:D131" si="1">(C68-C67)/C67*100</f>
        <v>0.62344675009476003</v>
      </c>
    </row>
    <row r="69" spans="2:4" ht="16.5" thickBot="1" x14ac:dyDescent="0.3">
      <c r="B69" s="16" t="s">
        <v>82</v>
      </c>
      <c r="C69" s="48">
        <v>53028.78</v>
      </c>
      <c r="D69" s="54">
        <f t="shared" si="1"/>
        <v>2.851094837563096</v>
      </c>
    </row>
    <row r="70" spans="2:4" ht="16.5" thickBot="1" x14ac:dyDescent="0.3">
      <c r="B70" s="16" t="s">
        <v>83</v>
      </c>
      <c r="C70" s="48">
        <v>55572.93</v>
      </c>
      <c r="D70" s="54">
        <f t="shared" si="1"/>
        <v>4.7976777893061113</v>
      </c>
    </row>
    <row r="71" spans="2:4" ht="16.5" thickBot="1" x14ac:dyDescent="0.3">
      <c r="B71" s="16" t="s">
        <v>84</v>
      </c>
      <c r="C71" s="48">
        <v>54115.98</v>
      </c>
      <c r="D71" s="54">
        <f t="shared" si="1"/>
        <v>-2.6216900926404225</v>
      </c>
    </row>
    <row r="72" spans="2:4" ht="16.5" thickBot="1" x14ac:dyDescent="0.3">
      <c r="B72" s="16" t="s">
        <v>85</v>
      </c>
      <c r="C72" s="48">
        <v>50503.66</v>
      </c>
      <c r="D72" s="54">
        <f t="shared" si="1"/>
        <v>-6.6751447539155713</v>
      </c>
    </row>
    <row r="73" spans="2:4" ht="16.5" thickBot="1" x14ac:dyDescent="0.3">
      <c r="B73" s="16" t="s">
        <v>86</v>
      </c>
      <c r="C73" s="48">
        <v>51256.99</v>
      </c>
      <c r="D73" s="54">
        <f t="shared" si="1"/>
        <v>1.4916344676801532</v>
      </c>
    </row>
    <row r="74" spans="2:4" ht="16.5" thickBot="1" x14ac:dyDescent="0.3">
      <c r="B74" s="16" t="s">
        <v>87</v>
      </c>
      <c r="C74" s="49">
        <v>47007.51</v>
      </c>
      <c r="D74" s="54">
        <f t="shared" si="1"/>
        <v>-8.2905375442451774</v>
      </c>
    </row>
    <row r="75" spans="2:4" ht="16.5" thickBot="1" x14ac:dyDescent="0.3">
      <c r="B75" s="16" t="s">
        <v>88</v>
      </c>
      <c r="C75" s="47">
        <v>46907.68</v>
      </c>
      <c r="D75" s="54">
        <f t="shared" si="1"/>
        <v>-0.2123703212529269</v>
      </c>
    </row>
    <row r="76" spans="2:4" ht="16.5" thickBot="1" x14ac:dyDescent="0.3">
      <c r="B76" s="16" t="s">
        <v>89</v>
      </c>
      <c r="C76" s="48">
        <v>47650.73</v>
      </c>
      <c r="D76" s="54">
        <f t="shared" si="1"/>
        <v>1.584068962694388</v>
      </c>
    </row>
    <row r="77" spans="2:4" ht="16.5" thickBot="1" x14ac:dyDescent="0.3">
      <c r="B77" s="16" t="s">
        <v>90</v>
      </c>
      <c r="C77" s="48">
        <v>48293.4</v>
      </c>
      <c r="D77" s="54">
        <f t="shared" si="1"/>
        <v>1.3487096629999125</v>
      </c>
    </row>
    <row r="78" spans="2:4" ht="16.5" thickBot="1" x14ac:dyDescent="0.3">
      <c r="B78" s="16" t="s">
        <v>91</v>
      </c>
      <c r="C78" s="48">
        <v>52321.760000000002</v>
      </c>
      <c r="D78" s="54">
        <f t="shared" si="1"/>
        <v>8.3414296777613508</v>
      </c>
    </row>
    <row r="79" spans="2:4" ht="16.5" thickBot="1" x14ac:dyDescent="0.3">
      <c r="B79" s="16" t="s">
        <v>92</v>
      </c>
      <c r="C79" s="48">
        <v>52760.47</v>
      </c>
      <c r="D79" s="54">
        <f t="shared" si="1"/>
        <v>0.83848479103149265</v>
      </c>
    </row>
    <row r="80" spans="2:4" ht="16.5" thickBot="1" x14ac:dyDescent="0.3">
      <c r="B80" s="16" t="s">
        <v>93</v>
      </c>
      <c r="C80" s="48">
        <v>52809.63</v>
      </c>
      <c r="D80" s="54">
        <f t="shared" si="1"/>
        <v>9.3175818941711883E-2</v>
      </c>
    </row>
    <row r="81" spans="2:4" ht="16.5" thickBot="1" x14ac:dyDescent="0.3">
      <c r="B81" s="16" t="s">
        <v>94</v>
      </c>
      <c r="C81" s="48">
        <v>48735.54</v>
      </c>
      <c r="D81" s="54">
        <f t="shared" si="1"/>
        <v>-7.7146724943916416</v>
      </c>
    </row>
    <row r="82" spans="2:4" ht="16.5" thickBot="1" x14ac:dyDescent="0.3">
      <c r="B82" s="16" t="s">
        <v>95</v>
      </c>
      <c r="C82" s="48">
        <v>44336.47</v>
      </c>
      <c r="D82" s="54">
        <f t="shared" si="1"/>
        <v>-9.0264107056164757</v>
      </c>
    </row>
    <row r="83" spans="2:4" ht="16.5" thickBot="1" x14ac:dyDescent="0.3">
      <c r="B83" s="16" t="s">
        <v>96</v>
      </c>
      <c r="C83" s="48">
        <v>43956.62</v>
      </c>
      <c r="D83" s="54">
        <f t="shared" si="1"/>
        <v>-0.85674389503719739</v>
      </c>
    </row>
    <row r="84" spans="2:4" ht="16.5" thickBot="1" x14ac:dyDescent="0.3">
      <c r="B84" s="16" t="s">
        <v>97</v>
      </c>
      <c r="C84" s="48">
        <v>45313.27</v>
      </c>
      <c r="D84" s="54">
        <f t="shared" si="1"/>
        <v>3.0863383035365186</v>
      </c>
    </row>
    <row r="85" spans="2:4" ht="16.5" thickBot="1" x14ac:dyDescent="0.3">
      <c r="B85" s="16" t="s">
        <v>98</v>
      </c>
      <c r="C85" s="48">
        <v>45120.36</v>
      </c>
      <c r="D85" s="54">
        <f t="shared" si="1"/>
        <v>-0.42572517940108101</v>
      </c>
    </row>
    <row r="86" spans="2:4" ht="16.5" thickBot="1" x14ac:dyDescent="0.3">
      <c r="B86" s="16" t="s">
        <v>99</v>
      </c>
      <c r="C86" s="49">
        <v>43199.95</v>
      </c>
      <c r="D86" s="54">
        <f t="shared" si="1"/>
        <v>-4.2561938778857344</v>
      </c>
    </row>
    <row r="87" spans="2:4" ht="16.5" thickBot="1" x14ac:dyDescent="0.3">
      <c r="B87" s="16" t="s">
        <v>100</v>
      </c>
      <c r="C87" s="47">
        <v>37497.47</v>
      </c>
      <c r="D87" s="54">
        <f t="shared" si="1"/>
        <v>-13.200200463194973</v>
      </c>
    </row>
    <row r="88" spans="2:4" ht="16.5" thickBot="1" x14ac:dyDescent="0.3">
      <c r="B88" s="16" t="s">
        <v>101</v>
      </c>
      <c r="C88" s="48">
        <v>38596.160000000003</v>
      </c>
      <c r="D88" s="54">
        <f t="shared" si="1"/>
        <v>2.930037679875475</v>
      </c>
    </row>
    <row r="89" spans="2:4" ht="16.5" thickBot="1" x14ac:dyDescent="0.3">
      <c r="B89" s="16" t="s">
        <v>102</v>
      </c>
      <c r="C89" s="48">
        <v>44121.79</v>
      </c>
      <c r="D89" s="54">
        <f t="shared" si="1"/>
        <v>14.316527861839099</v>
      </c>
    </row>
    <row r="90" spans="2:4" ht="16.5" thickBot="1" x14ac:dyDescent="0.3">
      <c r="B90" s="16" t="s">
        <v>103</v>
      </c>
      <c r="C90" s="48">
        <v>48096.24</v>
      </c>
      <c r="D90" s="54">
        <f t="shared" si="1"/>
        <v>9.0079074307728604</v>
      </c>
    </row>
    <row r="91" spans="2:4" ht="16.5" thickBot="1" x14ac:dyDescent="0.3">
      <c r="B91" s="16" t="s">
        <v>104</v>
      </c>
      <c r="C91" s="48">
        <v>48471.7</v>
      </c>
      <c r="D91" s="54">
        <f t="shared" si="1"/>
        <v>0.78064314382995248</v>
      </c>
    </row>
    <row r="92" spans="2:4" ht="16.5" thickBot="1" x14ac:dyDescent="0.3">
      <c r="B92" s="16" t="s">
        <v>105</v>
      </c>
      <c r="C92" s="48">
        <v>48648.29</v>
      </c>
      <c r="D92" s="54">
        <f t="shared" si="1"/>
        <v>0.3643156728565406</v>
      </c>
    </row>
    <row r="93" spans="2:4" ht="16.5" thickBot="1" x14ac:dyDescent="0.3">
      <c r="B93" s="16" t="s">
        <v>106</v>
      </c>
      <c r="C93" s="48">
        <v>51842.27</v>
      </c>
      <c r="D93" s="54">
        <f t="shared" si="1"/>
        <v>6.5654517353025064</v>
      </c>
    </row>
    <row r="94" spans="2:4" ht="16.5" thickBot="1" x14ac:dyDescent="0.3">
      <c r="B94" s="16" t="s">
        <v>107</v>
      </c>
      <c r="C94" s="48">
        <v>56162.38</v>
      </c>
      <c r="D94" s="54">
        <f t="shared" si="1"/>
        <v>8.3331806265427826</v>
      </c>
    </row>
    <row r="95" spans="2:4" ht="16.5" thickBot="1" x14ac:dyDescent="0.3">
      <c r="B95" s="16" t="s">
        <v>108</v>
      </c>
      <c r="C95" s="48">
        <v>56820.77</v>
      </c>
      <c r="D95" s="54">
        <f t="shared" si="1"/>
        <v>1.1722971854113009</v>
      </c>
    </row>
    <row r="96" spans="2:4" ht="16.5" thickBot="1" x14ac:dyDescent="0.3">
      <c r="B96" s="16" t="s">
        <v>109</v>
      </c>
      <c r="C96" s="48">
        <v>59339.22</v>
      </c>
      <c r="D96" s="54">
        <f t="shared" si="1"/>
        <v>4.4322701012323567</v>
      </c>
    </row>
    <row r="97" spans="2:4" ht="16.5" thickBot="1" x14ac:dyDescent="0.3">
      <c r="B97" s="16" t="s">
        <v>110</v>
      </c>
      <c r="C97" s="48">
        <v>59183.5</v>
      </c>
      <c r="D97" s="54">
        <f t="shared" si="1"/>
        <v>-0.26242340226245164</v>
      </c>
    </row>
    <row r="98" spans="2:4" ht="16.5" thickBot="1" x14ac:dyDescent="0.3">
      <c r="B98" s="16" t="s">
        <v>111</v>
      </c>
      <c r="C98" s="49">
        <v>57110.99</v>
      </c>
      <c r="D98" s="54">
        <f t="shared" si="1"/>
        <v>-3.5018375053857951</v>
      </c>
    </row>
    <row r="99" spans="2:4" ht="16.5" thickBot="1" x14ac:dyDescent="0.3">
      <c r="B99" s="16" t="s">
        <v>112</v>
      </c>
      <c r="C99" s="48">
        <v>59588.7</v>
      </c>
      <c r="D99" s="54">
        <f t="shared" si="1"/>
        <v>4.3384119238696428</v>
      </c>
    </row>
    <row r="100" spans="2:4" ht="16.5" thickBot="1" x14ac:dyDescent="0.3">
      <c r="B100" s="16" t="s">
        <v>113</v>
      </c>
      <c r="C100" s="48">
        <v>63992.93</v>
      </c>
      <c r="D100" s="54">
        <f t="shared" si="1"/>
        <v>7.3910489740504541</v>
      </c>
    </row>
    <row r="101" spans="2:4" ht="16.5" thickBot="1" x14ac:dyDescent="0.3">
      <c r="B101" s="16" t="s">
        <v>114</v>
      </c>
      <c r="C101" s="48">
        <v>62980.37</v>
      </c>
      <c r="D101" s="54">
        <f t="shared" si="1"/>
        <v>-1.58229979468044</v>
      </c>
    </row>
    <row r="102" spans="2:4" ht="16.5" thickBot="1" x14ac:dyDescent="0.3">
      <c r="B102" s="16" t="s">
        <v>115</v>
      </c>
      <c r="C102" s="48">
        <v>62826.28</v>
      </c>
      <c r="D102" s="54">
        <f t="shared" si="1"/>
        <v>-0.24466353563817386</v>
      </c>
    </row>
    <row r="103" spans="2:4" ht="16.5" thickBot="1" x14ac:dyDescent="0.3">
      <c r="B103" s="16" t="s">
        <v>116</v>
      </c>
      <c r="C103" s="48">
        <v>61597.05</v>
      </c>
      <c r="D103" s="54">
        <f t="shared" si="1"/>
        <v>-1.9565538497584067</v>
      </c>
    </row>
    <row r="104" spans="2:4" ht="16.5" thickBot="1" x14ac:dyDescent="0.3">
      <c r="B104" s="16" t="s">
        <v>117</v>
      </c>
      <c r="C104" s="48">
        <v>60761.74</v>
      </c>
      <c r="D104" s="54">
        <f t="shared" si="1"/>
        <v>-1.3560876697828954</v>
      </c>
    </row>
    <row r="105" spans="2:4" ht="16.5" thickBot="1" x14ac:dyDescent="0.3">
      <c r="B105" s="16" t="s">
        <v>118</v>
      </c>
      <c r="C105" s="48">
        <v>62322.400000000001</v>
      </c>
      <c r="D105" s="54">
        <f t="shared" si="1"/>
        <v>2.5684912907365782</v>
      </c>
    </row>
    <row r="106" spans="2:4" ht="16.5" thickBot="1" x14ac:dyDescent="0.3">
      <c r="B106" s="16" t="s">
        <v>119</v>
      </c>
      <c r="C106" s="48">
        <v>66516.23</v>
      </c>
      <c r="D106" s="54">
        <f t="shared" si="1"/>
        <v>6.7292498363349207</v>
      </c>
    </row>
    <row r="107" spans="2:4" ht="16.5" thickBot="1" x14ac:dyDescent="0.3">
      <c r="B107" s="16" t="s">
        <v>120</v>
      </c>
      <c r="C107" s="48">
        <v>71923.11</v>
      </c>
      <c r="D107" s="54">
        <f t="shared" si="1"/>
        <v>8.1286627338921722</v>
      </c>
    </row>
    <row r="108" spans="2:4" ht="16.5" thickBot="1" x14ac:dyDescent="0.3">
      <c r="B108" s="16" t="s">
        <v>121</v>
      </c>
      <c r="C108" s="48">
        <v>74308.490000000005</v>
      </c>
      <c r="D108" s="54">
        <f t="shared" si="1"/>
        <v>3.3165695977273568</v>
      </c>
    </row>
    <row r="109" spans="2:4" ht="16.5" thickBot="1" x14ac:dyDescent="0.3">
      <c r="B109" s="16" t="s">
        <v>122</v>
      </c>
      <c r="C109" s="48">
        <v>70826.59</v>
      </c>
      <c r="D109" s="54">
        <f t="shared" si="1"/>
        <v>-4.6857364481501493</v>
      </c>
    </row>
    <row r="110" spans="2:4" ht="16.5" thickBot="1" x14ac:dyDescent="0.3">
      <c r="B110" s="16" t="s">
        <v>123</v>
      </c>
      <c r="C110" s="49">
        <v>72264.45</v>
      </c>
      <c r="D110" s="54">
        <f t="shared" si="1"/>
        <v>2.0301132667829984</v>
      </c>
    </row>
    <row r="111" spans="2:4" ht="16.5" thickBot="1" x14ac:dyDescent="0.3">
      <c r="B111" s="16" t="s">
        <v>124</v>
      </c>
      <c r="C111" s="47">
        <v>77891.039999999994</v>
      </c>
      <c r="D111" s="54">
        <f t="shared" si="1"/>
        <v>7.7861105979496097</v>
      </c>
    </row>
    <row r="112" spans="2:4" ht="16.5" thickBot="1" x14ac:dyDescent="0.3">
      <c r="B112" s="16" t="s">
        <v>125</v>
      </c>
      <c r="C112" s="48">
        <v>80898.7</v>
      </c>
      <c r="D112" s="54">
        <f t="shared" si="1"/>
        <v>3.8613683935918734</v>
      </c>
    </row>
    <row r="113" spans="2:4" ht="16.5" thickBot="1" x14ac:dyDescent="0.3">
      <c r="B113" s="16" t="s">
        <v>126</v>
      </c>
      <c r="C113" s="48">
        <v>83808.06</v>
      </c>
      <c r="D113" s="54">
        <f t="shared" si="1"/>
        <v>3.5963000641543079</v>
      </c>
    </row>
    <row r="114" spans="2:4" ht="16.5" thickBot="1" x14ac:dyDescent="0.3">
      <c r="B114" s="16" t="s">
        <v>127</v>
      </c>
      <c r="C114" s="48">
        <v>82861.58</v>
      </c>
      <c r="D114" s="54">
        <f t="shared" si="1"/>
        <v>-1.1293424522653261</v>
      </c>
    </row>
    <row r="115" spans="2:4" ht="16.5" thickBot="1" x14ac:dyDescent="0.3">
      <c r="B115" s="16" t="s">
        <v>128</v>
      </c>
      <c r="C115" s="48">
        <v>75355.839999999997</v>
      </c>
      <c r="D115" s="54">
        <f t="shared" si="1"/>
        <v>-9.058166643696639</v>
      </c>
    </row>
    <row r="116" spans="2:4" ht="16.5" thickBot="1" x14ac:dyDescent="0.3">
      <c r="B116" s="16" t="s">
        <v>129</v>
      </c>
      <c r="C116" s="48">
        <v>69814.740000000005</v>
      </c>
      <c r="D116" s="54">
        <f t="shared" si="1"/>
        <v>-7.3532456144075775</v>
      </c>
    </row>
    <row r="117" spans="2:4" ht="16.5" thickBot="1" x14ac:dyDescent="0.3">
      <c r="B117" s="16" t="s">
        <v>130</v>
      </c>
      <c r="C117" s="48">
        <v>72839.740000000005</v>
      </c>
      <c r="D117" s="54">
        <f t="shared" si="1"/>
        <v>4.332895889893738</v>
      </c>
    </row>
    <row r="118" spans="2:4" ht="16.5" thickBot="1" x14ac:dyDescent="0.3">
      <c r="B118" s="16" t="s">
        <v>131</v>
      </c>
      <c r="C118" s="48">
        <v>75180.399999999994</v>
      </c>
      <c r="D118" s="54">
        <f t="shared" si="1"/>
        <v>3.2134381588951157</v>
      </c>
    </row>
    <row r="119" spans="2:4" ht="16.5" thickBot="1" x14ac:dyDescent="0.3">
      <c r="B119" s="16" t="s">
        <v>132</v>
      </c>
      <c r="C119" s="48">
        <v>74656.509999999995</v>
      </c>
      <c r="D119" s="54">
        <f t="shared" si="1"/>
        <v>-0.69684385823964679</v>
      </c>
    </row>
    <row r="120" spans="2:4" ht="16.5" thickBot="1" x14ac:dyDescent="0.3">
      <c r="B120" s="16" t="s">
        <v>133</v>
      </c>
      <c r="C120" s="48">
        <v>78623.66</v>
      </c>
      <c r="D120" s="54">
        <f t="shared" si="1"/>
        <v>5.3138701501048056</v>
      </c>
    </row>
    <row r="121" spans="2:4" ht="16.5" thickBot="1" x14ac:dyDescent="0.3">
      <c r="B121" s="16" t="s">
        <v>134</v>
      </c>
      <c r="C121" s="48">
        <v>84914.11</v>
      </c>
      <c r="D121" s="54">
        <f t="shared" si="1"/>
        <v>8.0007086925233413</v>
      </c>
    </row>
    <row r="122" spans="2:4" ht="16.5" thickBot="1" x14ac:dyDescent="0.3">
      <c r="B122" s="16" t="s">
        <v>135</v>
      </c>
      <c r="C122" s="49">
        <v>85136.11</v>
      </c>
      <c r="D122" s="54">
        <f t="shared" si="1"/>
        <v>0.26144064867428984</v>
      </c>
    </row>
    <row r="123" spans="2:4" ht="16.5" thickBot="1" x14ac:dyDescent="0.3">
      <c r="B123" s="16" t="s">
        <v>136</v>
      </c>
      <c r="C123" s="47">
        <v>91012.32</v>
      </c>
      <c r="D123" s="54">
        <f t="shared" si="1"/>
        <v>6.902135885701151</v>
      </c>
    </row>
    <row r="124" spans="2:4" ht="16.5" thickBot="1" x14ac:dyDescent="0.3">
      <c r="B124" s="16" t="s">
        <v>137</v>
      </c>
      <c r="C124" s="48">
        <v>94405.6</v>
      </c>
      <c r="D124" s="54">
        <f t="shared" si="1"/>
        <v>3.7283743563508747</v>
      </c>
    </row>
    <row r="125" spans="2:4" ht="16.5" thickBot="1" x14ac:dyDescent="0.3">
      <c r="B125" s="16" t="s">
        <v>138</v>
      </c>
      <c r="C125" s="48">
        <v>91903.41</v>
      </c>
      <c r="D125" s="54">
        <f t="shared" si="1"/>
        <v>-2.6504677688611715</v>
      </c>
    </row>
    <row r="126" spans="2:4" ht="16.5" thickBot="1" x14ac:dyDescent="0.3">
      <c r="B126" s="16" t="s">
        <v>139</v>
      </c>
      <c r="C126" s="48">
        <v>92875</v>
      </c>
      <c r="D126" s="54">
        <f t="shared" si="1"/>
        <v>1.0571860173632257</v>
      </c>
    </row>
    <row r="127" spans="2:4" ht="16.5" thickBot="1" x14ac:dyDescent="0.3">
      <c r="B127" s="16" t="s">
        <v>140</v>
      </c>
      <c r="C127" s="48">
        <v>89992.73</v>
      </c>
      <c r="D127" s="54">
        <f t="shared" si="1"/>
        <v>-3.1033862718707983</v>
      </c>
    </row>
    <row r="128" spans="2:4" ht="16.5" thickBot="1" x14ac:dyDescent="0.3">
      <c r="B128" s="16" t="s">
        <v>141</v>
      </c>
      <c r="C128" s="48">
        <v>95998.75</v>
      </c>
      <c r="D128" s="54">
        <f t="shared" si="1"/>
        <v>6.6738946579351515</v>
      </c>
    </row>
    <row r="129" spans="2:4" ht="16.5" thickBot="1" x14ac:dyDescent="0.3">
      <c r="B129" s="16" t="s">
        <v>142</v>
      </c>
      <c r="C129" s="48">
        <v>100605.17</v>
      </c>
      <c r="D129" s="54">
        <f t="shared" si="1"/>
        <v>4.798416646050077</v>
      </c>
    </row>
    <row r="130" spans="2:4" ht="16.5" thickBot="1" x14ac:dyDescent="0.3">
      <c r="B130" s="16" t="s">
        <v>143</v>
      </c>
      <c r="C130" s="48">
        <v>96429.6</v>
      </c>
      <c r="D130" s="54">
        <f t="shared" si="1"/>
        <v>-4.1504527053629472</v>
      </c>
    </row>
    <row r="131" spans="2:4" ht="16.5" thickBot="1" x14ac:dyDescent="0.3">
      <c r="B131" s="16" t="s">
        <v>144</v>
      </c>
      <c r="C131" s="48">
        <v>99680.83</v>
      </c>
      <c r="D131" s="54">
        <f t="shared" si="1"/>
        <v>3.3716099620863256</v>
      </c>
    </row>
    <row r="132" spans="2:4" ht="16.5" thickBot="1" x14ac:dyDescent="0.3">
      <c r="B132" s="16" t="s">
        <v>145</v>
      </c>
      <c r="C132" s="48">
        <v>99981.4</v>
      </c>
      <c r="D132" s="54">
        <f t="shared" ref="D132:D134" si="2">(C132-C131)/C131*100</f>
        <v>0.30153240096414968</v>
      </c>
    </row>
    <row r="133" spans="2:4" ht="16.5" thickBot="1" x14ac:dyDescent="0.3">
      <c r="B133" s="16" t="s">
        <v>146</v>
      </c>
      <c r="C133" s="48">
        <v>105864.18</v>
      </c>
      <c r="D133" s="54">
        <f t="shared" si="2"/>
        <v>5.8838744006385184</v>
      </c>
    </row>
    <row r="134" spans="2:4" ht="16.5" thickBot="1" x14ac:dyDescent="0.3">
      <c r="B134" s="16" t="s">
        <v>147</v>
      </c>
      <c r="C134" s="49">
        <v>108927.83</v>
      </c>
      <c r="D134" s="54">
        <f t="shared" si="2"/>
        <v>2.8939439194636081</v>
      </c>
    </row>
    <row r="135" spans="2:4" x14ac:dyDescent="0.25">
      <c r="D135" s="56">
        <v>-1.63</v>
      </c>
    </row>
    <row r="136" spans="2:4" x14ac:dyDescent="0.25">
      <c r="D136" s="56">
        <v>-8.43</v>
      </c>
    </row>
    <row r="137" spans="2:4" x14ac:dyDescent="0.25">
      <c r="D137" s="56">
        <v>-29.9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4D57-1997-4611-8C49-F302A3653186}">
  <dimension ref="D1:I139"/>
  <sheetViews>
    <sheetView workbookViewId="0">
      <selection activeCell="D2" sqref="D2"/>
    </sheetView>
  </sheetViews>
  <sheetFormatPr defaultRowHeight="15" x14ac:dyDescent="0.25"/>
  <sheetData>
    <row r="1" spans="4:9" ht="15.75" thickBot="1" x14ac:dyDescent="0.3">
      <c r="E1" t="s">
        <v>158</v>
      </c>
      <c r="I1" t="s">
        <v>157</v>
      </c>
    </row>
    <row r="2" spans="4:9" ht="15.75" thickBot="1" x14ac:dyDescent="0.3">
      <c r="D2" s="16" t="s">
        <v>16</v>
      </c>
      <c r="E2" s="17">
        <v>13.35</v>
      </c>
      <c r="H2" s="27" t="s">
        <v>16</v>
      </c>
      <c r="I2" s="28">
        <v>1.05</v>
      </c>
    </row>
    <row r="3" spans="4:9" ht="15.75" thickBot="1" x14ac:dyDescent="0.3">
      <c r="D3" s="18" t="s">
        <v>17</v>
      </c>
      <c r="E3" s="19">
        <v>10.82</v>
      </c>
      <c r="H3" s="12" t="s">
        <v>17</v>
      </c>
      <c r="I3" s="13">
        <v>0.86</v>
      </c>
    </row>
    <row r="4" spans="4:9" ht="15.75" thickBot="1" x14ac:dyDescent="0.3">
      <c r="D4" s="20" t="s">
        <v>18</v>
      </c>
      <c r="E4" s="21">
        <v>12.28</v>
      </c>
      <c r="H4" s="10" t="s">
        <v>18</v>
      </c>
      <c r="I4" s="11">
        <v>0.97</v>
      </c>
    </row>
    <row r="5" spans="4:9" ht="15.75" thickBot="1" x14ac:dyDescent="0.3">
      <c r="D5" s="18" t="s">
        <v>19</v>
      </c>
      <c r="E5" s="19">
        <v>10.56</v>
      </c>
      <c r="H5" s="12" t="s">
        <v>19</v>
      </c>
      <c r="I5" s="13">
        <v>0.84</v>
      </c>
    </row>
    <row r="6" spans="4:9" ht="15.75" thickBot="1" x14ac:dyDescent="0.3">
      <c r="D6" s="20" t="s">
        <v>20</v>
      </c>
      <c r="E6" s="21">
        <v>9.64</v>
      </c>
      <c r="H6" s="10" t="s">
        <v>20</v>
      </c>
      <c r="I6" s="11">
        <v>0.77</v>
      </c>
    </row>
    <row r="7" spans="4:9" ht="15.75" thickBot="1" x14ac:dyDescent="0.3">
      <c r="D7" s="18" t="s">
        <v>21</v>
      </c>
      <c r="E7" s="19">
        <v>9.51</v>
      </c>
      <c r="H7" s="12" t="s">
        <v>21</v>
      </c>
      <c r="I7" s="13">
        <v>0.76</v>
      </c>
    </row>
    <row r="8" spans="4:9" ht="15.75" thickBot="1" x14ac:dyDescent="0.3">
      <c r="D8" s="20" t="s">
        <v>22</v>
      </c>
      <c r="E8" s="21">
        <v>9.9</v>
      </c>
      <c r="H8" s="10" t="s">
        <v>22</v>
      </c>
      <c r="I8" s="11">
        <v>0.79</v>
      </c>
    </row>
    <row r="9" spans="4:9" ht="15.75" thickBot="1" x14ac:dyDescent="0.3">
      <c r="D9" s="18" t="s">
        <v>23</v>
      </c>
      <c r="E9" s="19">
        <v>8.6</v>
      </c>
      <c r="H9" s="12" t="s">
        <v>23</v>
      </c>
      <c r="I9" s="13">
        <v>0.69</v>
      </c>
    </row>
    <row r="10" spans="4:9" ht="15.75" thickBot="1" x14ac:dyDescent="0.3">
      <c r="D10" s="20" t="s">
        <v>24</v>
      </c>
      <c r="E10" s="21">
        <v>8.6</v>
      </c>
      <c r="H10" s="10" t="s">
        <v>24</v>
      </c>
      <c r="I10" s="11">
        <v>0.69</v>
      </c>
    </row>
    <row r="11" spans="4:9" ht="15.75" thickBot="1" x14ac:dyDescent="0.3">
      <c r="D11" s="18" t="s">
        <v>25</v>
      </c>
      <c r="E11" s="19">
        <v>8.6</v>
      </c>
      <c r="H11" s="12" t="s">
        <v>25</v>
      </c>
      <c r="I11" s="13">
        <v>0.69</v>
      </c>
    </row>
    <row r="12" spans="4:9" ht="15.75" thickBot="1" x14ac:dyDescent="0.3">
      <c r="D12" s="20" t="s">
        <v>26</v>
      </c>
      <c r="E12" s="21">
        <v>8.2100000000000009</v>
      </c>
      <c r="H12" s="10" t="s">
        <v>26</v>
      </c>
      <c r="I12" s="11">
        <v>0.66</v>
      </c>
    </row>
    <row r="13" spans="4:9" ht="15.75" thickBot="1" x14ac:dyDescent="0.3">
      <c r="D13" s="18" t="s">
        <v>27</v>
      </c>
      <c r="E13" s="19">
        <v>9.1199999999999992</v>
      </c>
      <c r="H13" s="12" t="s">
        <v>27</v>
      </c>
      <c r="I13" s="13">
        <v>0.73</v>
      </c>
    </row>
    <row r="14" spans="4:9" ht="15.75" thickBot="1" x14ac:dyDescent="0.3">
      <c r="D14" s="20" t="s">
        <v>28</v>
      </c>
      <c r="E14" s="21">
        <v>8.2100000000000009</v>
      </c>
      <c r="H14" s="10" t="s">
        <v>28</v>
      </c>
      <c r="I14" s="11">
        <v>0.66</v>
      </c>
    </row>
    <row r="15" spans="4:9" ht="15.75" thickBot="1" x14ac:dyDescent="0.3">
      <c r="D15" s="18" t="s">
        <v>29</v>
      </c>
      <c r="E15" s="19">
        <v>7.31</v>
      </c>
      <c r="H15" s="12" t="s">
        <v>29</v>
      </c>
      <c r="I15" s="13">
        <v>0.59</v>
      </c>
    </row>
    <row r="16" spans="4:9" ht="15.75" thickBot="1" x14ac:dyDescent="0.3">
      <c r="D16" s="20" t="s">
        <v>30</v>
      </c>
      <c r="E16" s="21">
        <v>9.51</v>
      </c>
      <c r="H16" s="10" t="s">
        <v>30</v>
      </c>
      <c r="I16" s="11">
        <v>0.76</v>
      </c>
    </row>
    <row r="17" spans="4:9" ht="15.75" thickBot="1" x14ac:dyDescent="0.3">
      <c r="D17" s="18" t="s">
        <v>31</v>
      </c>
      <c r="E17" s="19">
        <v>8.34</v>
      </c>
      <c r="H17" s="12" t="s">
        <v>31</v>
      </c>
      <c r="I17" s="13">
        <v>0.67</v>
      </c>
    </row>
    <row r="18" spans="4:9" ht="15.75" thickBot="1" x14ac:dyDescent="0.3">
      <c r="D18" s="20" t="s">
        <v>32</v>
      </c>
      <c r="E18" s="21">
        <v>9.3800000000000008</v>
      </c>
      <c r="H18" s="10" t="s">
        <v>32</v>
      </c>
      <c r="I18" s="11">
        <v>0.75</v>
      </c>
    </row>
    <row r="19" spans="4:9" ht="15.75" thickBot="1" x14ac:dyDescent="0.3">
      <c r="D19" s="18" t="s">
        <v>33</v>
      </c>
      <c r="E19" s="19">
        <v>9.9</v>
      </c>
      <c r="H19" s="12" t="s">
        <v>33</v>
      </c>
      <c r="I19" s="13">
        <v>0.79</v>
      </c>
    </row>
    <row r="20" spans="4:9" ht="15.75" thickBot="1" x14ac:dyDescent="0.3">
      <c r="D20" s="20" t="s">
        <v>34</v>
      </c>
      <c r="E20" s="21">
        <v>10.82</v>
      </c>
      <c r="H20" s="10" t="s">
        <v>34</v>
      </c>
      <c r="I20" s="11">
        <v>0.86</v>
      </c>
    </row>
    <row r="21" spans="4:9" ht="15.75" thickBot="1" x14ac:dyDescent="0.3">
      <c r="D21" s="18" t="s">
        <v>35</v>
      </c>
      <c r="E21" s="19">
        <v>11.22</v>
      </c>
      <c r="H21" s="12" t="s">
        <v>35</v>
      </c>
      <c r="I21" s="13">
        <v>0.89</v>
      </c>
    </row>
    <row r="22" spans="4:9" ht="15.75" thickBot="1" x14ac:dyDescent="0.3">
      <c r="D22" s="20" t="s">
        <v>36</v>
      </c>
      <c r="E22" s="21">
        <v>10.69</v>
      </c>
      <c r="H22" s="10" t="s">
        <v>36</v>
      </c>
      <c r="I22" s="11">
        <v>0.85</v>
      </c>
    </row>
    <row r="23" spans="4:9" ht="15.75" thickBot="1" x14ac:dyDescent="0.3">
      <c r="D23" s="18" t="s">
        <v>37</v>
      </c>
      <c r="E23" s="19">
        <v>10.16</v>
      </c>
      <c r="H23" s="12" t="s">
        <v>37</v>
      </c>
      <c r="I23" s="13">
        <v>0.81</v>
      </c>
    </row>
    <row r="24" spans="4:9" ht="15.75" thickBot="1" x14ac:dyDescent="0.3">
      <c r="D24" s="20" t="s">
        <v>38</v>
      </c>
      <c r="E24" s="21">
        <v>10.16</v>
      </c>
      <c r="H24" s="10" t="s">
        <v>38</v>
      </c>
      <c r="I24" s="11">
        <v>0.81</v>
      </c>
    </row>
    <row r="25" spans="4:9" ht="15.75" thickBot="1" x14ac:dyDescent="0.3">
      <c r="D25" s="18" t="s">
        <v>39</v>
      </c>
      <c r="E25" s="19">
        <v>11.75</v>
      </c>
      <c r="H25" s="12" t="s">
        <v>39</v>
      </c>
      <c r="I25" s="13">
        <v>0.93</v>
      </c>
    </row>
    <row r="26" spans="4:9" ht="15.75" thickBot="1" x14ac:dyDescent="0.3">
      <c r="D26" s="20" t="s">
        <v>40</v>
      </c>
      <c r="E26" s="21">
        <v>10.82</v>
      </c>
      <c r="H26" s="10" t="s">
        <v>40</v>
      </c>
      <c r="I26" s="11">
        <v>0.86</v>
      </c>
    </row>
    <row r="27" spans="4:9" ht="15.75" thickBot="1" x14ac:dyDescent="0.3">
      <c r="D27" s="18" t="s">
        <v>41</v>
      </c>
      <c r="E27" s="19">
        <v>10.56</v>
      </c>
      <c r="H27" s="12" t="s">
        <v>41</v>
      </c>
      <c r="I27" s="13">
        <v>0.84</v>
      </c>
    </row>
    <row r="28" spans="4:9" ht="15.75" thickBot="1" x14ac:dyDescent="0.3">
      <c r="D28" s="20" t="s">
        <v>42</v>
      </c>
      <c r="E28" s="21">
        <v>11.62</v>
      </c>
      <c r="H28" s="10" t="s">
        <v>42</v>
      </c>
      <c r="I28" s="11">
        <v>0.92</v>
      </c>
    </row>
    <row r="29" spans="4:9" ht="15.75" thickBot="1" x14ac:dyDescent="0.3">
      <c r="D29" s="18" t="s">
        <v>43</v>
      </c>
      <c r="E29" s="19">
        <v>10.56</v>
      </c>
      <c r="H29" s="12" t="s">
        <v>43</v>
      </c>
      <c r="I29" s="13">
        <v>0.84</v>
      </c>
    </row>
    <row r="30" spans="4:9" ht="15.75" thickBot="1" x14ac:dyDescent="0.3">
      <c r="D30" s="20" t="s">
        <v>44</v>
      </c>
      <c r="E30" s="21">
        <v>12.55</v>
      </c>
      <c r="H30" s="10" t="s">
        <v>44</v>
      </c>
      <c r="I30" s="11">
        <v>0.99</v>
      </c>
    </row>
    <row r="31" spans="4:9" ht="15.75" thickBot="1" x14ac:dyDescent="0.3">
      <c r="D31" s="18" t="s">
        <v>45</v>
      </c>
      <c r="E31" s="19">
        <v>12.15</v>
      </c>
      <c r="H31" s="12" t="s">
        <v>45</v>
      </c>
      <c r="I31" s="13">
        <v>0.96</v>
      </c>
    </row>
    <row r="32" spans="4:9" ht="15.75" thickBot="1" x14ac:dyDescent="0.3">
      <c r="D32" s="20" t="s">
        <v>46</v>
      </c>
      <c r="E32" s="21">
        <v>12.28</v>
      </c>
      <c r="H32" s="10" t="s">
        <v>46</v>
      </c>
      <c r="I32" s="11">
        <v>0.97</v>
      </c>
    </row>
    <row r="33" spans="4:9" ht="15.75" thickBot="1" x14ac:dyDescent="0.3">
      <c r="D33" s="18" t="s">
        <v>47</v>
      </c>
      <c r="E33" s="19">
        <v>13.62</v>
      </c>
      <c r="H33" s="12" t="s">
        <v>47</v>
      </c>
      <c r="I33" s="13">
        <v>1.07</v>
      </c>
    </row>
    <row r="34" spans="4:9" ht="15.75" thickBot="1" x14ac:dyDescent="0.3">
      <c r="D34" s="20" t="s">
        <v>48</v>
      </c>
      <c r="E34" s="21">
        <v>11.88</v>
      </c>
      <c r="H34" s="10" t="s">
        <v>48</v>
      </c>
      <c r="I34" s="11">
        <v>0.94</v>
      </c>
    </row>
    <row r="35" spans="4:9" ht="15.75" thickBot="1" x14ac:dyDescent="0.3">
      <c r="D35" s="18" t="s">
        <v>49</v>
      </c>
      <c r="E35" s="19">
        <v>11.09</v>
      </c>
      <c r="H35" s="12" t="s">
        <v>49</v>
      </c>
      <c r="I35" s="13">
        <v>0.88</v>
      </c>
    </row>
    <row r="36" spans="4:9" ht="15.75" thickBot="1" x14ac:dyDescent="0.3">
      <c r="D36" s="20" t="s">
        <v>50</v>
      </c>
      <c r="E36" s="21">
        <v>10.82</v>
      </c>
      <c r="H36" s="10" t="s">
        <v>50</v>
      </c>
      <c r="I36" s="11">
        <v>0.86</v>
      </c>
    </row>
    <row r="37" spans="4:9" ht="15.75" thickBot="1" x14ac:dyDescent="0.3">
      <c r="D37" s="18" t="s">
        <v>51</v>
      </c>
      <c r="E37" s="19">
        <v>11.48</v>
      </c>
      <c r="H37" s="12" t="s">
        <v>51</v>
      </c>
      <c r="I37" s="13">
        <v>0.91</v>
      </c>
    </row>
    <row r="38" spans="4:9" ht="15.75" thickBot="1" x14ac:dyDescent="0.3">
      <c r="D38" s="20" t="s">
        <v>52</v>
      </c>
      <c r="E38" s="21">
        <v>11.22</v>
      </c>
      <c r="H38" s="10" t="s">
        <v>52</v>
      </c>
      <c r="I38" s="11">
        <v>0.89</v>
      </c>
    </row>
    <row r="39" spans="4:9" ht="15.75" thickBot="1" x14ac:dyDescent="0.3">
      <c r="D39" s="18" t="s">
        <v>53</v>
      </c>
      <c r="E39" s="19">
        <v>9.3800000000000008</v>
      </c>
      <c r="H39" s="12" t="s">
        <v>53</v>
      </c>
      <c r="I39" s="13">
        <v>0.75</v>
      </c>
    </row>
    <row r="40" spans="4:9" ht="15.75" thickBot="1" x14ac:dyDescent="0.3">
      <c r="D40" s="20" t="s">
        <v>54</v>
      </c>
      <c r="E40" s="21">
        <v>10.3</v>
      </c>
      <c r="H40" s="10" t="s">
        <v>54</v>
      </c>
      <c r="I40" s="11">
        <v>0.82</v>
      </c>
    </row>
    <row r="41" spans="4:9" ht="15.75" thickBot="1" x14ac:dyDescent="0.3">
      <c r="D41" s="18" t="s">
        <v>55</v>
      </c>
      <c r="E41" s="19">
        <v>8.86</v>
      </c>
      <c r="H41" s="12" t="s">
        <v>55</v>
      </c>
      <c r="I41" s="13">
        <v>0.71</v>
      </c>
    </row>
    <row r="42" spans="4:9" ht="15.75" thickBot="1" x14ac:dyDescent="0.3">
      <c r="D42" s="20" t="s">
        <v>56</v>
      </c>
      <c r="E42" s="21">
        <v>9.25</v>
      </c>
      <c r="H42" s="10" t="s">
        <v>56</v>
      </c>
      <c r="I42" s="11">
        <v>0.74</v>
      </c>
    </row>
    <row r="43" spans="4:9" ht="15.75" thickBot="1" x14ac:dyDescent="0.3">
      <c r="D43" s="18" t="s">
        <v>57</v>
      </c>
      <c r="E43" s="19">
        <v>7.96</v>
      </c>
      <c r="H43" s="12" t="s">
        <v>57</v>
      </c>
      <c r="I43" s="13">
        <v>0.64</v>
      </c>
    </row>
    <row r="44" spans="4:9" ht="15.75" thickBot="1" x14ac:dyDescent="0.3">
      <c r="D44" s="20" t="s">
        <v>58</v>
      </c>
      <c r="E44" s="21">
        <v>8.4700000000000006</v>
      </c>
      <c r="H44" s="10" t="s">
        <v>58</v>
      </c>
      <c r="I44" s="11">
        <v>0.68</v>
      </c>
    </row>
    <row r="45" spans="4:9" ht="15.75" thickBot="1" x14ac:dyDescent="0.3">
      <c r="D45" s="18" t="s">
        <v>59</v>
      </c>
      <c r="E45" s="19">
        <v>8.6</v>
      </c>
      <c r="H45" s="12" t="s">
        <v>59</v>
      </c>
      <c r="I45" s="13">
        <v>0.69</v>
      </c>
    </row>
    <row r="46" spans="4:9" ht="15.75" thickBot="1" x14ac:dyDescent="0.3">
      <c r="D46" s="20" t="s">
        <v>60</v>
      </c>
      <c r="E46" s="21">
        <v>6.68</v>
      </c>
      <c r="H46" s="10" t="s">
        <v>60</v>
      </c>
      <c r="I46" s="11">
        <v>0.54</v>
      </c>
    </row>
    <row r="47" spans="4:9" ht="15.75" thickBot="1" x14ac:dyDescent="0.3">
      <c r="D47" s="18" t="s">
        <v>61</v>
      </c>
      <c r="E47" s="19">
        <v>7.57</v>
      </c>
      <c r="H47" s="12" t="s">
        <v>61</v>
      </c>
      <c r="I47" s="13">
        <v>0.61</v>
      </c>
    </row>
    <row r="48" spans="4:9" ht="15.75" thickBot="1" x14ac:dyDescent="0.3">
      <c r="D48" s="20" t="s">
        <v>62</v>
      </c>
      <c r="E48" s="21">
        <v>6.8</v>
      </c>
      <c r="H48" s="10" t="s">
        <v>62</v>
      </c>
      <c r="I48" s="11">
        <v>0.55000000000000004</v>
      </c>
    </row>
    <row r="49" spans="4:9" ht="15.75" thickBot="1" x14ac:dyDescent="0.3">
      <c r="D49" s="18" t="s">
        <v>63</v>
      </c>
      <c r="E49" s="19">
        <v>6.8</v>
      </c>
      <c r="H49" s="12" t="s">
        <v>63</v>
      </c>
      <c r="I49" s="13">
        <v>0.55000000000000004</v>
      </c>
    </row>
    <row r="50" spans="4:9" ht="15.75" thickBot="1" x14ac:dyDescent="0.3">
      <c r="D50" s="20" t="s">
        <v>64</v>
      </c>
      <c r="E50" s="21">
        <v>7.44</v>
      </c>
      <c r="H50" s="10" t="s">
        <v>64</v>
      </c>
      <c r="I50" s="11">
        <v>0.6</v>
      </c>
    </row>
    <row r="51" spans="4:9" ht="15.75" thickBot="1" x14ac:dyDescent="0.3">
      <c r="D51" s="18" t="s">
        <v>65</v>
      </c>
      <c r="E51" s="19">
        <v>6.04</v>
      </c>
      <c r="H51" s="12" t="s">
        <v>65</v>
      </c>
      <c r="I51" s="13">
        <v>0.49</v>
      </c>
    </row>
    <row r="52" spans="4:9" ht="15.75" thickBot="1" x14ac:dyDescent="0.3">
      <c r="D52" s="20" t="s">
        <v>66</v>
      </c>
      <c r="E52" s="21">
        <v>6.8</v>
      </c>
      <c r="H52" s="10" t="s">
        <v>66</v>
      </c>
      <c r="I52" s="11">
        <v>0.55000000000000004</v>
      </c>
    </row>
    <row r="53" spans="4:9" ht="15.75" thickBot="1" x14ac:dyDescent="0.3">
      <c r="D53" s="18" t="s">
        <v>67</v>
      </c>
      <c r="E53" s="19">
        <v>7.57</v>
      </c>
      <c r="H53" s="12" t="s">
        <v>67</v>
      </c>
      <c r="I53" s="13">
        <v>0.61</v>
      </c>
    </row>
    <row r="54" spans="4:9" ht="15.75" thickBot="1" x14ac:dyDescent="0.3">
      <c r="D54" s="20" t="s">
        <v>68</v>
      </c>
      <c r="E54" s="21">
        <v>7.44</v>
      </c>
      <c r="H54" s="10" t="s">
        <v>68</v>
      </c>
      <c r="I54" s="11">
        <v>0.6</v>
      </c>
    </row>
    <row r="55" spans="4:9" ht="15.75" thickBot="1" x14ac:dyDescent="0.3">
      <c r="D55" s="18" t="s">
        <v>69</v>
      </c>
      <c r="E55" s="19">
        <v>7.57</v>
      </c>
      <c r="H55" s="12" t="s">
        <v>69</v>
      </c>
      <c r="I55" s="13">
        <v>0.61</v>
      </c>
    </row>
    <row r="56" spans="4:9" ht="15.75" thickBot="1" x14ac:dyDescent="0.3">
      <c r="D56" s="20" t="s">
        <v>70</v>
      </c>
      <c r="E56" s="21">
        <v>8.99</v>
      </c>
      <c r="H56" s="10" t="s">
        <v>70</v>
      </c>
      <c r="I56" s="11">
        <v>0.72</v>
      </c>
    </row>
    <row r="57" spans="4:9" ht="15.75" thickBot="1" x14ac:dyDescent="0.3">
      <c r="D57" s="18" t="s">
        <v>71</v>
      </c>
      <c r="E57" s="19">
        <v>8.86</v>
      </c>
      <c r="H57" s="12" t="s">
        <v>71</v>
      </c>
      <c r="I57" s="13">
        <v>0.71</v>
      </c>
    </row>
    <row r="58" spans="4:9" ht="15.75" thickBot="1" x14ac:dyDescent="0.3">
      <c r="D58" s="20" t="s">
        <v>72</v>
      </c>
      <c r="E58" s="21">
        <v>8.86</v>
      </c>
      <c r="H58" s="10" t="s">
        <v>72</v>
      </c>
      <c r="I58" s="11">
        <v>0.71</v>
      </c>
    </row>
    <row r="59" spans="4:9" ht="15.75" thickBot="1" x14ac:dyDescent="0.3">
      <c r="D59" s="18" t="s">
        <v>73</v>
      </c>
      <c r="E59" s="19">
        <v>10.16</v>
      </c>
      <c r="H59" s="12" t="s">
        <v>73</v>
      </c>
      <c r="I59" s="13">
        <v>0.81</v>
      </c>
    </row>
    <row r="60" spans="4:9" ht="15.75" thickBot="1" x14ac:dyDescent="0.3">
      <c r="D60" s="20" t="s">
        <v>74</v>
      </c>
      <c r="E60" s="21">
        <v>8.99</v>
      </c>
      <c r="H60" s="10" t="s">
        <v>74</v>
      </c>
      <c r="I60" s="11">
        <v>0.72</v>
      </c>
    </row>
    <row r="61" spans="4:9" ht="15.75" thickBot="1" x14ac:dyDescent="0.3">
      <c r="D61" s="18" t="s">
        <v>75</v>
      </c>
      <c r="E61" s="19">
        <v>9.9</v>
      </c>
      <c r="H61" s="12" t="s">
        <v>75</v>
      </c>
      <c r="I61" s="13">
        <v>0.79</v>
      </c>
    </row>
    <row r="62" spans="4:9" ht="15.75" thickBot="1" x14ac:dyDescent="0.3">
      <c r="D62" s="20" t="s">
        <v>76</v>
      </c>
      <c r="E62" s="21">
        <v>10.69</v>
      </c>
      <c r="H62" s="10" t="s">
        <v>76</v>
      </c>
      <c r="I62" s="11">
        <v>0.85</v>
      </c>
    </row>
    <row r="63" spans="4:9" ht="15.75" thickBot="1" x14ac:dyDescent="0.3">
      <c r="D63" s="18" t="s">
        <v>77</v>
      </c>
      <c r="E63" s="19">
        <v>9.9</v>
      </c>
      <c r="H63" s="12" t="s">
        <v>77</v>
      </c>
      <c r="I63" s="13">
        <v>0.79</v>
      </c>
    </row>
    <row r="64" spans="4:9" ht="15.75" thickBot="1" x14ac:dyDescent="0.3">
      <c r="D64" s="20" t="s">
        <v>78</v>
      </c>
      <c r="E64" s="21">
        <v>9.64</v>
      </c>
      <c r="H64" s="10" t="s">
        <v>78</v>
      </c>
      <c r="I64" s="11">
        <v>0.77</v>
      </c>
    </row>
    <row r="65" spans="4:9" ht="15.75" thickBot="1" x14ac:dyDescent="0.3">
      <c r="D65" s="18" t="s">
        <v>79</v>
      </c>
      <c r="E65" s="19">
        <v>10.3</v>
      </c>
      <c r="H65" s="12" t="s">
        <v>79</v>
      </c>
      <c r="I65" s="13">
        <v>0.82</v>
      </c>
    </row>
    <row r="66" spans="4:9" ht="15.75" thickBot="1" x14ac:dyDescent="0.3">
      <c r="D66" s="20" t="s">
        <v>80</v>
      </c>
      <c r="E66" s="21">
        <v>10.95</v>
      </c>
      <c r="H66" s="10" t="s">
        <v>80</v>
      </c>
      <c r="I66" s="11">
        <v>0.87</v>
      </c>
    </row>
    <row r="67" spans="4:9" ht="15.75" thickBot="1" x14ac:dyDescent="0.3">
      <c r="D67" s="18" t="s">
        <v>81</v>
      </c>
      <c r="E67" s="19">
        <v>10.3</v>
      </c>
      <c r="H67" s="12" t="s">
        <v>81</v>
      </c>
      <c r="I67" s="13">
        <v>0.82</v>
      </c>
    </row>
    <row r="68" spans="4:9" ht="15.75" thickBot="1" x14ac:dyDescent="0.3">
      <c r="D68" s="20" t="s">
        <v>82</v>
      </c>
      <c r="E68" s="21">
        <v>12.01</v>
      </c>
      <c r="H68" s="10" t="s">
        <v>82</v>
      </c>
      <c r="I68" s="11">
        <v>0.95</v>
      </c>
    </row>
    <row r="69" spans="4:9" ht="15.75" thickBot="1" x14ac:dyDescent="0.3">
      <c r="D69" s="18" t="s">
        <v>83</v>
      </c>
      <c r="E69" s="19">
        <v>10.95</v>
      </c>
      <c r="H69" s="12" t="s">
        <v>83</v>
      </c>
      <c r="I69" s="13">
        <v>0.87</v>
      </c>
    </row>
    <row r="70" spans="4:9" ht="15.75" thickBot="1" x14ac:dyDescent="0.3">
      <c r="D70" s="20" t="s">
        <v>84</v>
      </c>
      <c r="E70" s="21">
        <v>11.48</v>
      </c>
      <c r="H70" s="10" t="s">
        <v>84</v>
      </c>
      <c r="I70" s="11">
        <v>0.91</v>
      </c>
    </row>
    <row r="71" spans="4:9" ht="15.75" thickBot="1" x14ac:dyDescent="0.3">
      <c r="D71" s="18" t="s">
        <v>85</v>
      </c>
      <c r="E71" s="19">
        <v>12.01</v>
      </c>
      <c r="H71" s="12" t="s">
        <v>85</v>
      </c>
      <c r="I71" s="13">
        <v>0.95</v>
      </c>
    </row>
    <row r="72" spans="4:9" ht="15.75" thickBot="1" x14ac:dyDescent="0.3">
      <c r="D72" s="20" t="s">
        <v>86</v>
      </c>
      <c r="E72" s="21">
        <v>10.56</v>
      </c>
      <c r="H72" s="10" t="s">
        <v>86</v>
      </c>
      <c r="I72" s="11">
        <v>0.84</v>
      </c>
    </row>
    <row r="73" spans="4:9" ht="15.75" thickBot="1" x14ac:dyDescent="0.3">
      <c r="D73" s="18" t="s">
        <v>87</v>
      </c>
      <c r="E73" s="19">
        <v>12.15</v>
      </c>
      <c r="H73" s="12" t="s">
        <v>87</v>
      </c>
      <c r="I73" s="13">
        <v>0.96</v>
      </c>
    </row>
    <row r="74" spans="4:9" ht="15.75" thickBot="1" x14ac:dyDescent="0.3">
      <c r="D74" s="20" t="s">
        <v>88</v>
      </c>
      <c r="E74" s="21">
        <v>11.88</v>
      </c>
      <c r="H74" s="10" t="s">
        <v>88</v>
      </c>
      <c r="I74" s="11">
        <v>0.94</v>
      </c>
    </row>
    <row r="75" spans="4:9" ht="15.75" thickBot="1" x14ac:dyDescent="0.3">
      <c r="D75" s="18" t="s">
        <v>89</v>
      </c>
      <c r="E75" s="19">
        <v>10.3</v>
      </c>
      <c r="H75" s="12" t="s">
        <v>89</v>
      </c>
      <c r="I75" s="13">
        <v>0.82</v>
      </c>
    </row>
    <row r="76" spans="4:9" ht="15.75" thickBot="1" x14ac:dyDescent="0.3">
      <c r="D76" s="20" t="s">
        <v>90</v>
      </c>
      <c r="E76" s="21">
        <v>13.22</v>
      </c>
      <c r="H76" s="10" t="s">
        <v>90</v>
      </c>
      <c r="I76" s="11">
        <v>1.04</v>
      </c>
    </row>
    <row r="77" spans="4:9" ht="15.75" thickBot="1" x14ac:dyDescent="0.3">
      <c r="D77" s="18" t="s">
        <v>91</v>
      </c>
      <c r="E77" s="19">
        <v>12.01</v>
      </c>
      <c r="H77" s="12" t="s">
        <v>91</v>
      </c>
      <c r="I77" s="13">
        <v>0.95</v>
      </c>
    </row>
    <row r="78" spans="4:9" ht="15.75" thickBot="1" x14ac:dyDescent="0.3">
      <c r="D78" s="20" t="s">
        <v>92</v>
      </c>
      <c r="E78" s="21">
        <v>12.55</v>
      </c>
      <c r="H78" s="10" t="s">
        <v>92</v>
      </c>
      <c r="I78" s="11">
        <v>0.99</v>
      </c>
    </row>
    <row r="79" spans="4:9" ht="15.75" thickBot="1" x14ac:dyDescent="0.3">
      <c r="D79" s="18" t="s">
        <v>93</v>
      </c>
      <c r="E79" s="19">
        <v>13.62</v>
      </c>
      <c r="H79" s="12" t="s">
        <v>93</v>
      </c>
      <c r="I79" s="13">
        <v>1.07</v>
      </c>
    </row>
    <row r="80" spans="4:9" ht="15.75" thickBot="1" x14ac:dyDescent="0.3">
      <c r="D80" s="20" t="s">
        <v>94</v>
      </c>
      <c r="E80" s="21">
        <v>15.12</v>
      </c>
      <c r="H80" s="10" t="s">
        <v>94</v>
      </c>
      <c r="I80" s="11">
        <v>1.18</v>
      </c>
    </row>
    <row r="81" spans="4:9" ht="15.75" thickBot="1" x14ac:dyDescent="0.3">
      <c r="D81" s="18" t="s">
        <v>95</v>
      </c>
      <c r="E81" s="19">
        <v>14.16</v>
      </c>
      <c r="H81" s="12" t="s">
        <v>95</v>
      </c>
      <c r="I81" s="13">
        <v>1.1100000000000001</v>
      </c>
    </row>
    <row r="82" spans="4:9" ht="15.75" thickBot="1" x14ac:dyDescent="0.3">
      <c r="D82" s="20" t="s">
        <v>96</v>
      </c>
      <c r="E82" s="21">
        <v>14.16</v>
      </c>
      <c r="H82" s="10" t="s">
        <v>96</v>
      </c>
      <c r="I82" s="11">
        <v>1.1100000000000001</v>
      </c>
    </row>
    <row r="83" spans="4:9" ht="15.75" thickBot="1" x14ac:dyDescent="0.3">
      <c r="D83" s="18" t="s">
        <v>97</v>
      </c>
      <c r="E83" s="19">
        <v>14.16</v>
      </c>
      <c r="H83" s="12" t="s">
        <v>97</v>
      </c>
      <c r="I83" s="13">
        <v>1.1100000000000001</v>
      </c>
    </row>
    <row r="84" spans="4:9" ht="15.75" thickBot="1" x14ac:dyDescent="0.3">
      <c r="D84" s="20" t="s">
        <v>98</v>
      </c>
      <c r="E84" s="21">
        <v>13.49</v>
      </c>
      <c r="H84" s="10" t="s">
        <v>98</v>
      </c>
      <c r="I84" s="11">
        <v>1.06</v>
      </c>
    </row>
    <row r="85" spans="4:9" ht="15.75" thickBot="1" x14ac:dyDescent="0.3">
      <c r="D85" s="18" t="s">
        <v>99</v>
      </c>
      <c r="E85" s="19">
        <v>14.84</v>
      </c>
      <c r="H85" s="12" t="s">
        <v>99</v>
      </c>
      <c r="I85" s="13">
        <v>1.1599999999999999</v>
      </c>
    </row>
    <row r="86" spans="4:9" ht="15.75" thickBot="1" x14ac:dyDescent="0.3">
      <c r="D86" s="20" t="s">
        <v>100</v>
      </c>
      <c r="E86" s="21">
        <v>13.49</v>
      </c>
      <c r="H86" s="10" t="s">
        <v>100</v>
      </c>
      <c r="I86" s="11">
        <v>1.06</v>
      </c>
    </row>
    <row r="87" spans="4:9" ht="15.75" thickBot="1" x14ac:dyDescent="0.3">
      <c r="D87" s="18" t="s">
        <v>101</v>
      </c>
      <c r="E87" s="19">
        <v>12.68</v>
      </c>
      <c r="H87" s="12" t="s">
        <v>101</v>
      </c>
      <c r="I87" s="13">
        <v>1</v>
      </c>
    </row>
    <row r="88" spans="4:9" ht="15.75" thickBot="1" x14ac:dyDescent="0.3">
      <c r="D88" s="20" t="s">
        <v>102</v>
      </c>
      <c r="E88" s="21">
        <v>14.84</v>
      </c>
      <c r="H88" s="10" t="s">
        <v>102</v>
      </c>
      <c r="I88" s="11">
        <v>1.1599999999999999</v>
      </c>
    </row>
    <row r="89" spans="4:9" ht="15.75" thickBot="1" x14ac:dyDescent="0.3">
      <c r="D89" s="18" t="s">
        <v>103</v>
      </c>
      <c r="E89" s="19">
        <v>13.49</v>
      </c>
      <c r="H89" s="12" t="s">
        <v>103</v>
      </c>
      <c r="I89" s="13">
        <v>1.06</v>
      </c>
    </row>
    <row r="90" spans="4:9" ht="15.75" thickBot="1" x14ac:dyDescent="0.3">
      <c r="D90" s="20" t="s">
        <v>104</v>
      </c>
      <c r="E90" s="21">
        <v>14.16</v>
      </c>
      <c r="H90" s="10" t="s">
        <v>104</v>
      </c>
      <c r="I90" s="11">
        <v>1.1100000000000001</v>
      </c>
    </row>
    <row r="91" spans="4:9" ht="15.75" thickBot="1" x14ac:dyDescent="0.3">
      <c r="D91" s="18" t="s">
        <v>105</v>
      </c>
      <c r="E91" s="19">
        <v>14.84</v>
      </c>
      <c r="H91" s="12" t="s">
        <v>105</v>
      </c>
      <c r="I91" s="13">
        <v>1.1599999999999999</v>
      </c>
    </row>
    <row r="92" spans="4:9" ht="15.75" thickBot="1" x14ac:dyDescent="0.3">
      <c r="D92" s="20" t="s">
        <v>106</v>
      </c>
      <c r="E92" s="21">
        <v>14.16</v>
      </c>
      <c r="H92" s="10" t="s">
        <v>106</v>
      </c>
      <c r="I92" s="11">
        <v>1.1100000000000001</v>
      </c>
    </row>
    <row r="93" spans="4:9" ht="15.75" thickBot="1" x14ac:dyDescent="0.3">
      <c r="D93" s="18" t="s">
        <v>107</v>
      </c>
      <c r="E93" s="19">
        <v>15.66</v>
      </c>
      <c r="H93" s="12" t="s">
        <v>107</v>
      </c>
      <c r="I93" s="13">
        <v>1.22</v>
      </c>
    </row>
    <row r="94" spans="4:9" ht="15.75" thickBot="1" x14ac:dyDescent="0.3">
      <c r="D94" s="20" t="s">
        <v>108</v>
      </c>
      <c r="E94" s="21">
        <v>14.16</v>
      </c>
      <c r="H94" s="10" t="s">
        <v>108</v>
      </c>
      <c r="I94" s="11">
        <v>1.1100000000000001</v>
      </c>
    </row>
    <row r="95" spans="4:9" ht="15.75" thickBot="1" x14ac:dyDescent="0.3">
      <c r="D95" s="18" t="s">
        <v>109</v>
      </c>
      <c r="E95" s="19">
        <v>13.35</v>
      </c>
      <c r="H95" s="12" t="s">
        <v>109</v>
      </c>
      <c r="I95" s="13">
        <v>1.05</v>
      </c>
    </row>
    <row r="96" spans="4:9" ht="15.75" thickBot="1" x14ac:dyDescent="0.3">
      <c r="D96" s="20" t="s">
        <v>110</v>
      </c>
      <c r="E96" s="21">
        <v>13.22</v>
      </c>
      <c r="H96" s="10" t="s">
        <v>110</v>
      </c>
      <c r="I96" s="11">
        <v>1.04</v>
      </c>
    </row>
    <row r="97" spans="4:9" ht="15.75" thickBot="1" x14ac:dyDescent="0.3">
      <c r="D97" s="18" t="s">
        <v>111</v>
      </c>
      <c r="E97" s="19">
        <v>14.3</v>
      </c>
      <c r="H97" s="12" t="s">
        <v>111</v>
      </c>
      <c r="I97" s="13">
        <v>1.1200000000000001</v>
      </c>
    </row>
    <row r="98" spans="4:9" ht="15.75" thickBot="1" x14ac:dyDescent="0.3">
      <c r="D98" s="20" t="s">
        <v>112</v>
      </c>
      <c r="E98" s="21">
        <v>13.89</v>
      </c>
      <c r="H98" s="10" t="s">
        <v>112</v>
      </c>
      <c r="I98" s="11">
        <v>1.0900000000000001</v>
      </c>
    </row>
    <row r="99" spans="4:9" ht="15.75" thickBot="1" x14ac:dyDescent="0.3">
      <c r="D99" s="18" t="s">
        <v>113</v>
      </c>
      <c r="E99" s="19">
        <v>10.95</v>
      </c>
      <c r="H99" s="12" t="s">
        <v>113</v>
      </c>
      <c r="I99" s="13">
        <v>0.87</v>
      </c>
    </row>
    <row r="100" spans="4:9" ht="15.75" thickBot="1" x14ac:dyDescent="0.3">
      <c r="D100" s="20" t="s">
        <v>114</v>
      </c>
      <c r="E100" s="21">
        <v>13.35</v>
      </c>
      <c r="H100" s="10" t="s">
        <v>114</v>
      </c>
      <c r="I100" s="11">
        <v>1.05</v>
      </c>
    </row>
    <row r="101" spans="4:9" ht="15.75" thickBot="1" x14ac:dyDescent="0.3">
      <c r="D101" s="18" t="s">
        <v>115</v>
      </c>
      <c r="E101" s="19">
        <v>9.9</v>
      </c>
      <c r="H101" s="12" t="s">
        <v>115</v>
      </c>
      <c r="I101" s="13">
        <v>0.79</v>
      </c>
    </row>
    <row r="102" spans="4:9" ht="15.75" thickBot="1" x14ac:dyDescent="0.3">
      <c r="D102" s="20" t="s">
        <v>116</v>
      </c>
      <c r="E102" s="21">
        <v>11.75</v>
      </c>
      <c r="H102" s="10" t="s">
        <v>116</v>
      </c>
      <c r="I102" s="11">
        <v>0.93</v>
      </c>
    </row>
    <row r="103" spans="4:9" ht="15.75" thickBot="1" x14ac:dyDescent="0.3">
      <c r="D103" s="18" t="s">
        <v>117</v>
      </c>
      <c r="E103" s="19">
        <v>10.16</v>
      </c>
      <c r="H103" s="12" t="s">
        <v>117</v>
      </c>
      <c r="I103" s="13">
        <v>0.81</v>
      </c>
    </row>
    <row r="104" spans="4:9" ht="15.75" thickBot="1" x14ac:dyDescent="0.3">
      <c r="D104" s="20" t="s">
        <v>118</v>
      </c>
      <c r="E104" s="21">
        <v>10.029999999999999</v>
      </c>
      <c r="H104" s="10" t="s">
        <v>118</v>
      </c>
      <c r="I104" s="11">
        <v>0.8</v>
      </c>
    </row>
    <row r="105" spans="4:9" ht="15.75" thickBot="1" x14ac:dyDescent="0.3">
      <c r="D105" s="18" t="s">
        <v>119</v>
      </c>
      <c r="E105" s="19">
        <v>10.029999999999999</v>
      </c>
      <c r="H105" s="12" t="s">
        <v>119</v>
      </c>
      <c r="I105" s="13">
        <v>0.8</v>
      </c>
    </row>
    <row r="106" spans="4:9" ht="15.75" thickBot="1" x14ac:dyDescent="0.3">
      <c r="D106" s="20" t="s">
        <v>120</v>
      </c>
      <c r="E106" s="21">
        <v>7.96</v>
      </c>
      <c r="H106" s="10" t="s">
        <v>120</v>
      </c>
      <c r="I106" s="11">
        <v>0.64</v>
      </c>
    </row>
    <row r="107" spans="4:9" ht="15.75" thickBot="1" x14ac:dyDescent="0.3">
      <c r="D107" s="18" t="s">
        <v>121</v>
      </c>
      <c r="E107" s="19">
        <v>7.96</v>
      </c>
      <c r="H107" s="12" t="s">
        <v>121</v>
      </c>
      <c r="I107" s="13">
        <v>0.64</v>
      </c>
    </row>
    <row r="108" spans="4:9" ht="15.75" thickBot="1" x14ac:dyDescent="0.3">
      <c r="D108" s="20" t="s">
        <v>122</v>
      </c>
      <c r="E108" s="21">
        <v>7.06</v>
      </c>
      <c r="H108" s="10" t="s">
        <v>122</v>
      </c>
      <c r="I108" s="11">
        <v>0.56999999999999995</v>
      </c>
    </row>
    <row r="109" spans="4:9" ht="15.75" thickBot="1" x14ac:dyDescent="0.3">
      <c r="D109" s="18" t="s">
        <v>123</v>
      </c>
      <c r="E109" s="19">
        <v>6.68</v>
      </c>
      <c r="H109" s="12" t="s">
        <v>123</v>
      </c>
      <c r="I109" s="13">
        <v>0.54</v>
      </c>
    </row>
    <row r="110" spans="4:9" ht="15.75" thickBot="1" x14ac:dyDescent="0.3">
      <c r="D110" s="20" t="s">
        <v>124</v>
      </c>
      <c r="E110" s="21">
        <v>7.19</v>
      </c>
      <c r="H110" s="10" t="s">
        <v>124</v>
      </c>
      <c r="I110" s="11">
        <v>0.57999999999999996</v>
      </c>
    </row>
    <row r="111" spans="4:9" ht="15.75" thickBot="1" x14ac:dyDescent="0.3">
      <c r="D111" s="18" t="s">
        <v>125</v>
      </c>
      <c r="E111" s="19">
        <v>5.79</v>
      </c>
      <c r="H111" s="12" t="s">
        <v>125</v>
      </c>
      <c r="I111" s="13">
        <v>0.47</v>
      </c>
    </row>
    <row r="112" spans="4:9" ht="15.75" thickBot="1" x14ac:dyDescent="0.3">
      <c r="D112" s="20" t="s">
        <v>126</v>
      </c>
      <c r="E112" s="21">
        <v>6.55</v>
      </c>
      <c r="H112" s="10" t="s">
        <v>126</v>
      </c>
      <c r="I112" s="11">
        <v>0.53</v>
      </c>
    </row>
    <row r="113" spans="4:9" ht="15.75" thickBot="1" x14ac:dyDescent="0.3">
      <c r="D113" s="18" t="s">
        <v>127</v>
      </c>
      <c r="E113" s="19">
        <v>6.42</v>
      </c>
      <c r="H113" s="12" t="s">
        <v>127</v>
      </c>
      <c r="I113" s="13">
        <v>0.52</v>
      </c>
    </row>
    <row r="114" spans="4:9" ht="15.75" thickBot="1" x14ac:dyDescent="0.3">
      <c r="D114" s="20" t="s">
        <v>128</v>
      </c>
      <c r="E114" s="21">
        <v>6.42</v>
      </c>
      <c r="H114" s="10" t="s">
        <v>128</v>
      </c>
      <c r="I114" s="11">
        <v>0.52</v>
      </c>
    </row>
    <row r="115" spans="4:9" ht="15.75" thickBot="1" x14ac:dyDescent="0.3">
      <c r="D115" s="18" t="s">
        <v>129</v>
      </c>
      <c r="E115" s="19">
        <v>6.42</v>
      </c>
      <c r="H115" s="12" t="s">
        <v>129</v>
      </c>
      <c r="I115" s="13">
        <v>0.52</v>
      </c>
    </row>
    <row r="116" spans="4:9" ht="15.75" thickBot="1" x14ac:dyDescent="0.3">
      <c r="D116" s="20" t="s">
        <v>130</v>
      </c>
      <c r="E116" s="21">
        <v>6.68</v>
      </c>
      <c r="H116" s="10" t="s">
        <v>130</v>
      </c>
      <c r="I116" s="11">
        <v>0.54</v>
      </c>
    </row>
    <row r="117" spans="4:9" ht="15.75" thickBot="1" x14ac:dyDescent="0.3">
      <c r="D117" s="18" t="s">
        <v>131</v>
      </c>
      <c r="E117" s="19">
        <v>7.06</v>
      </c>
      <c r="H117" s="12" t="s">
        <v>131</v>
      </c>
      <c r="I117" s="13">
        <v>0.56999999999999995</v>
      </c>
    </row>
    <row r="118" spans="4:9" ht="15.75" thickBot="1" x14ac:dyDescent="0.3">
      <c r="D118" s="20" t="s">
        <v>132</v>
      </c>
      <c r="E118" s="21">
        <v>5.79</v>
      </c>
      <c r="H118" s="10" t="s">
        <v>132</v>
      </c>
      <c r="I118" s="11">
        <v>0.47</v>
      </c>
    </row>
    <row r="119" spans="4:9" ht="15.75" thickBot="1" x14ac:dyDescent="0.3">
      <c r="D119" s="18" t="s">
        <v>133</v>
      </c>
      <c r="E119" s="19">
        <v>6.68</v>
      </c>
      <c r="H119" s="12" t="s">
        <v>133</v>
      </c>
      <c r="I119" s="13">
        <v>0.54</v>
      </c>
    </row>
    <row r="120" spans="4:9" ht="15.75" thickBot="1" x14ac:dyDescent="0.3">
      <c r="D120" s="20" t="s">
        <v>134</v>
      </c>
      <c r="E120" s="21">
        <v>6.04</v>
      </c>
      <c r="H120" s="10" t="s">
        <v>134</v>
      </c>
      <c r="I120" s="11">
        <v>0.49</v>
      </c>
    </row>
    <row r="121" spans="4:9" ht="15.75" thickBot="1" x14ac:dyDescent="0.3">
      <c r="D121" s="18" t="s">
        <v>135</v>
      </c>
      <c r="E121" s="19">
        <v>6.04</v>
      </c>
      <c r="H121" s="12" t="s">
        <v>135</v>
      </c>
      <c r="I121" s="13">
        <v>0.49</v>
      </c>
    </row>
    <row r="122" spans="4:9" ht="15.75" thickBot="1" x14ac:dyDescent="0.3">
      <c r="D122" s="20" t="s">
        <v>136</v>
      </c>
      <c r="E122" s="21">
        <v>6.68</v>
      </c>
      <c r="H122" s="10" t="s">
        <v>136</v>
      </c>
      <c r="I122" s="11">
        <v>0.54</v>
      </c>
    </row>
    <row r="123" spans="4:9" ht="15.75" thickBot="1" x14ac:dyDescent="0.3">
      <c r="D123" s="18" t="s">
        <v>137</v>
      </c>
      <c r="E123" s="19">
        <v>6.04</v>
      </c>
      <c r="H123" s="12" t="s">
        <v>137</v>
      </c>
      <c r="I123" s="13">
        <v>0.49</v>
      </c>
    </row>
    <row r="124" spans="4:9" ht="15.75" thickBot="1" x14ac:dyDescent="0.3">
      <c r="D124" s="20" t="s">
        <v>138</v>
      </c>
      <c r="E124" s="21">
        <v>5.79</v>
      </c>
      <c r="H124" s="10" t="s">
        <v>138</v>
      </c>
      <c r="I124" s="11">
        <v>0.47</v>
      </c>
    </row>
    <row r="125" spans="4:9" ht="15.75" thickBot="1" x14ac:dyDescent="0.3">
      <c r="D125" s="18" t="s">
        <v>139</v>
      </c>
      <c r="E125" s="19">
        <v>6.42</v>
      </c>
      <c r="H125" s="12" t="s">
        <v>139</v>
      </c>
      <c r="I125" s="13">
        <v>0.52</v>
      </c>
    </row>
    <row r="126" spans="4:9" ht="15.75" thickBot="1" x14ac:dyDescent="0.3">
      <c r="D126" s="20" t="s">
        <v>140</v>
      </c>
      <c r="E126" s="21">
        <v>6.68</v>
      </c>
      <c r="H126" s="10" t="s">
        <v>140</v>
      </c>
      <c r="I126" s="11">
        <v>0.54</v>
      </c>
    </row>
    <row r="127" spans="4:9" ht="15.75" thickBot="1" x14ac:dyDescent="0.3">
      <c r="D127" s="18" t="s">
        <v>141</v>
      </c>
      <c r="E127" s="19">
        <v>5.79</v>
      </c>
      <c r="H127" s="12" t="s">
        <v>141</v>
      </c>
      <c r="I127" s="13">
        <v>0.47</v>
      </c>
    </row>
    <row r="128" spans="4:9" ht="15.75" thickBot="1" x14ac:dyDescent="0.3">
      <c r="D128" s="20" t="s">
        <v>142</v>
      </c>
      <c r="E128" s="21">
        <v>7.06</v>
      </c>
      <c r="H128" s="10" t="s">
        <v>142</v>
      </c>
      <c r="I128" s="11">
        <v>0.56999999999999995</v>
      </c>
    </row>
    <row r="129" spans="4:9" ht="15.75" thickBot="1" x14ac:dyDescent="0.3">
      <c r="D129" s="18" t="s">
        <v>143</v>
      </c>
      <c r="E129" s="19">
        <v>6.17</v>
      </c>
      <c r="H129" s="12" t="s">
        <v>143</v>
      </c>
      <c r="I129" s="13">
        <v>0.5</v>
      </c>
    </row>
    <row r="130" spans="4:9" ht="15.75" thickBot="1" x14ac:dyDescent="0.3">
      <c r="D130" s="20" t="s">
        <v>144</v>
      </c>
      <c r="E130" s="21">
        <v>5.66</v>
      </c>
      <c r="H130" s="10" t="s">
        <v>144</v>
      </c>
      <c r="I130" s="11">
        <v>0.46</v>
      </c>
    </row>
    <row r="131" spans="4:9" ht="15.75" thickBot="1" x14ac:dyDescent="0.3">
      <c r="D131" s="18" t="s">
        <v>145</v>
      </c>
      <c r="E131" s="19">
        <v>5.91</v>
      </c>
      <c r="H131" s="12" t="s">
        <v>145</v>
      </c>
      <c r="I131" s="13">
        <v>0.48</v>
      </c>
    </row>
    <row r="132" spans="4:9" ht="15.75" thickBot="1" x14ac:dyDescent="0.3">
      <c r="D132" s="20" t="s">
        <v>146</v>
      </c>
      <c r="E132" s="21">
        <v>4.66</v>
      </c>
      <c r="H132" s="10" t="s">
        <v>146</v>
      </c>
      <c r="I132" s="11">
        <v>0.38</v>
      </c>
    </row>
    <row r="133" spans="4:9" ht="15.75" thickBot="1" x14ac:dyDescent="0.3">
      <c r="D133" s="18" t="s">
        <v>147</v>
      </c>
      <c r="E133" s="19">
        <v>4.53</v>
      </c>
      <c r="H133" s="12" t="s">
        <v>147</v>
      </c>
      <c r="I133" s="13">
        <v>0.37</v>
      </c>
    </row>
    <row r="134" spans="4:9" ht="15.75" thickBot="1" x14ac:dyDescent="0.3">
      <c r="D134" s="20" t="s">
        <v>148</v>
      </c>
      <c r="E134" s="21">
        <v>4.66</v>
      </c>
      <c r="H134" s="10" t="s">
        <v>148</v>
      </c>
      <c r="I134" s="11">
        <v>0.38</v>
      </c>
    </row>
    <row r="135" spans="4:9" ht="15.75" thickBot="1" x14ac:dyDescent="0.3">
      <c r="D135" s="18" t="s">
        <v>149</v>
      </c>
      <c r="E135" s="19">
        <v>3.54</v>
      </c>
      <c r="H135" s="12" t="s">
        <v>149</v>
      </c>
      <c r="I135" s="13">
        <v>0.28999999999999998</v>
      </c>
    </row>
    <row r="136" spans="4:9" ht="15.75" thickBot="1" x14ac:dyDescent="0.3">
      <c r="D136" s="20" t="s">
        <v>150</v>
      </c>
      <c r="E136" s="21">
        <v>4.16</v>
      </c>
      <c r="H136" s="10" t="s">
        <v>150</v>
      </c>
      <c r="I136" s="11">
        <v>0.34</v>
      </c>
    </row>
    <row r="137" spans="4:9" x14ac:dyDescent="0.25">
      <c r="D137" s="22" t="s">
        <v>151</v>
      </c>
      <c r="E137" s="23">
        <v>2.8</v>
      </c>
      <c r="H137" s="14" t="s">
        <v>151</v>
      </c>
      <c r="I137" s="15">
        <v>0.23</v>
      </c>
    </row>
    <row r="138" spans="4:9" ht="15.75" thickBot="1" x14ac:dyDescent="0.3">
      <c r="D138" s="62"/>
      <c r="E138" s="63"/>
    </row>
    <row r="139" spans="4:9" x14ac:dyDescent="0.25">
      <c r="D139" s="24"/>
    </row>
  </sheetData>
  <mergeCells count="1">
    <mergeCell ref="D138:E13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3055-FCBD-4AAE-84EA-8C16CE1A587F}">
  <dimension ref="D3:E140"/>
  <sheetViews>
    <sheetView workbookViewId="0">
      <selection activeCell="F5" sqref="F5"/>
    </sheetView>
  </sheetViews>
  <sheetFormatPr defaultRowHeight="15" x14ac:dyDescent="0.25"/>
  <sheetData>
    <row r="3" spans="4:5" ht="15.75" thickBot="1" x14ac:dyDescent="0.3">
      <c r="E3" t="s">
        <v>157</v>
      </c>
    </row>
    <row r="4" spans="4:5" ht="15.75" thickBot="1" x14ac:dyDescent="0.3">
      <c r="D4" s="16" t="s">
        <v>16</v>
      </c>
      <c r="E4" s="17">
        <v>0.48</v>
      </c>
    </row>
    <row r="5" spans="4:5" ht="15.75" thickBot="1" x14ac:dyDescent="0.3">
      <c r="D5" s="18" t="s">
        <v>17</v>
      </c>
      <c r="E5" s="19">
        <v>0.55000000000000004</v>
      </c>
    </row>
    <row r="6" spans="4:5" ht="15.75" thickBot="1" x14ac:dyDescent="0.3">
      <c r="D6" s="20" t="s">
        <v>18</v>
      </c>
      <c r="E6" s="21">
        <v>0.2</v>
      </c>
    </row>
    <row r="7" spans="4:5" ht="15.75" thickBot="1" x14ac:dyDescent="0.3">
      <c r="D7" s="18" t="s">
        <v>19</v>
      </c>
      <c r="E7" s="19">
        <v>0.48</v>
      </c>
    </row>
    <row r="8" spans="4:5" ht="15.75" thickBot="1" x14ac:dyDescent="0.3">
      <c r="D8" s="20" t="s">
        <v>20</v>
      </c>
      <c r="E8" s="21">
        <v>0.47</v>
      </c>
    </row>
    <row r="9" spans="4:5" ht="15.75" thickBot="1" x14ac:dyDescent="0.3">
      <c r="D9" s="18" t="s">
        <v>21</v>
      </c>
      <c r="E9" s="19">
        <v>0.36</v>
      </c>
    </row>
    <row r="10" spans="4:5" ht="15.75" thickBot="1" x14ac:dyDescent="0.3">
      <c r="D10" s="20" t="s">
        <v>22</v>
      </c>
      <c r="E10" s="21">
        <v>0.24</v>
      </c>
    </row>
    <row r="11" spans="4:5" ht="15.75" thickBot="1" x14ac:dyDescent="0.3">
      <c r="D11" s="18" t="s">
        <v>23</v>
      </c>
      <c r="E11" s="19">
        <v>0.15</v>
      </c>
    </row>
    <row r="12" spans="4:5" ht="15.75" thickBot="1" x14ac:dyDescent="0.3">
      <c r="D12" s="20" t="s">
        <v>24</v>
      </c>
      <c r="E12" s="21">
        <v>0.24</v>
      </c>
    </row>
    <row r="13" spans="4:5" ht="15.75" thickBot="1" x14ac:dyDescent="0.3">
      <c r="D13" s="18" t="s">
        <v>25</v>
      </c>
      <c r="E13" s="19">
        <v>0.28000000000000003</v>
      </c>
    </row>
    <row r="14" spans="4:5" ht="15.75" thickBot="1" x14ac:dyDescent="0.3">
      <c r="D14" s="20" t="s">
        <v>26</v>
      </c>
      <c r="E14" s="21">
        <v>0.41</v>
      </c>
    </row>
    <row r="15" spans="4:5" ht="15.75" thickBot="1" x14ac:dyDescent="0.3">
      <c r="D15" s="18" t="s">
        <v>27</v>
      </c>
      <c r="E15" s="19">
        <v>0.37</v>
      </c>
    </row>
    <row r="16" spans="4:5" ht="15.75" thickBot="1" x14ac:dyDescent="0.3">
      <c r="D16" s="20" t="s">
        <v>28</v>
      </c>
      <c r="E16" s="21">
        <v>0.75</v>
      </c>
    </row>
    <row r="17" spans="4:5" ht="15.75" thickBot="1" x14ac:dyDescent="0.3">
      <c r="D17" s="18" t="s">
        <v>29</v>
      </c>
      <c r="E17" s="19">
        <v>0.78</v>
      </c>
    </row>
    <row r="18" spans="4:5" ht="15.75" thickBot="1" x14ac:dyDescent="0.3">
      <c r="D18" s="20" t="s">
        <v>30</v>
      </c>
      <c r="E18" s="21">
        <v>0.52</v>
      </c>
    </row>
    <row r="19" spans="4:5" ht="15.75" thickBot="1" x14ac:dyDescent="0.3">
      <c r="D19" s="18" t="s">
        <v>31</v>
      </c>
      <c r="E19" s="19">
        <v>0.56999999999999995</v>
      </c>
    </row>
    <row r="20" spans="4:5" ht="15.75" thickBot="1" x14ac:dyDescent="0.3">
      <c r="D20" s="20" t="s">
        <v>32</v>
      </c>
      <c r="E20" s="21">
        <v>0.43</v>
      </c>
    </row>
    <row r="21" spans="4:5" ht="15.75" thickBot="1" x14ac:dyDescent="0.3">
      <c r="D21" s="18" t="s">
        <v>33</v>
      </c>
      <c r="E21" s="19">
        <v>0</v>
      </c>
    </row>
    <row r="22" spans="4:5" ht="15.75" thickBot="1" x14ac:dyDescent="0.3">
      <c r="D22" s="20" t="s">
        <v>34</v>
      </c>
      <c r="E22" s="21">
        <v>0.01</v>
      </c>
    </row>
    <row r="23" spans="4:5" ht="15.75" thickBot="1" x14ac:dyDescent="0.3">
      <c r="D23" s="18" t="s">
        <v>35</v>
      </c>
      <c r="E23" s="19">
        <v>0.04</v>
      </c>
    </row>
    <row r="24" spans="4:5" ht="15.75" thickBot="1" x14ac:dyDescent="0.3">
      <c r="D24" s="20" t="s">
        <v>36</v>
      </c>
      <c r="E24" s="21">
        <v>0.45</v>
      </c>
    </row>
    <row r="25" spans="4:5" ht="15.75" thickBot="1" x14ac:dyDescent="0.3">
      <c r="D25" s="18" t="s">
        <v>37</v>
      </c>
      <c r="E25" s="19">
        <v>0.75</v>
      </c>
    </row>
    <row r="26" spans="4:5" ht="15.75" thickBot="1" x14ac:dyDescent="0.3">
      <c r="D26" s="20" t="s">
        <v>38</v>
      </c>
      <c r="E26" s="21">
        <v>0.83</v>
      </c>
    </row>
    <row r="27" spans="4:5" ht="15.75" thickBot="1" x14ac:dyDescent="0.3">
      <c r="D27" s="18" t="s">
        <v>39</v>
      </c>
      <c r="E27" s="19">
        <v>0.63</v>
      </c>
    </row>
    <row r="28" spans="4:5" ht="15.75" thickBot="1" x14ac:dyDescent="0.3">
      <c r="D28" s="20" t="s">
        <v>40</v>
      </c>
      <c r="E28" s="21">
        <v>0.83</v>
      </c>
    </row>
    <row r="29" spans="4:5" ht="15.75" thickBot="1" x14ac:dyDescent="0.3">
      <c r="D29" s="18" t="s">
        <v>41</v>
      </c>
      <c r="E29" s="19">
        <v>0.8</v>
      </c>
    </row>
    <row r="30" spans="4:5" ht="15.75" thickBot="1" x14ac:dyDescent="0.3">
      <c r="D30" s="20" t="s">
        <v>42</v>
      </c>
      <c r="E30" s="21">
        <v>0.79</v>
      </c>
    </row>
    <row r="31" spans="4:5" ht="15.75" thickBot="1" x14ac:dyDescent="0.3">
      <c r="D31" s="18" t="s">
        <v>43</v>
      </c>
      <c r="E31" s="19">
        <v>0.77</v>
      </c>
    </row>
    <row r="32" spans="4:5" ht="15.75" thickBot="1" x14ac:dyDescent="0.3">
      <c r="D32" s="20" t="s">
        <v>44</v>
      </c>
      <c r="E32" s="21">
        <v>0.47</v>
      </c>
    </row>
    <row r="33" spans="4:5" ht="15.75" thickBot="1" x14ac:dyDescent="0.3">
      <c r="D33" s="18" t="s">
        <v>45</v>
      </c>
      <c r="E33" s="19">
        <v>0.15</v>
      </c>
    </row>
    <row r="34" spans="4:5" ht="15.75" thickBot="1" x14ac:dyDescent="0.3">
      <c r="D34" s="20" t="s">
        <v>46</v>
      </c>
      <c r="E34" s="21">
        <v>0.16</v>
      </c>
    </row>
    <row r="35" spans="4:5" ht="15.75" thickBot="1" x14ac:dyDescent="0.3">
      <c r="D35" s="18" t="s">
        <v>47</v>
      </c>
      <c r="E35" s="19">
        <v>0.37</v>
      </c>
    </row>
    <row r="36" spans="4:5" ht="15.75" thickBot="1" x14ac:dyDescent="0.3">
      <c r="D36" s="20" t="s">
        <v>48</v>
      </c>
      <c r="E36" s="21">
        <v>0.53</v>
      </c>
    </row>
    <row r="37" spans="4:5" ht="15.75" thickBot="1" x14ac:dyDescent="0.3">
      <c r="D37" s="18" t="s">
        <v>49</v>
      </c>
      <c r="E37" s="19">
        <v>0.43</v>
      </c>
    </row>
    <row r="38" spans="4:5" ht="15.75" thickBot="1" x14ac:dyDescent="0.3">
      <c r="D38" s="20" t="s">
        <v>50</v>
      </c>
      <c r="E38" s="21">
        <v>0.52</v>
      </c>
    </row>
    <row r="39" spans="4:5" ht="15.75" thickBot="1" x14ac:dyDescent="0.3">
      <c r="D39" s="18" t="s">
        <v>51</v>
      </c>
      <c r="E39" s="19">
        <v>0.5</v>
      </c>
    </row>
    <row r="40" spans="4:5" ht="15.75" thickBot="1" x14ac:dyDescent="0.3">
      <c r="D40" s="20" t="s">
        <v>52</v>
      </c>
      <c r="E40" s="21">
        <v>0.56000000000000005</v>
      </c>
    </row>
    <row r="41" spans="4:5" ht="15.75" thickBot="1" x14ac:dyDescent="0.3">
      <c r="D41" s="18" t="s">
        <v>53</v>
      </c>
      <c r="E41" s="19">
        <v>0.45</v>
      </c>
    </row>
    <row r="42" spans="4:5" ht="15.75" thickBot="1" x14ac:dyDescent="0.3">
      <c r="D42" s="20" t="s">
        <v>54</v>
      </c>
      <c r="E42" s="21">
        <v>0.21</v>
      </c>
    </row>
    <row r="43" spans="4:5" ht="15.75" thickBot="1" x14ac:dyDescent="0.3">
      <c r="D43" s="18" t="s">
        <v>55</v>
      </c>
      <c r="E43" s="19">
        <v>0.64</v>
      </c>
    </row>
    <row r="44" spans="4:5" ht="15.75" thickBot="1" x14ac:dyDescent="0.3">
      <c r="D44" s="20" t="s">
        <v>56</v>
      </c>
      <c r="E44" s="21">
        <v>0.36</v>
      </c>
    </row>
    <row r="45" spans="4:5" ht="15.75" thickBot="1" x14ac:dyDescent="0.3">
      <c r="D45" s="18" t="s">
        <v>57</v>
      </c>
      <c r="E45" s="19">
        <v>0.08</v>
      </c>
    </row>
    <row r="46" spans="4:5" ht="15.75" thickBot="1" x14ac:dyDescent="0.3">
      <c r="D46" s="20" t="s">
        <v>58</v>
      </c>
      <c r="E46" s="21">
        <v>0.43</v>
      </c>
    </row>
    <row r="47" spans="4:5" ht="15.75" thickBot="1" x14ac:dyDescent="0.3">
      <c r="D47" s="18" t="s">
        <v>59</v>
      </c>
      <c r="E47" s="19">
        <v>0.41</v>
      </c>
    </row>
    <row r="48" spans="4:5" ht="15.75" thickBot="1" x14ac:dyDescent="0.3">
      <c r="D48" s="20" t="s">
        <v>60</v>
      </c>
      <c r="E48" s="21">
        <v>0.56999999999999995</v>
      </c>
    </row>
    <row r="49" spans="4:5" ht="15.75" thickBot="1" x14ac:dyDescent="0.3">
      <c r="D49" s="18" t="s">
        <v>61</v>
      </c>
      <c r="E49" s="19">
        <v>0.59</v>
      </c>
    </row>
    <row r="50" spans="4:5" ht="15.75" thickBot="1" x14ac:dyDescent="0.3">
      <c r="D50" s="20" t="s">
        <v>62</v>
      </c>
      <c r="E50" s="21">
        <v>0.6</v>
      </c>
    </row>
    <row r="51" spans="4:5" ht="15.75" thickBot="1" x14ac:dyDescent="0.3">
      <c r="D51" s="18" t="s">
        <v>63</v>
      </c>
      <c r="E51" s="19">
        <v>0.79</v>
      </c>
    </row>
    <row r="52" spans="4:5" ht="15.75" thickBot="1" x14ac:dyDescent="0.3">
      <c r="D52" s="20" t="s">
        <v>64</v>
      </c>
      <c r="E52" s="21">
        <v>0.86</v>
      </c>
    </row>
    <row r="53" spans="4:5" ht="15.75" thickBot="1" x14ac:dyDescent="0.3">
      <c r="D53" s="18" t="s">
        <v>65</v>
      </c>
      <c r="E53" s="19">
        <v>0.6</v>
      </c>
    </row>
    <row r="54" spans="4:5" ht="15.75" thickBot="1" x14ac:dyDescent="0.3">
      <c r="D54" s="20" t="s">
        <v>66</v>
      </c>
      <c r="E54" s="21">
        <v>0.47</v>
      </c>
    </row>
    <row r="55" spans="4:5" ht="15.75" thickBot="1" x14ac:dyDescent="0.3">
      <c r="D55" s="18" t="s">
        <v>67</v>
      </c>
      <c r="E55" s="19">
        <v>0.55000000000000004</v>
      </c>
    </row>
    <row r="56" spans="4:5" ht="15.75" thickBot="1" x14ac:dyDescent="0.3">
      <c r="D56" s="20" t="s">
        <v>68</v>
      </c>
      <c r="E56" s="21">
        <v>0.37</v>
      </c>
    </row>
    <row r="57" spans="4:5" ht="15.75" thickBot="1" x14ac:dyDescent="0.3">
      <c r="D57" s="18" t="s">
        <v>69</v>
      </c>
      <c r="E57" s="19">
        <v>0.26</v>
      </c>
    </row>
    <row r="58" spans="4:5" ht="15.75" thickBot="1" x14ac:dyDescent="0.3">
      <c r="D58" s="20" t="s">
        <v>70</v>
      </c>
      <c r="E58" s="21">
        <v>0.03</v>
      </c>
    </row>
    <row r="59" spans="4:5" ht="15.75" thickBot="1" x14ac:dyDescent="0.3">
      <c r="D59" s="18" t="s">
        <v>71</v>
      </c>
      <c r="E59" s="19">
        <v>0.24</v>
      </c>
    </row>
    <row r="60" spans="4:5" ht="15.75" thickBot="1" x14ac:dyDescent="0.3">
      <c r="D60" s="20" t="s">
        <v>72</v>
      </c>
      <c r="E60" s="21">
        <v>0.35</v>
      </c>
    </row>
    <row r="61" spans="4:5" ht="15.75" thickBot="1" x14ac:dyDescent="0.3">
      <c r="D61" s="18" t="s">
        <v>73</v>
      </c>
      <c r="E61" s="19">
        <v>0.56999999999999995</v>
      </c>
    </row>
    <row r="62" spans="4:5" ht="15.75" thickBot="1" x14ac:dyDescent="0.3">
      <c r="D62" s="20" t="s">
        <v>74</v>
      </c>
      <c r="E62" s="21">
        <v>0.54</v>
      </c>
    </row>
    <row r="63" spans="4:5" ht="15.75" thickBot="1" x14ac:dyDescent="0.3">
      <c r="D63" s="18" t="s">
        <v>75</v>
      </c>
      <c r="E63" s="19">
        <v>0.92</v>
      </c>
    </row>
    <row r="64" spans="4:5" ht="15.75" thickBot="1" x14ac:dyDescent="0.3">
      <c r="D64" s="20" t="s">
        <v>76</v>
      </c>
      <c r="E64" s="21">
        <v>0.55000000000000004</v>
      </c>
    </row>
    <row r="65" spans="4:5" ht="15.75" thickBot="1" x14ac:dyDescent="0.3">
      <c r="D65" s="18" t="s">
        <v>77</v>
      </c>
      <c r="E65" s="19">
        <v>0.69</v>
      </c>
    </row>
    <row r="66" spans="4:5" ht="15.75" thickBot="1" x14ac:dyDescent="0.3">
      <c r="D66" s="20" t="s">
        <v>78</v>
      </c>
      <c r="E66" s="21">
        <v>0.92</v>
      </c>
    </row>
    <row r="67" spans="4:5" ht="15.75" thickBot="1" x14ac:dyDescent="0.3">
      <c r="D67" s="18" t="s">
        <v>79</v>
      </c>
      <c r="E67" s="19">
        <v>0.67</v>
      </c>
    </row>
    <row r="68" spans="4:5" ht="15.75" thickBot="1" x14ac:dyDescent="0.3">
      <c r="D68" s="20" t="s">
        <v>80</v>
      </c>
      <c r="E68" s="21">
        <v>0.46</v>
      </c>
    </row>
    <row r="69" spans="4:5" ht="15.75" thickBot="1" x14ac:dyDescent="0.3">
      <c r="D69" s="18" t="s">
        <v>81</v>
      </c>
      <c r="E69" s="19">
        <v>0.4</v>
      </c>
    </row>
    <row r="70" spans="4:5" ht="15.75" thickBot="1" x14ac:dyDescent="0.3">
      <c r="D70" s="20" t="s">
        <v>82</v>
      </c>
      <c r="E70" s="21">
        <v>0.01</v>
      </c>
    </row>
    <row r="71" spans="4:5" ht="15.75" thickBot="1" x14ac:dyDescent="0.3">
      <c r="D71" s="18" t="s">
        <v>83</v>
      </c>
      <c r="E71" s="19">
        <v>0.25</v>
      </c>
    </row>
    <row r="72" spans="4:5" ht="15.75" thickBot="1" x14ac:dyDescent="0.3">
      <c r="D72" s="20" t="s">
        <v>84</v>
      </c>
      <c r="E72" s="21">
        <v>0.56999999999999995</v>
      </c>
    </row>
    <row r="73" spans="4:5" ht="15.75" thickBot="1" x14ac:dyDescent="0.3">
      <c r="D73" s="18" t="s">
        <v>85</v>
      </c>
      <c r="E73" s="19">
        <v>0.42</v>
      </c>
    </row>
    <row r="74" spans="4:5" ht="15.75" thickBot="1" x14ac:dyDescent="0.3">
      <c r="D74" s="20" t="s">
        <v>86</v>
      </c>
      <c r="E74" s="21">
        <v>0.51</v>
      </c>
    </row>
    <row r="75" spans="4:5" ht="15.75" thickBot="1" x14ac:dyDescent="0.3">
      <c r="D75" s="18" t="s">
        <v>87</v>
      </c>
      <c r="E75" s="19">
        <v>0.78</v>
      </c>
    </row>
    <row r="76" spans="4:5" ht="15.75" thickBot="1" x14ac:dyDescent="0.3">
      <c r="D76" s="20" t="s">
        <v>88</v>
      </c>
      <c r="E76" s="21">
        <v>1.24</v>
      </c>
    </row>
    <row r="77" spans="4:5" ht="15.75" thickBot="1" x14ac:dyDescent="0.3">
      <c r="D77" s="18" t="s">
        <v>89</v>
      </c>
      <c r="E77" s="19">
        <v>1.22</v>
      </c>
    </row>
    <row r="78" spans="4:5" ht="15.75" thickBot="1" x14ac:dyDescent="0.3">
      <c r="D78" s="20" t="s">
        <v>90</v>
      </c>
      <c r="E78" s="21">
        <v>1.32</v>
      </c>
    </row>
    <row r="79" spans="4:5" ht="15.75" thickBot="1" x14ac:dyDescent="0.3">
      <c r="D79" s="18" t="s">
        <v>91</v>
      </c>
      <c r="E79" s="19">
        <v>0.71</v>
      </c>
    </row>
    <row r="80" spans="4:5" ht="15.75" thickBot="1" x14ac:dyDescent="0.3">
      <c r="D80" s="20" t="s">
        <v>92</v>
      </c>
      <c r="E80" s="21">
        <v>0.74</v>
      </c>
    </row>
    <row r="81" spans="4:5" ht="15.75" thickBot="1" x14ac:dyDescent="0.3">
      <c r="D81" s="18" t="s">
        <v>93</v>
      </c>
      <c r="E81" s="19">
        <v>0.79</v>
      </c>
    </row>
    <row r="82" spans="4:5" ht="15.75" thickBot="1" x14ac:dyDescent="0.3">
      <c r="D82" s="20" t="s">
        <v>94</v>
      </c>
      <c r="E82" s="21">
        <v>0.62</v>
      </c>
    </row>
    <row r="83" spans="4:5" ht="15.75" thickBot="1" x14ac:dyDescent="0.3">
      <c r="D83" s="18" t="s">
        <v>95</v>
      </c>
      <c r="E83" s="19">
        <v>0.22</v>
      </c>
    </row>
    <row r="84" spans="4:5" ht="15.75" thickBot="1" x14ac:dyDescent="0.3">
      <c r="D84" s="20" t="s">
        <v>96</v>
      </c>
      <c r="E84" s="21">
        <v>0.54</v>
      </c>
    </row>
    <row r="85" spans="4:5" ht="15.75" thickBot="1" x14ac:dyDescent="0.3">
      <c r="D85" s="18" t="s">
        <v>97</v>
      </c>
      <c r="E85" s="19">
        <v>0.82</v>
      </c>
    </row>
    <row r="86" spans="4:5" ht="15.75" thickBot="1" x14ac:dyDescent="0.3">
      <c r="D86" s="20" t="s">
        <v>98</v>
      </c>
      <c r="E86" s="21">
        <v>1.01</v>
      </c>
    </row>
    <row r="87" spans="4:5" ht="15.75" thickBot="1" x14ac:dyDescent="0.3">
      <c r="D87" s="18" t="s">
        <v>99</v>
      </c>
      <c r="E87" s="19">
        <v>0.96</v>
      </c>
    </row>
    <row r="88" spans="4:5" ht="15.75" thickBot="1" x14ac:dyDescent="0.3">
      <c r="D88" s="20" t="s">
        <v>100</v>
      </c>
      <c r="E88" s="21">
        <v>1.27</v>
      </c>
    </row>
    <row r="89" spans="4:5" ht="15.75" thickBot="1" x14ac:dyDescent="0.3">
      <c r="D89" s="18" t="s">
        <v>101</v>
      </c>
      <c r="E89" s="19">
        <v>0.9</v>
      </c>
    </row>
    <row r="90" spans="4:5" ht="15.75" thickBot="1" x14ac:dyDescent="0.3">
      <c r="D90" s="20" t="s">
        <v>102</v>
      </c>
      <c r="E90" s="21">
        <v>0.43</v>
      </c>
    </row>
    <row r="91" spans="4:5" ht="15.75" thickBot="1" x14ac:dyDescent="0.3">
      <c r="D91" s="18" t="s">
        <v>103</v>
      </c>
      <c r="E91" s="19">
        <v>0.61</v>
      </c>
    </row>
    <row r="92" spans="4:5" ht="15.75" thickBot="1" x14ac:dyDescent="0.3">
      <c r="D92" s="20" t="s">
        <v>104</v>
      </c>
      <c r="E92" s="21">
        <v>0.78</v>
      </c>
    </row>
    <row r="93" spans="4:5" ht="15.75" thickBot="1" x14ac:dyDescent="0.3">
      <c r="D93" s="18" t="s">
        <v>105</v>
      </c>
      <c r="E93" s="19">
        <v>0.35</v>
      </c>
    </row>
    <row r="94" spans="4:5" ht="15.75" thickBot="1" x14ac:dyDescent="0.3">
      <c r="D94" s="20" t="s">
        <v>106</v>
      </c>
      <c r="E94" s="21">
        <v>0.52</v>
      </c>
    </row>
    <row r="95" spans="4:5" ht="15.75" thickBot="1" x14ac:dyDescent="0.3">
      <c r="D95" s="18" t="s">
        <v>107</v>
      </c>
      <c r="E95" s="19">
        <v>0.44</v>
      </c>
    </row>
    <row r="96" spans="4:5" ht="15.75" thickBot="1" x14ac:dyDescent="0.3">
      <c r="D96" s="20" t="s">
        <v>108</v>
      </c>
      <c r="E96" s="21">
        <v>0.08</v>
      </c>
    </row>
    <row r="97" spans="4:5" ht="15.75" thickBot="1" x14ac:dyDescent="0.3">
      <c r="D97" s="18" t="s">
        <v>109</v>
      </c>
      <c r="E97" s="19">
        <v>0.26</v>
      </c>
    </row>
    <row r="98" spans="4:5" ht="15.75" thickBot="1" x14ac:dyDescent="0.3">
      <c r="D98" s="20" t="s">
        <v>110</v>
      </c>
      <c r="E98" s="21">
        <v>0.18</v>
      </c>
    </row>
    <row r="99" spans="4:5" ht="15.75" thickBot="1" x14ac:dyDescent="0.3">
      <c r="D99" s="18" t="s">
        <v>111</v>
      </c>
      <c r="E99" s="19">
        <v>0.3</v>
      </c>
    </row>
    <row r="100" spans="4:5" ht="15.75" thickBot="1" x14ac:dyDescent="0.3">
      <c r="D100" s="20" t="s">
        <v>112</v>
      </c>
      <c r="E100" s="21">
        <v>0.38</v>
      </c>
    </row>
    <row r="101" spans="4:5" ht="15.75" thickBot="1" x14ac:dyDescent="0.3">
      <c r="D101" s="18" t="s">
        <v>113</v>
      </c>
      <c r="E101" s="19">
        <v>0.33</v>
      </c>
    </row>
    <row r="102" spans="4:5" ht="15.75" thickBot="1" x14ac:dyDescent="0.3">
      <c r="D102" s="20" t="s">
        <v>114</v>
      </c>
      <c r="E102" s="21">
        <v>0.25</v>
      </c>
    </row>
    <row r="103" spans="4:5" ht="15.75" thickBot="1" x14ac:dyDescent="0.3">
      <c r="D103" s="18" t="s">
        <v>115</v>
      </c>
      <c r="E103" s="19">
        <v>0.14000000000000001</v>
      </c>
    </row>
    <row r="104" spans="4:5" ht="15.75" thickBot="1" x14ac:dyDescent="0.3">
      <c r="D104" s="20" t="s">
        <v>116</v>
      </c>
      <c r="E104" s="21">
        <v>0.31</v>
      </c>
    </row>
    <row r="105" spans="4:5" ht="15.75" thickBot="1" x14ac:dyDescent="0.3">
      <c r="D105" s="18" t="s">
        <v>117</v>
      </c>
      <c r="E105" s="19">
        <v>-0.23</v>
      </c>
    </row>
    <row r="106" spans="4:5" ht="15.75" thickBot="1" x14ac:dyDescent="0.3">
      <c r="D106" s="20" t="s">
        <v>118</v>
      </c>
      <c r="E106" s="21">
        <v>0.24</v>
      </c>
    </row>
    <row r="107" spans="4:5" ht="15.75" thickBot="1" x14ac:dyDescent="0.3">
      <c r="D107" s="18" t="s">
        <v>119</v>
      </c>
      <c r="E107" s="19">
        <v>0.19</v>
      </c>
    </row>
    <row r="108" spans="4:5" ht="15.75" thickBot="1" x14ac:dyDescent="0.3">
      <c r="D108" s="20" t="s">
        <v>120</v>
      </c>
      <c r="E108" s="21">
        <v>0.16</v>
      </c>
    </row>
    <row r="109" spans="4:5" ht="15.75" thickBot="1" x14ac:dyDescent="0.3">
      <c r="D109" s="18" t="s">
        <v>121</v>
      </c>
      <c r="E109" s="19">
        <v>0.42</v>
      </c>
    </row>
    <row r="110" spans="4:5" ht="15.75" thickBot="1" x14ac:dyDescent="0.3">
      <c r="D110" s="20" t="s">
        <v>122</v>
      </c>
      <c r="E110" s="21">
        <v>0.28000000000000003</v>
      </c>
    </row>
    <row r="111" spans="4:5" ht="15.75" thickBot="1" x14ac:dyDescent="0.3">
      <c r="D111" s="18" t="s">
        <v>123</v>
      </c>
      <c r="E111" s="19">
        <v>0.44</v>
      </c>
    </row>
    <row r="112" spans="4:5" ht="15.75" thickBot="1" x14ac:dyDescent="0.3">
      <c r="D112" s="20" t="s">
        <v>124</v>
      </c>
      <c r="E112" s="21">
        <v>0.28999999999999998</v>
      </c>
    </row>
    <row r="113" spans="4:5" ht="15.75" thickBot="1" x14ac:dyDescent="0.3">
      <c r="D113" s="18" t="s">
        <v>125</v>
      </c>
      <c r="E113" s="19">
        <v>0.32</v>
      </c>
    </row>
    <row r="114" spans="4:5" ht="15.75" thickBot="1" x14ac:dyDescent="0.3">
      <c r="D114" s="20" t="s">
        <v>126</v>
      </c>
      <c r="E114" s="21">
        <v>0.09</v>
      </c>
    </row>
    <row r="115" spans="4:5" ht="15.75" thickBot="1" x14ac:dyDescent="0.3">
      <c r="D115" s="18" t="s">
        <v>127</v>
      </c>
      <c r="E115" s="19">
        <v>0.22</v>
      </c>
    </row>
    <row r="116" spans="4:5" ht="15.75" thickBot="1" x14ac:dyDescent="0.3">
      <c r="D116" s="20" t="s">
        <v>128</v>
      </c>
      <c r="E116" s="21">
        <v>0.4</v>
      </c>
    </row>
    <row r="117" spans="4:5" ht="15.75" thickBot="1" x14ac:dyDescent="0.3">
      <c r="D117" s="18" t="s">
        <v>129</v>
      </c>
      <c r="E117" s="19">
        <v>1.26</v>
      </c>
    </row>
    <row r="118" spans="4:5" ht="15.75" thickBot="1" x14ac:dyDescent="0.3">
      <c r="D118" s="20" t="s">
        <v>130</v>
      </c>
      <c r="E118" s="21">
        <v>0.33</v>
      </c>
    </row>
    <row r="119" spans="4:5" ht="15.75" thickBot="1" x14ac:dyDescent="0.3">
      <c r="D119" s="18" t="s">
        <v>131</v>
      </c>
      <c r="E119" s="19">
        <v>-0.09</v>
      </c>
    </row>
    <row r="120" spans="4:5" ht="15.75" thickBot="1" x14ac:dyDescent="0.3">
      <c r="D120" s="20" t="s">
        <v>132</v>
      </c>
      <c r="E120" s="21">
        <v>0.48</v>
      </c>
    </row>
    <row r="121" spans="4:5" ht="15.75" thickBot="1" x14ac:dyDescent="0.3">
      <c r="D121" s="18" t="s">
        <v>133</v>
      </c>
      <c r="E121" s="19">
        <v>0.45</v>
      </c>
    </row>
    <row r="122" spans="4:5" ht="15.75" thickBot="1" x14ac:dyDescent="0.3">
      <c r="D122" s="20" t="s">
        <v>134</v>
      </c>
      <c r="E122" s="21">
        <v>-0.21</v>
      </c>
    </row>
    <row r="123" spans="4:5" ht="15.75" thickBot="1" x14ac:dyDescent="0.3">
      <c r="D123" s="18" t="s">
        <v>135</v>
      </c>
      <c r="E123" s="19">
        <v>0.15</v>
      </c>
    </row>
    <row r="124" spans="4:5" ht="15.75" thickBot="1" x14ac:dyDescent="0.3">
      <c r="D124" s="20" t="s">
        <v>136</v>
      </c>
      <c r="E124" s="21">
        <v>0.32</v>
      </c>
    </row>
    <row r="125" spans="4:5" ht="15.75" thickBot="1" x14ac:dyDescent="0.3">
      <c r="D125" s="18" t="s">
        <v>137</v>
      </c>
      <c r="E125" s="19">
        <v>0.43</v>
      </c>
    </row>
    <row r="126" spans="4:5" ht="15.75" thickBot="1" x14ac:dyDescent="0.3">
      <c r="D126" s="20" t="s">
        <v>138</v>
      </c>
      <c r="E126" s="21">
        <v>0.75</v>
      </c>
    </row>
    <row r="127" spans="4:5" ht="15.75" thickBot="1" x14ac:dyDescent="0.3">
      <c r="D127" s="18" t="s">
        <v>139</v>
      </c>
      <c r="E127" s="19">
        <v>0.56999999999999995</v>
      </c>
    </row>
    <row r="128" spans="4:5" ht="15.75" thickBot="1" x14ac:dyDescent="0.3">
      <c r="D128" s="20" t="s">
        <v>140</v>
      </c>
      <c r="E128" s="21">
        <v>0.13</v>
      </c>
    </row>
    <row r="129" spans="4:5" ht="15.75" thickBot="1" x14ac:dyDescent="0.3">
      <c r="D129" s="18" t="s">
        <v>141</v>
      </c>
      <c r="E129" s="19">
        <v>0.01</v>
      </c>
    </row>
    <row r="130" spans="4:5" ht="15.75" thickBot="1" x14ac:dyDescent="0.3">
      <c r="D130" s="20" t="s">
        <v>142</v>
      </c>
      <c r="E130" s="21">
        <v>0.19</v>
      </c>
    </row>
    <row r="131" spans="4:5" ht="15.75" thickBot="1" x14ac:dyDescent="0.3">
      <c r="D131" s="18" t="s">
        <v>143</v>
      </c>
      <c r="E131" s="19">
        <v>0.11</v>
      </c>
    </row>
    <row r="132" spans="4:5" ht="15.75" thickBot="1" x14ac:dyDescent="0.3">
      <c r="D132" s="20" t="s">
        <v>144</v>
      </c>
      <c r="E132" s="21">
        <v>-0.04</v>
      </c>
    </row>
    <row r="133" spans="4:5" ht="15.75" thickBot="1" x14ac:dyDescent="0.3">
      <c r="D133" s="18" t="s">
        <v>145</v>
      </c>
      <c r="E133" s="19">
        <v>0.1</v>
      </c>
    </row>
    <row r="134" spans="4:5" ht="15.75" thickBot="1" x14ac:dyDescent="0.3">
      <c r="D134" s="20" t="s">
        <v>146</v>
      </c>
      <c r="E134" s="21">
        <v>0.51</v>
      </c>
    </row>
    <row r="135" spans="4:5" ht="15.75" thickBot="1" x14ac:dyDescent="0.3">
      <c r="D135" s="18" t="s">
        <v>147</v>
      </c>
      <c r="E135" s="19">
        <v>1.1499999999999999</v>
      </c>
    </row>
    <row r="136" spans="4:5" ht="15.75" thickBot="1" x14ac:dyDescent="0.3">
      <c r="D136" s="20" t="s">
        <v>148</v>
      </c>
      <c r="E136" s="21">
        <v>0.21</v>
      </c>
    </row>
    <row r="137" spans="4:5" ht="15.75" thickBot="1" x14ac:dyDescent="0.3">
      <c r="D137" s="18" t="s">
        <v>149</v>
      </c>
      <c r="E137" s="19">
        <v>0.25</v>
      </c>
    </row>
    <row r="138" spans="4:5" x14ac:dyDescent="0.25">
      <c r="D138" s="25" t="s">
        <v>150</v>
      </c>
      <c r="E138" s="26">
        <v>7.0000000000000007E-2</v>
      </c>
    </row>
    <row r="139" spans="4:5" ht="15.75" thickBot="1" x14ac:dyDescent="0.3">
      <c r="D139" s="62"/>
      <c r="E139" s="63"/>
    </row>
    <row r="140" spans="4:5" x14ac:dyDescent="0.25">
      <c r="D140" s="24"/>
    </row>
  </sheetData>
  <mergeCells count="1">
    <mergeCell ref="D139:E13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F4F3-E154-4C24-A416-2FE1E48A2302}">
  <dimension ref="C2:E140"/>
  <sheetViews>
    <sheetView workbookViewId="0">
      <selection activeCell="E5" sqref="E5:E138"/>
    </sheetView>
  </sheetViews>
  <sheetFormatPr defaultRowHeight="15" x14ac:dyDescent="0.25"/>
  <sheetData>
    <row r="2" spans="3:5" x14ac:dyDescent="0.25">
      <c r="D2" t="s">
        <v>156</v>
      </c>
    </row>
    <row r="3" spans="3:5" ht="15.75" thickBot="1" x14ac:dyDescent="0.3"/>
    <row r="4" spans="3:5" ht="15.75" thickBot="1" x14ac:dyDescent="0.3">
      <c r="C4" s="29" t="s">
        <v>16</v>
      </c>
      <c r="D4" s="30">
        <v>2.3066</v>
      </c>
      <c r="E4">
        <v>0</v>
      </c>
    </row>
    <row r="5" spans="3:5" ht="15.75" thickBot="1" x14ac:dyDescent="0.3">
      <c r="C5" s="18" t="s">
        <v>17</v>
      </c>
      <c r="D5" s="19">
        <v>2.3119000000000001</v>
      </c>
      <c r="E5">
        <f>(D5-D4)/D4*100</f>
        <v>0.22977542703546705</v>
      </c>
    </row>
    <row r="6" spans="3:5" ht="15.75" thickBot="1" x14ac:dyDescent="0.3">
      <c r="C6" s="20" t="s">
        <v>18</v>
      </c>
      <c r="D6" s="21">
        <v>2.3130000000000002</v>
      </c>
      <c r="E6">
        <f t="shared" ref="E6:E69" si="0">(D6-D5)/D5*100</f>
        <v>4.7579912625982997E-2</v>
      </c>
    </row>
    <row r="7" spans="3:5" ht="15.75" thickBot="1" x14ac:dyDescent="0.3">
      <c r="C7" s="18" t="s">
        <v>19</v>
      </c>
      <c r="D7" s="19">
        <v>2.2050999999999998</v>
      </c>
      <c r="E7">
        <f t="shared" si="0"/>
        <v>-4.6649373108517214</v>
      </c>
    </row>
    <row r="8" spans="3:5" ht="15.75" thickBot="1" x14ac:dyDescent="0.3">
      <c r="C8" s="20" t="s">
        <v>20</v>
      </c>
      <c r="D8" s="21">
        <v>2.0600999999999998</v>
      </c>
      <c r="E8">
        <f t="shared" si="0"/>
        <v>-6.5756655026982909</v>
      </c>
    </row>
    <row r="9" spans="3:5" ht="15.75" thickBot="1" x14ac:dyDescent="0.3">
      <c r="C9" s="18" t="s">
        <v>21</v>
      </c>
      <c r="D9" s="19">
        <v>1.9568000000000001</v>
      </c>
      <c r="E9">
        <f t="shared" si="0"/>
        <v>-5.0143196932187628</v>
      </c>
    </row>
    <row r="10" spans="3:5" ht="15.75" thickBot="1" x14ac:dyDescent="0.3">
      <c r="C10" s="20" t="s">
        <v>22</v>
      </c>
      <c r="D10" s="21">
        <v>1.9319999999999999</v>
      </c>
      <c r="E10">
        <f t="shared" si="0"/>
        <v>-1.267375306623066</v>
      </c>
    </row>
    <row r="11" spans="3:5" ht="15.75" thickBot="1" x14ac:dyDescent="0.3">
      <c r="C11" s="18" t="s">
        <v>23</v>
      </c>
      <c r="D11" s="19">
        <v>1.8444</v>
      </c>
      <c r="E11">
        <f t="shared" si="0"/>
        <v>-4.5341614906832248</v>
      </c>
    </row>
    <row r="12" spans="3:5" ht="15.75" thickBot="1" x14ac:dyDescent="0.3">
      <c r="C12" s="20" t="s">
        <v>24</v>
      </c>
      <c r="D12" s="21">
        <v>1.819</v>
      </c>
      <c r="E12">
        <f t="shared" si="0"/>
        <v>-1.3771416178703149</v>
      </c>
    </row>
    <row r="13" spans="3:5" ht="15.75" thickBot="1" x14ac:dyDescent="0.3">
      <c r="C13" s="18" t="s">
        <v>25</v>
      </c>
      <c r="D13" s="19">
        <v>1.7376</v>
      </c>
      <c r="E13">
        <f t="shared" si="0"/>
        <v>-4.4749862561847129</v>
      </c>
    </row>
    <row r="14" spans="3:5" ht="15.75" thickBot="1" x14ac:dyDescent="0.3">
      <c r="C14" s="20" t="s">
        <v>26</v>
      </c>
      <c r="D14" s="21">
        <v>1.7252000000000001</v>
      </c>
      <c r="E14">
        <f t="shared" si="0"/>
        <v>-0.71362799263351562</v>
      </c>
    </row>
    <row r="15" spans="3:5" ht="15.75" thickBot="1" x14ac:dyDescent="0.3">
      <c r="C15" s="18" t="s">
        <v>27</v>
      </c>
      <c r="D15" s="19">
        <v>1.7495000000000001</v>
      </c>
      <c r="E15">
        <f t="shared" si="0"/>
        <v>1.4085323440760484</v>
      </c>
    </row>
    <row r="16" spans="3:5" ht="15.75" thickBot="1" x14ac:dyDescent="0.3">
      <c r="C16" s="20" t="s">
        <v>28</v>
      </c>
      <c r="D16" s="21">
        <v>1.7789999999999999</v>
      </c>
      <c r="E16">
        <f t="shared" si="0"/>
        <v>1.6861960560159965</v>
      </c>
    </row>
    <row r="17" spans="3:5" ht="15.75" thickBot="1" x14ac:dyDescent="0.3">
      <c r="C17" s="18" t="s">
        <v>29</v>
      </c>
      <c r="D17" s="19">
        <v>1.8393999999999999</v>
      </c>
      <c r="E17">
        <f t="shared" si="0"/>
        <v>3.3951658234963467</v>
      </c>
    </row>
    <row r="18" spans="3:5" ht="15.75" thickBot="1" x14ac:dyDescent="0.3">
      <c r="C18" s="20" t="s">
        <v>30</v>
      </c>
      <c r="D18" s="21">
        <v>1.7849999999999999</v>
      </c>
      <c r="E18">
        <f t="shared" si="0"/>
        <v>-2.957486136783734</v>
      </c>
    </row>
    <row r="19" spans="3:5" ht="15.75" thickBot="1" x14ac:dyDescent="0.3">
      <c r="C19" s="18" t="s">
        <v>31</v>
      </c>
      <c r="D19" s="19">
        <v>1.7558</v>
      </c>
      <c r="E19">
        <f t="shared" si="0"/>
        <v>-1.6358543417366886</v>
      </c>
    </row>
    <row r="20" spans="3:5" ht="15.75" thickBot="1" x14ac:dyDescent="0.3">
      <c r="C20" s="20" t="s">
        <v>32</v>
      </c>
      <c r="D20" s="21">
        <v>1.8124</v>
      </c>
      <c r="E20">
        <f t="shared" si="0"/>
        <v>3.2236017769677634</v>
      </c>
    </row>
    <row r="21" spans="3:5" ht="15.75" thickBot="1" x14ac:dyDescent="0.3">
      <c r="C21" s="18" t="s">
        <v>33</v>
      </c>
      <c r="D21" s="19">
        <v>1.8053999999999999</v>
      </c>
      <c r="E21">
        <f t="shared" si="0"/>
        <v>-0.38622820569411376</v>
      </c>
    </row>
    <row r="22" spans="3:5" ht="15.75" thickBot="1" x14ac:dyDescent="0.3">
      <c r="C22" s="20" t="s">
        <v>34</v>
      </c>
      <c r="D22" s="21">
        <v>1.7687999999999999</v>
      </c>
      <c r="E22">
        <f t="shared" si="0"/>
        <v>-2.0272515785975389</v>
      </c>
    </row>
    <row r="23" spans="3:5" ht="15.75" thickBot="1" x14ac:dyDescent="0.3">
      <c r="C23" s="18" t="s">
        <v>35</v>
      </c>
      <c r="D23" s="19">
        <v>1.7587999999999999</v>
      </c>
      <c r="E23">
        <f t="shared" si="0"/>
        <v>-0.5653550429669838</v>
      </c>
    </row>
    <row r="24" spans="3:5" ht="15.75" thickBot="1" x14ac:dyDescent="0.3">
      <c r="C24" s="20" t="s">
        <v>36</v>
      </c>
      <c r="D24" s="21">
        <v>1.7179</v>
      </c>
      <c r="E24">
        <f t="shared" si="0"/>
        <v>-2.3254491698885569</v>
      </c>
    </row>
    <row r="25" spans="3:5" ht="15.75" thickBot="1" x14ac:dyDescent="0.3">
      <c r="C25" s="18" t="s">
        <v>37</v>
      </c>
      <c r="D25" s="19">
        <v>1.6852</v>
      </c>
      <c r="E25">
        <f t="shared" si="0"/>
        <v>-1.9034868152977442</v>
      </c>
    </row>
    <row r="26" spans="3:5" ht="15.75" thickBot="1" x14ac:dyDescent="0.3">
      <c r="C26" s="20" t="s">
        <v>38</v>
      </c>
      <c r="D26" s="21">
        <v>1.7124999999999999</v>
      </c>
      <c r="E26">
        <f t="shared" si="0"/>
        <v>1.6199857583669524</v>
      </c>
    </row>
    <row r="27" spans="3:5" ht="15.75" thickBot="1" x14ac:dyDescent="0.3">
      <c r="C27" s="18" t="s">
        <v>39</v>
      </c>
      <c r="D27" s="19">
        <v>1.6927000000000001</v>
      </c>
      <c r="E27">
        <f t="shared" si="0"/>
        <v>-1.1562043795620334</v>
      </c>
    </row>
    <row r="28" spans="3:5" ht="15.75" thickBot="1" x14ac:dyDescent="0.3">
      <c r="C28" s="20" t="s">
        <v>40</v>
      </c>
      <c r="D28" s="21">
        <v>1.6740999999999999</v>
      </c>
      <c r="E28">
        <f t="shared" si="0"/>
        <v>-1.0988361788858139</v>
      </c>
    </row>
    <row r="29" spans="3:5" ht="15.75" thickBot="1" x14ac:dyDescent="0.3">
      <c r="C29" s="18" t="s">
        <v>41</v>
      </c>
      <c r="D29" s="19">
        <v>1.6672</v>
      </c>
      <c r="E29">
        <f t="shared" si="0"/>
        <v>-0.4121617585568309</v>
      </c>
    </row>
    <row r="30" spans="3:5" ht="15.75" thickBot="1" x14ac:dyDescent="0.3">
      <c r="C30" s="20" t="s">
        <v>42</v>
      </c>
      <c r="D30" s="21">
        <v>1.6583000000000001</v>
      </c>
      <c r="E30">
        <f t="shared" si="0"/>
        <v>-0.53382917466410196</v>
      </c>
    </row>
    <row r="31" spans="3:5" ht="15.75" thickBot="1" x14ac:dyDescent="0.3">
      <c r="C31" s="18" t="s">
        <v>43</v>
      </c>
      <c r="D31" s="19">
        <v>1.5855999999999999</v>
      </c>
      <c r="E31">
        <f t="shared" si="0"/>
        <v>-4.3840077187481281</v>
      </c>
    </row>
    <row r="32" spans="3:5" ht="15.75" thickBot="1" x14ac:dyDescent="0.3">
      <c r="C32" s="20" t="s">
        <v>44</v>
      </c>
      <c r="D32" s="21">
        <v>1.6127</v>
      </c>
      <c r="E32">
        <f t="shared" si="0"/>
        <v>1.7091321897073741</v>
      </c>
    </row>
    <row r="33" spans="3:5" ht="15.75" thickBot="1" x14ac:dyDescent="0.3">
      <c r="C33" s="18" t="s">
        <v>45</v>
      </c>
      <c r="D33" s="19">
        <v>1.5862000000000001</v>
      </c>
      <c r="E33">
        <f t="shared" si="0"/>
        <v>-1.643207044087553</v>
      </c>
    </row>
    <row r="34" spans="3:5" ht="15.75" thickBot="1" x14ac:dyDescent="0.3">
      <c r="C34" s="20" t="s">
        <v>46</v>
      </c>
      <c r="D34" s="21">
        <v>1.5630999999999999</v>
      </c>
      <c r="E34">
        <f t="shared" si="0"/>
        <v>-1.4563106796116581</v>
      </c>
    </row>
    <row r="35" spans="3:5" ht="15.75" thickBot="1" x14ac:dyDescent="0.3">
      <c r="C35" s="18" t="s">
        <v>47</v>
      </c>
      <c r="D35" s="19">
        <v>1.5962000000000001</v>
      </c>
      <c r="E35">
        <f t="shared" si="0"/>
        <v>2.1175868466508945</v>
      </c>
    </row>
    <row r="36" spans="3:5" ht="15.75" thickBot="1" x14ac:dyDescent="0.3">
      <c r="C36" s="20" t="s">
        <v>48</v>
      </c>
      <c r="D36" s="21">
        <v>1.7490000000000001</v>
      </c>
      <c r="E36">
        <f t="shared" si="0"/>
        <v>9.5727352462097492</v>
      </c>
    </row>
    <row r="37" spans="3:5" ht="15.75" thickBot="1" x14ac:dyDescent="0.3">
      <c r="C37" s="18" t="s">
        <v>49</v>
      </c>
      <c r="D37" s="19">
        <v>1.7719</v>
      </c>
      <c r="E37">
        <f t="shared" si="0"/>
        <v>1.3093196112063989</v>
      </c>
    </row>
    <row r="38" spans="3:5" ht="15.75" thickBot="1" x14ac:dyDescent="0.3">
      <c r="C38" s="20" t="s">
        <v>50</v>
      </c>
      <c r="D38" s="21">
        <v>1.7897000000000001</v>
      </c>
      <c r="E38">
        <f t="shared" si="0"/>
        <v>1.0045713640724667</v>
      </c>
    </row>
    <row r="39" spans="3:5" ht="15.75" thickBot="1" x14ac:dyDescent="0.3">
      <c r="C39" s="18" t="s">
        <v>51</v>
      </c>
      <c r="D39" s="19">
        <v>1.8362000000000001</v>
      </c>
      <c r="E39">
        <f t="shared" si="0"/>
        <v>2.5982008157791801</v>
      </c>
    </row>
    <row r="40" spans="3:5" ht="15.75" thickBot="1" x14ac:dyDescent="0.3">
      <c r="C40" s="20" t="s">
        <v>52</v>
      </c>
      <c r="D40" s="21">
        <v>1.7889999999999999</v>
      </c>
      <c r="E40">
        <f t="shared" si="0"/>
        <v>-2.5705260864829613</v>
      </c>
    </row>
    <row r="41" spans="3:5" ht="15.75" thickBot="1" x14ac:dyDescent="0.3">
      <c r="C41" s="18" t="s">
        <v>53</v>
      </c>
      <c r="D41" s="19">
        <v>1.7178</v>
      </c>
      <c r="E41">
        <f t="shared" si="0"/>
        <v>-3.9798770262716561</v>
      </c>
    </row>
    <row r="42" spans="3:5" ht="15.75" thickBot="1" x14ac:dyDescent="0.3">
      <c r="C42" s="20" t="s">
        <v>54</v>
      </c>
      <c r="D42" s="21">
        <v>1.7947</v>
      </c>
      <c r="E42">
        <f t="shared" si="0"/>
        <v>4.4766561881476292</v>
      </c>
    </row>
    <row r="43" spans="3:5" ht="15.75" thickBot="1" x14ac:dyDescent="0.3">
      <c r="C43" s="18" t="s">
        <v>55</v>
      </c>
      <c r="D43" s="19">
        <v>1.8542000000000001</v>
      </c>
      <c r="E43">
        <f t="shared" si="0"/>
        <v>3.315317323229515</v>
      </c>
    </row>
    <row r="44" spans="3:5" ht="15.75" thickBot="1" x14ac:dyDescent="0.3">
      <c r="C44" s="20" t="s">
        <v>56</v>
      </c>
      <c r="D44" s="21">
        <v>1.9854000000000001</v>
      </c>
      <c r="E44">
        <f t="shared" si="0"/>
        <v>7.0758278502858358</v>
      </c>
    </row>
    <row r="45" spans="3:5" ht="15.75" thickBot="1" x14ac:dyDescent="0.3">
      <c r="C45" s="18" t="s">
        <v>57</v>
      </c>
      <c r="D45" s="19">
        <v>2.0486</v>
      </c>
      <c r="E45">
        <f t="shared" si="0"/>
        <v>3.1832376347335511</v>
      </c>
    </row>
    <row r="46" spans="3:5" ht="15.75" thickBot="1" x14ac:dyDescent="0.3">
      <c r="C46" s="20" t="s">
        <v>58</v>
      </c>
      <c r="D46" s="21">
        <v>2.0282</v>
      </c>
      <c r="E46">
        <f t="shared" si="0"/>
        <v>-0.99580201112955058</v>
      </c>
    </row>
    <row r="47" spans="3:5" ht="15.75" thickBot="1" x14ac:dyDescent="0.3">
      <c r="C47" s="18" t="s">
        <v>59</v>
      </c>
      <c r="D47" s="19">
        <v>2.0289000000000001</v>
      </c>
      <c r="E47">
        <f t="shared" si="0"/>
        <v>3.4513361601427123E-2</v>
      </c>
    </row>
    <row r="48" spans="3:5" ht="15.75" thickBot="1" x14ac:dyDescent="0.3">
      <c r="C48" s="20" t="s">
        <v>60</v>
      </c>
      <c r="D48" s="21">
        <v>2.0274999999999999</v>
      </c>
      <c r="E48">
        <f t="shared" si="0"/>
        <v>-6.900290797970772E-2</v>
      </c>
    </row>
    <row r="49" spans="3:5" ht="15.75" thickBot="1" x14ac:dyDescent="0.3">
      <c r="C49" s="18" t="s">
        <v>61</v>
      </c>
      <c r="D49" s="19">
        <v>2.0293000000000001</v>
      </c>
      <c r="E49">
        <f t="shared" si="0"/>
        <v>8.8779284833550964E-2</v>
      </c>
    </row>
    <row r="50" spans="3:5" ht="15.75" thickBot="1" x14ac:dyDescent="0.3">
      <c r="C50" s="20" t="s">
        <v>62</v>
      </c>
      <c r="D50" s="21">
        <v>2.0672000000000001</v>
      </c>
      <c r="E50">
        <f t="shared" si="0"/>
        <v>1.867639087370031</v>
      </c>
    </row>
    <row r="51" spans="3:5" ht="15.75" thickBot="1" x14ac:dyDescent="0.3">
      <c r="C51" s="18" t="s">
        <v>63</v>
      </c>
      <c r="D51" s="19">
        <v>2.0771999999999999</v>
      </c>
      <c r="E51">
        <f t="shared" si="0"/>
        <v>0.48374613003094935</v>
      </c>
    </row>
    <row r="52" spans="3:5" ht="15.75" thickBot="1" x14ac:dyDescent="0.3">
      <c r="C52" s="20" t="s">
        <v>64</v>
      </c>
      <c r="D52" s="21">
        <v>2.0305</v>
      </c>
      <c r="E52">
        <f t="shared" si="0"/>
        <v>-2.2482187560177147</v>
      </c>
    </row>
    <row r="53" spans="3:5" ht="15.75" thickBot="1" x14ac:dyDescent="0.3">
      <c r="C53" s="18" t="s">
        <v>65</v>
      </c>
      <c r="D53" s="19">
        <v>1.9726999999999999</v>
      </c>
      <c r="E53">
        <f t="shared" si="0"/>
        <v>-2.8465895099729166</v>
      </c>
    </row>
    <row r="54" spans="3:5" ht="15.75" thickBot="1" x14ac:dyDescent="0.3">
      <c r="C54" s="20" t="s">
        <v>66</v>
      </c>
      <c r="D54" s="21">
        <v>1.9823</v>
      </c>
      <c r="E54">
        <f t="shared" si="0"/>
        <v>0.48664267247934573</v>
      </c>
    </row>
    <row r="55" spans="3:5" ht="15.75" thickBot="1" x14ac:dyDescent="0.3">
      <c r="C55" s="18" t="s">
        <v>67</v>
      </c>
      <c r="D55" s="19">
        <v>2.0015999999999998</v>
      </c>
      <c r="E55">
        <f t="shared" si="0"/>
        <v>0.97361650607879091</v>
      </c>
    </row>
    <row r="56" spans="3:5" ht="15.75" thickBot="1" x14ac:dyDescent="0.3">
      <c r="C56" s="20" t="s">
        <v>68</v>
      </c>
      <c r="D56" s="21">
        <v>2.0343</v>
      </c>
      <c r="E56">
        <f t="shared" si="0"/>
        <v>1.6336930455635581</v>
      </c>
    </row>
    <row r="57" spans="3:5" ht="15.75" thickBot="1" x14ac:dyDescent="0.3">
      <c r="C57" s="18" t="s">
        <v>69</v>
      </c>
      <c r="D57" s="19">
        <v>2.1724000000000001</v>
      </c>
      <c r="E57">
        <f t="shared" si="0"/>
        <v>6.7885759229218952</v>
      </c>
    </row>
    <row r="58" spans="3:5" ht="15.75" thickBot="1" x14ac:dyDescent="0.3">
      <c r="C58" s="20" t="s">
        <v>70</v>
      </c>
      <c r="D58" s="21">
        <v>2.2515999999999998</v>
      </c>
      <c r="E58">
        <f t="shared" si="0"/>
        <v>3.6457374332535313</v>
      </c>
    </row>
    <row r="59" spans="3:5" ht="15.75" thickBot="1" x14ac:dyDescent="0.3">
      <c r="C59" s="18" t="s">
        <v>71</v>
      </c>
      <c r="D59" s="19">
        <v>2.3416000000000001</v>
      </c>
      <c r="E59">
        <f t="shared" si="0"/>
        <v>3.9971575768342649</v>
      </c>
    </row>
    <row r="60" spans="3:5" ht="15.75" thickBot="1" x14ac:dyDescent="0.3">
      <c r="C60" s="20" t="s">
        <v>72</v>
      </c>
      <c r="D60" s="21">
        <v>2.2698999999999998</v>
      </c>
      <c r="E60">
        <f t="shared" si="0"/>
        <v>-3.0620088828151824</v>
      </c>
    </row>
    <row r="61" spans="3:5" ht="15.75" thickBot="1" x14ac:dyDescent="0.3">
      <c r="C61" s="18" t="s">
        <v>73</v>
      </c>
      <c r="D61" s="19">
        <v>2.1880999999999999</v>
      </c>
      <c r="E61">
        <f t="shared" si="0"/>
        <v>-3.6036829816291416</v>
      </c>
    </row>
    <row r="62" spans="3:5" ht="15.75" thickBot="1" x14ac:dyDescent="0.3">
      <c r="C62" s="20" t="s">
        <v>74</v>
      </c>
      <c r="D62" s="21">
        <v>2.2947000000000002</v>
      </c>
      <c r="E62">
        <f t="shared" si="0"/>
        <v>4.8718065901924161</v>
      </c>
    </row>
    <row r="63" spans="3:5" ht="15.75" thickBot="1" x14ac:dyDescent="0.3">
      <c r="C63" s="18" t="s">
        <v>75</v>
      </c>
      <c r="D63" s="19">
        <v>2.3449</v>
      </c>
      <c r="E63">
        <f t="shared" si="0"/>
        <v>2.1876498017169914</v>
      </c>
    </row>
    <row r="64" spans="3:5" ht="15.75" thickBot="1" x14ac:dyDescent="0.3">
      <c r="C64" s="20" t="s">
        <v>76</v>
      </c>
      <c r="D64" s="21">
        <v>2.3816000000000002</v>
      </c>
      <c r="E64">
        <f t="shared" si="0"/>
        <v>1.5650987248923269</v>
      </c>
    </row>
    <row r="65" spans="3:5" ht="15.75" thickBot="1" x14ac:dyDescent="0.3">
      <c r="C65" s="18" t="s">
        <v>77</v>
      </c>
      <c r="D65" s="19">
        <v>2.3831000000000002</v>
      </c>
      <c r="E65">
        <f t="shared" si="0"/>
        <v>6.2982868659726937E-2</v>
      </c>
    </row>
    <row r="66" spans="3:5" ht="15.75" thickBot="1" x14ac:dyDescent="0.3">
      <c r="C66" s="20" t="s">
        <v>78</v>
      </c>
      <c r="D66" s="21">
        <v>2.3254999999999999</v>
      </c>
      <c r="E66">
        <f t="shared" si="0"/>
        <v>-2.4170198480970297</v>
      </c>
    </row>
    <row r="67" spans="3:5" ht="15.75" thickBot="1" x14ac:dyDescent="0.3">
      <c r="C67" s="18" t="s">
        <v>79</v>
      </c>
      <c r="D67" s="19">
        <v>2.2317</v>
      </c>
      <c r="E67">
        <f t="shared" si="0"/>
        <v>-4.0335411739410834</v>
      </c>
    </row>
    <row r="68" spans="3:5" ht="15.75" thickBot="1" x14ac:dyDescent="0.3">
      <c r="C68" s="20" t="s">
        <v>80</v>
      </c>
      <c r="D68" s="21">
        <v>2.2202999999999999</v>
      </c>
      <c r="E68">
        <f t="shared" si="0"/>
        <v>-0.5108213469552394</v>
      </c>
    </row>
    <row r="69" spans="3:5" ht="15.75" thickBot="1" x14ac:dyDescent="0.3">
      <c r="C69" s="18" t="s">
        <v>81</v>
      </c>
      <c r="D69" s="19">
        <v>2.2349000000000001</v>
      </c>
      <c r="E69">
        <f t="shared" si="0"/>
        <v>0.65756879700942072</v>
      </c>
    </row>
    <row r="70" spans="3:5" ht="15.75" thickBot="1" x14ac:dyDescent="0.3">
      <c r="C70" s="20" t="s">
        <v>82</v>
      </c>
      <c r="D70" s="21">
        <v>2.2240000000000002</v>
      </c>
      <c r="E70">
        <f t="shared" ref="E70:E133" si="1">(D70-D69)/D69*100</f>
        <v>-0.48771757125598053</v>
      </c>
    </row>
    <row r="71" spans="3:5" ht="15.75" thickBot="1" x14ac:dyDescent="0.3">
      <c r="C71" s="18" t="s">
        <v>83</v>
      </c>
      <c r="D71" s="19">
        <v>2.2673999999999999</v>
      </c>
      <c r="E71">
        <f t="shared" si="1"/>
        <v>1.9514388489208481</v>
      </c>
    </row>
    <row r="72" spans="3:5" ht="15.75" thickBot="1" x14ac:dyDescent="0.3">
      <c r="C72" s="20" t="s">
        <v>84</v>
      </c>
      <c r="D72" s="21">
        <v>2.3323</v>
      </c>
      <c r="E72">
        <f t="shared" si="1"/>
        <v>2.8623092528887795</v>
      </c>
    </row>
    <row r="73" spans="3:5" ht="15.75" thickBot="1" x14ac:dyDescent="0.3">
      <c r="C73" s="18" t="s">
        <v>85</v>
      </c>
      <c r="D73" s="19">
        <v>2.4476</v>
      </c>
      <c r="E73">
        <f t="shared" si="1"/>
        <v>4.9436178879217918</v>
      </c>
    </row>
    <row r="74" spans="3:5" ht="15.75" thickBot="1" x14ac:dyDescent="0.3">
      <c r="C74" s="20" t="s">
        <v>86</v>
      </c>
      <c r="D74" s="21">
        <v>2.5482</v>
      </c>
      <c r="E74">
        <f t="shared" si="1"/>
        <v>4.1101487171106399</v>
      </c>
    </row>
    <row r="75" spans="3:5" ht="15.75" thickBot="1" x14ac:dyDescent="0.3">
      <c r="C75" s="18" t="s">
        <v>87</v>
      </c>
      <c r="D75" s="19">
        <v>2.6387</v>
      </c>
      <c r="E75">
        <f t="shared" si="1"/>
        <v>3.551526567773331</v>
      </c>
    </row>
    <row r="76" spans="3:5" ht="15.75" thickBot="1" x14ac:dyDescent="0.3">
      <c r="C76" s="20" t="s">
        <v>88</v>
      </c>
      <c r="D76" s="21">
        <v>2.6335999999999999</v>
      </c>
      <c r="E76">
        <f t="shared" si="1"/>
        <v>-0.19327699245841151</v>
      </c>
    </row>
    <row r="77" spans="3:5" ht="15.75" thickBot="1" x14ac:dyDescent="0.3">
      <c r="C77" s="18" t="s">
        <v>89</v>
      </c>
      <c r="D77" s="19">
        <v>2.8157999999999999</v>
      </c>
      <c r="E77">
        <f t="shared" si="1"/>
        <v>6.9182867557715646</v>
      </c>
    </row>
    <row r="78" spans="3:5" ht="15.75" thickBot="1" x14ac:dyDescent="0.3">
      <c r="C78" s="20" t="s">
        <v>90</v>
      </c>
      <c r="D78" s="21">
        <v>3.1389</v>
      </c>
      <c r="E78">
        <f t="shared" si="1"/>
        <v>11.474536543788629</v>
      </c>
    </row>
    <row r="79" spans="3:5" ht="15.75" thickBot="1" x14ac:dyDescent="0.3">
      <c r="C79" s="18" t="s">
        <v>91</v>
      </c>
      <c r="D79" s="19">
        <v>3.0426000000000002</v>
      </c>
      <c r="E79">
        <f t="shared" si="1"/>
        <v>-3.0679537417566611</v>
      </c>
    </row>
    <row r="80" spans="3:5" ht="15.75" thickBot="1" x14ac:dyDescent="0.3">
      <c r="C80" s="20" t="s">
        <v>92</v>
      </c>
      <c r="D80" s="21">
        <v>3.0611000000000002</v>
      </c>
      <c r="E80">
        <f t="shared" si="1"/>
        <v>0.60803260369420753</v>
      </c>
    </row>
    <row r="81" spans="3:5" ht="15.75" thickBot="1" x14ac:dyDescent="0.3">
      <c r="C81" s="18" t="s">
        <v>93</v>
      </c>
      <c r="D81" s="19">
        <v>3.1111</v>
      </c>
      <c r="E81">
        <f t="shared" si="1"/>
        <v>1.6333997582568298</v>
      </c>
    </row>
    <row r="82" spans="3:5" ht="15.75" thickBot="1" x14ac:dyDescent="0.3">
      <c r="C82" s="20" t="s">
        <v>94</v>
      </c>
      <c r="D82" s="21">
        <v>3.2225000000000001</v>
      </c>
      <c r="E82">
        <f t="shared" si="1"/>
        <v>3.5807270740252695</v>
      </c>
    </row>
    <row r="83" spans="3:5" ht="15.75" thickBot="1" x14ac:dyDescent="0.3">
      <c r="C83" s="18" t="s">
        <v>95</v>
      </c>
      <c r="D83" s="19">
        <v>3.5137</v>
      </c>
      <c r="E83">
        <f t="shared" si="1"/>
        <v>9.0364623739332774</v>
      </c>
    </row>
    <row r="84" spans="3:5" ht="15.75" thickBot="1" x14ac:dyDescent="0.3">
      <c r="C84" s="20" t="s">
        <v>96</v>
      </c>
      <c r="D84" s="21">
        <v>3.9058000000000002</v>
      </c>
      <c r="E84">
        <f t="shared" si="1"/>
        <v>11.159176935993401</v>
      </c>
    </row>
    <row r="85" spans="3:5" ht="15.75" thickBot="1" x14ac:dyDescent="0.3">
      <c r="C85" s="18" t="s">
        <v>97</v>
      </c>
      <c r="D85" s="19">
        <v>3.8795000000000002</v>
      </c>
      <c r="E85">
        <f t="shared" si="1"/>
        <v>-0.67335757079215497</v>
      </c>
    </row>
    <row r="86" spans="3:5" ht="15.75" thickBot="1" x14ac:dyDescent="0.3">
      <c r="C86" s="20" t="s">
        <v>98</v>
      </c>
      <c r="D86" s="21">
        <v>3.7757999999999998</v>
      </c>
      <c r="E86">
        <f t="shared" si="1"/>
        <v>-2.6730248743394855</v>
      </c>
    </row>
    <row r="87" spans="3:5" ht="15.75" thickBot="1" x14ac:dyDescent="0.3">
      <c r="C87" s="18" t="s">
        <v>99</v>
      </c>
      <c r="D87" s="19">
        <v>3.8704999999999998</v>
      </c>
      <c r="E87">
        <f t="shared" si="1"/>
        <v>2.5080777583558453</v>
      </c>
    </row>
    <row r="88" spans="3:5" ht="15.75" thickBot="1" x14ac:dyDescent="0.3">
      <c r="C88" s="20" t="s">
        <v>100</v>
      </c>
      <c r="D88" s="21">
        <v>4.0517000000000003</v>
      </c>
      <c r="E88">
        <f t="shared" si="1"/>
        <v>4.6815656891874555</v>
      </c>
    </row>
    <row r="89" spans="3:5" ht="15.75" thickBot="1" x14ac:dyDescent="0.3">
      <c r="C89" s="18" t="s">
        <v>101</v>
      </c>
      <c r="D89" s="19">
        <v>3.9731000000000001</v>
      </c>
      <c r="E89">
        <f t="shared" si="1"/>
        <v>-1.9399264506256688</v>
      </c>
    </row>
    <row r="90" spans="3:5" ht="15.75" thickBot="1" x14ac:dyDescent="0.3">
      <c r="C90" s="20" t="s">
        <v>102</v>
      </c>
      <c r="D90" s="21">
        <v>3.7033</v>
      </c>
      <c r="E90">
        <f t="shared" si="1"/>
        <v>-6.790667237169969</v>
      </c>
    </row>
    <row r="91" spans="3:5" ht="15.75" thickBot="1" x14ac:dyDescent="0.3">
      <c r="C91" s="18" t="s">
        <v>103</v>
      </c>
      <c r="D91" s="19">
        <v>3.5651999999999999</v>
      </c>
      <c r="E91">
        <f t="shared" si="1"/>
        <v>-3.7291064726055172</v>
      </c>
    </row>
    <row r="92" spans="3:5" ht="15.75" thickBot="1" x14ac:dyDescent="0.3">
      <c r="C92" s="20" t="s">
        <v>104</v>
      </c>
      <c r="D92" s="21">
        <v>3.5387</v>
      </c>
      <c r="E92">
        <f t="shared" si="1"/>
        <v>-0.74329630876248087</v>
      </c>
    </row>
    <row r="93" spans="3:5" ht="15.75" thickBot="1" x14ac:dyDescent="0.3">
      <c r="C93" s="18" t="s">
        <v>105</v>
      </c>
      <c r="D93" s="19">
        <v>3.4239000000000002</v>
      </c>
      <c r="E93">
        <f t="shared" si="1"/>
        <v>-3.2441291999886905</v>
      </c>
    </row>
    <row r="94" spans="3:5" ht="15.75" thickBot="1" x14ac:dyDescent="0.3">
      <c r="C94" s="20" t="s">
        <v>106</v>
      </c>
      <c r="D94" s="21">
        <v>3.2747000000000002</v>
      </c>
      <c r="E94">
        <f t="shared" si="1"/>
        <v>-4.3576039019831185</v>
      </c>
    </row>
    <row r="95" spans="3:5" ht="15.75" thickBot="1" x14ac:dyDescent="0.3">
      <c r="C95" s="18" t="s">
        <v>107</v>
      </c>
      <c r="D95" s="19">
        <v>3.2090999999999998</v>
      </c>
      <c r="E95">
        <f t="shared" si="1"/>
        <v>-2.0032369377347639</v>
      </c>
    </row>
    <row r="96" spans="3:5" ht="15.75" thickBot="1" x14ac:dyDescent="0.3">
      <c r="C96" s="20" t="s">
        <v>108</v>
      </c>
      <c r="D96" s="21">
        <v>3.2557999999999998</v>
      </c>
      <c r="E96">
        <f t="shared" si="1"/>
        <v>1.4552366707176456</v>
      </c>
    </row>
    <row r="97" spans="3:5" ht="15.75" thickBot="1" x14ac:dyDescent="0.3">
      <c r="C97" s="18" t="s">
        <v>109</v>
      </c>
      <c r="D97" s="19">
        <v>3.1852</v>
      </c>
      <c r="E97">
        <f t="shared" si="1"/>
        <v>-2.1684378647336988</v>
      </c>
    </row>
    <row r="98" spans="3:5" ht="15.75" thickBot="1" x14ac:dyDescent="0.3">
      <c r="C98" s="20" t="s">
        <v>110</v>
      </c>
      <c r="D98" s="21">
        <v>3.3414000000000001</v>
      </c>
      <c r="E98">
        <f t="shared" si="1"/>
        <v>4.9039306793921922</v>
      </c>
    </row>
    <row r="99" spans="3:5" ht="15.75" thickBot="1" x14ac:dyDescent="0.3">
      <c r="C99" s="18" t="s">
        <v>111</v>
      </c>
      <c r="D99" s="19">
        <v>3.3517000000000001</v>
      </c>
      <c r="E99">
        <f t="shared" si="1"/>
        <v>0.3082540252588728</v>
      </c>
    </row>
    <row r="100" spans="3:5" ht="15.75" thickBot="1" x14ac:dyDescent="0.3">
      <c r="C100" s="20" t="s">
        <v>112</v>
      </c>
      <c r="D100" s="21">
        <v>3.1960000000000002</v>
      </c>
      <c r="E100">
        <f t="shared" si="1"/>
        <v>-4.6454038249246636</v>
      </c>
    </row>
    <row r="101" spans="3:5" ht="15.75" thickBot="1" x14ac:dyDescent="0.3">
      <c r="C101" s="18" t="s">
        <v>113</v>
      </c>
      <c r="D101" s="19">
        <v>3.1036000000000001</v>
      </c>
      <c r="E101">
        <f t="shared" si="1"/>
        <v>-2.8911138923654578</v>
      </c>
    </row>
    <row r="102" spans="3:5" ht="15.75" thickBot="1" x14ac:dyDescent="0.3">
      <c r="C102" s="20" t="s">
        <v>114</v>
      </c>
      <c r="D102" s="21">
        <v>3.1273</v>
      </c>
      <c r="E102">
        <f t="shared" si="1"/>
        <v>0.7636293336770148</v>
      </c>
    </row>
    <row r="103" spans="3:5" ht="15.75" thickBot="1" x14ac:dyDescent="0.3">
      <c r="C103" s="18" t="s">
        <v>115</v>
      </c>
      <c r="D103" s="19">
        <v>3.1356000000000002</v>
      </c>
      <c r="E103">
        <f t="shared" si="1"/>
        <v>0.26540466216865016</v>
      </c>
    </row>
    <row r="104" spans="3:5" ht="15.75" thickBot="1" x14ac:dyDescent="0.3">
      <c r="C104" s="20" t="s">
        <v>116</v>
      </c>
      <c r="D104" s="21">
        <v>3.2086999999999999</v>
      </c>
      <c r="E104">
        <f t="shared" si="1"/>
        <v>2.3312922566653822</v>
      </c>
    </row>
    <row r="105" spans="3:5" ht="15.75" thickBot="1" x14ac:dyDescent="0.3">
      <c r="C105" s="18" t="s">
        <v>117</v>
      </c>
      <c r="D105" s="19">
        <v>3.2948</v>
      </c>
      <c r="E105">
        <f t="shared" si="1"/>
        <v>2.6833296973852359</v>
      </c>
    </row>
    <row r="106" spans="3:5" ht="15.75" thickBot="1" x14ac:dyDescent="0.3">
      <c r="C106" s="20" t="s">
        <v>118</v>
      </c>
      <c r="D106" s="21">
        <v>3.2054999999999998</v>
      </c>
      <c r="E106">
        <f t="shared" si="1"/>
        <v>-2.7103314313463689</v>
      </c>
    </row>
    <row r="107" spans="3:5" ht="15.75" thickBot="1" x14ac:dyDescent="0.3">
      <c r="C107" s="18" t="s">
        <v>119</v>
      </c>
      <c r="D107" s="19">
        <v>3.1503000000000001</v>
      </c>
      <c r="E107">
        <f t="shared" si="1"/>
        <v>-1.7220402433317641</v>
      </c>
    </row>
    <row r="108" spans="3:5" ht="15.75" thickBot="1" x14ac:dyDescent="0.3">
      <c r="C108" s="20" t="s">
        <v>120</v>
      </c>
      <c r="D108" s="21">
        <v>3.1341999999999999</v>
      </c>
      <c r="E108">
        <f t="shared" si="1"/>
        <v>-0.51106243849792798</v>
      </c>
    </row>
    <row r="109" spans="3:5" ht="15.75" thickBot="1" x14ac:dyDescent="0.3">
      <c r="C109" s="18" t="s">
        <v>121</v>
      </c>
      <c r="D109" s="19">
        <v>3.1905999999999999</v>
      </c>
      <c r="E109">
        <f t="shared" si="1"/>
        <v>1.7995022653308663</v>
      </c>
    </row>
    <row r="110" spans="3:5" ht="15.75" thickBot="1" x14ac:dyDescent="0.3">
      <c r="C110" s="20" t="s">
        <v>122</v>
      </c>
      <c r="D110" s="21">
        <v>3.2587000000000002</v>
      </c>
      <c r="E110">
        <f t="shared" si="1"/>
        <v>2.1343947846800058</v>
      </c>
    </row>
    <row r="111" spans="3:5" ht="15.75" thickBot="1" x14ac:dyDescent="0.3">
      <c r="C111" s="18" t="s">
        <v>123</v>
      </c>
      <c r="D111" s="19">
        <v>3.2913000000000001</v>
      </c>
      <c r="E111">
        <f t="shared" si="1"/>
        <v>1.0003989320894824</v>
      </c>
    </row>
    <row r="112" spans="3:5" ht="15.75" thickBot="1" x14ac:dyDescent="0.3">
      <c r="C112" s="20" t="s">
        <v>124</v>
      </c>
      <c r="D112" s="21">
        <v>3.21</v>
      </c>
      <c r="E112">
        <f t="shared" si="1"/>
        <v>-2.4701485735119904</v>
      </c>
    </row>
    <row r="113" spans="3:5" ht="15.75" thickBot="1" x14ac:dyDescent="0.3">
      <c r="C113" s="18" t="s">
        <v>125</v>
      </c>
      <c r="D113" s="19">
        <v>3.2408999999999999</v>
      </c>
      <c r="E113">
        <f t="shared" si="1"/>
        <v>0.96261682242990443</v>
      </c>
    </row>
    <row r="114" spans="3:5" ht="15.75" thickBot="1" x14ac:dyDescent="0.3">
      <c r="C114" s="20" t="s">
        <v>126</v>
      </c>
      <c r="D114" s="21">
        <v>3.2786</v>
      </c>
      <c r="E114">
        <f t="shared" si="1"/>
        <v>1.1632571199358224</v>
      </c>
    </row>
    <row r="115" spans="3:5" ht="15.75" thickBot="1" x14ac:dyDescent="0.3">
      <c r="C115" s="18" t="s">
        <v>127</v>
      </c>
      <c r="D115" s="19">
        <v>3.4068999999999998</v>
      </c>
      <c r="E115">
        <f t="shared" si="1"/>
        <v>3.9132556579027589</v>
      </c>
    </row>
    <row r="116" spans="3:5" ht="15.75" thickBot="1" x14ac:dyDescent="0.3">
      <c r="C116" s="20" t="s">
        <v>128</v>
      </c>
      <c r="D116" s="21">
        <v>3.6355</v>
      </c>
      <c r="E116">
        <f t="shared" si="1"/>
        <v>6.709912236930939</v>
      </c>
    </row>
    <row r="117" spans="3:5" ht="15.75" thickBot="1" x14ac:dyDescent="0.3">
      <c r="C117" s="18" t="s">
        <v>129</v>
      </c>
      <c r="D117" s="19">
        <v>3.7726000000000002</v>
      </c>
      <c r="E117">
        <f t="shared" si="1"/>
        <v>3.7711456470911906</v>
      </c>
    </row>
    <row r="118" spans="3:5" ht="15.75" thickBot="1" x14ac:dyDescent="0.3">
      <c r="C118" s="20" t="s">
        <v>130</v>
      </c>
      <c r="D118" s="21">
        <v>3.8281000000000001</v>
      </c>
      <c r="E118">
        <f t="shared" si="1"/>
        <v>1.4711339659651137</v>
      </c>
    </row>
    <row r="119" spans="3:5" ht="15.75" thickBot="1" x14ac:dyDescent="0.3">
      <c r="C119" s="18" t="s">
        <v>131</v>
      </c>
      <c r="D119" s="19">
        <v>3.9291999999999998</v>
      </c>
      <c r="E119">
        <f t="shared" si="1"/>
        <v>2.6409968391630243</v>
      </c>
    </row>
    <row r="120" spans="3:5" ht="15.75" thickBot="1" x14ac:dyDescent="0.3">
      <c r="C120" s="20" t="s">
        <v>132</v>
      </c>
      <c r="D120" s="21">
        <v>4.1158999999999999</v>
      </c>
      <c r="E120">
        <f t="shared" si="1"/>
        <v>4.7516033798228667</v>
      </c>
    </row>
    <row r="121" spans="3:5" ht="15.75" thickBot="1" x14ac:dyDescent="0.3">
      <c r="C121" s="18" t="s">
        <v>133</v>
      </c>
      <c r="D121" s="19">
        <v>3.7578</v>
      </c>
      <c r="E121">
        <f t="shared" si="1"/>
        <v>-8.7004057435797719</v>
      </c>
    </row>
    <row r="122" spans="3:5" ht="15.75" thickBot="1" x14ac:dyDescent="0.3">
      <c r="C122" s="20" t="s">
        <v>134</v>
      </c>
      <c r="D122" s="21">
        <v>3.786</v>
      </c>
      <c r="E122">
        <f t="shared" si="1"/>
        <v>0.75043908669966475</v>
      </c>
    </row>
    <row r="123" spans="3:5" ht="15.75" thickBot="1" x14ac:dyDescent="0.3">
      <c r="C123" s="18" t="s">
        <v>135</v>
      </c>
      <c r="D123" s="19">
        <v>3.8820999999999999</v>
      </c>
      <c r="E123">
        <f t="shared" si="1"/>
        <v>2.5382989963021618</v>
      </c>
    </row>
    <row r="124" spans="3:5" ht="15.75" thickBot="1" x14ac:dyDescent="0.3">
      <c r="C124" s="20" t="s">
        <v>136</v>
      </c>
      <c r="D124" s="21">
        <v>3.7410999999999999</v>
      </c>
      <c r="E124">
        <f t="shared" si="1"/>
        <v>-3.6320548156925385</v>
      </c>
    </row>
    <row r="125" spans="3:5" ht="15.75" thickBot="1" x14ac:dyDescent="0.3">
      <c r="C125" s="18" t="s">
        <v>137</v>
      </c>
      <c r="D125" s="19">
        <v>3.7229999999999999</v>
      </c>
      <c r="E125">
        <f t="shared" si="1"/>
        <v>-0.48381492074523547</v>
      </c>
    </row>
    <row r="126" spans="3:5" ht="15.75" thickBot="1" x14ac:dyDescent="0.3">
      <c r="C126" s="20" t="s">
        <v>138</v>
      </c>
      <c r="D126" s="21">
        <v>3.8458999999999999</v>
      </c>
      <c r="E126">
        <f t="shared" si="1"/>
        <v>3.3011012624227778</v>
      </c>
    </row>
    <row r="127" spans="3:5" ht="15.75" thickBot="1" x14ac:dyDescent="0.3">
      <c r="C127" s="18" t="s">
        <v>139</v>
      </c>
      <c r="D127" s="19">
        <v>3.8956</v>
      </c>
      <c r="E127">
        <f t="shared" si="1"/>
        <v>1.2922852908291969</v>
      </c>
    </row>
    <row r="128" spans="3:5" ht="15.75" thickBot="1" x14ac:dyDescent="0.3">
      <c r="C128" s="20" t="s">
        <v>140</v>
      </c>
      <c r="D128" s="21">
        <v>4.0008999999999997</v>
      </c>
      <c r="E128">
        <f t="shared" si="1"/>
        <v>2.7030495944142041</v>
      </c>
    </row>
    <row r="129" spans="3:5" ht="15.75" thickBot="1" x14ac:dyDescent="0.3">
      <c r="C129" s="18" t="s">
        <v>141</v>
      </c>
      <c r="D129" s="19">
        <v>3.8582000000000001</v>
      </c>
      <c r="E129">
        <f t="shared" si="1"/>
        <v>-3.5666974930640514</v>
      </c>
    </row>
    <row r="130" spans="3:5" ht="15.75" thickBot="1" x14ac:dyDescent="0.3">
      <c r="C130" s="20" t="s">
        <v>142</v>
      </c>
      <c r="D130" s="21">
        <v>3.7787000000000002</v>
      </c>
      <c r="E130">
        <f t="shared" si="1"/>
        <v>-2.0605463687730006</v>
      </c>
    </row>
    <row r="131" spans="3:5" ht="15.75" thickBot="1" x14ac:dyDescent="0.3">
      <c r="C131" s="18" t="s">
        <v>143</v>
      </c>
      <c r="D131" s="19">
        <v>4.0194000000000001</v>
      </c>
      <c r="E131">
        <f t="shared" si="1"/>
        <v>6.3699155794320772</v>
      </c>
    </row>
    <row r="132" spans="3:5" ht="15.75" thickBot="1" x14ac:dyDescent="0.3">
      <c r="C132" s="20" t="s">
        <v>144</v>
      </c>
      <c r="D132" s="21">
        <v>4.1208999999999998</v>
      </c>
      <c r="E132">
        <f t="shared" si="1"/>
        <v>2.525252525252518</v>
      </c>
    </row>
    <row r="133" spans="3:5" ht="15.75" thickBot="1" x14ac:dyDescent="0.3">
      <c r="C133" s="18" t="s">
        <v>145</v>
      </c>
      <c r="D133" s="19">
        <v>4.0864000000000003</v>
      </c>
      <c r="E133">
        <f t="shared" si="1"/>
        <v>-0.83719575820814707</v>
      </c>
    </row>
    <row r="134" spans="3:5" ht="15.75" thickBot="1" x14ac:dyDescent="0.3">
      <c r="C134" s="20" t="s">
        <v>146</v>
      </c>
      <c r="D134" s="21">
        <v>4.1547000000000001</v>
      </c>
      <c r="E134">
        <f t="shared" ref="E134:E138" si="2">(D134-D133)/D133*100</f>
        <v>1.6713978073609974</v>
      </c>
    </row>
    <row r="135" spans="3:5" ht="15.75" thickBot="1" x14ac:dyDescent="0.3">
      <c r="C135" s="18" t="s">
        <v>147</v>
      </c>
      <c r="D135" s="19">
        <v>4.1089000000000002</v>
      </c>
      <c r="E135">
        <f t="shared" si="2"/>
        <v>-1.1023659951380325</v>
      </c>
    </row>
    <row r="136" spans="3:5" ht="15.75" thickBot="1" x14ac:dyDescent="0.3">
      <c r="C136" s="20" t="s">
        <v>148</v>
      </c>
      <c r="D136" s="21">
        <v>4.1489000000000003</v>
      </c>
      <c r="E136">
        <f t="shared" si="2"/>
        <v>0.97349655625593301</v>
      </c>
    </row>
    <row r="137" spans="3:5" ht="15.75" thickBot="1" x14ac:dyDescent="0.3">
      <c r="C137" s="18" t="s">
        <v>149</v>
      </c>
      <c r="D137" s="19">
        <v>4.3403999999999998</v>
      </c>
      <c r="E137">
        <f t="shared" si="2"/>
        <v>4.6156812649135803</v>
      </c>
    </row>
    <row r="138" spans="3:5" x14ac:dyDescent="0.25">
      <c r="C138" s="25" t="s">
        <v>150</v>
      </c>
      <c r="D138" s="26">
        <v>4.8832000000000004</v>
      </c>
      <c r="E138">
        <f t="shared" si="2"/>
        <v>12.505759837802982</v>
      </c>
    </row>
    <row r="139" spans="3:5" ht="15.75" thickBot="1" x14ac:dyDescent="0.3">
      <c r="C139" s="62"/>
      <c r="D139" s="63"/>
    </row>
    <row r="140" spans="3:5" x14ac:dyDescent="0.25">
      <c r="C140" s="24"/>
    </row>
  </sheetData>
  <mergeCells count="1">
    <mergeCell ref="C139:D139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0801-29DE-4471-BF4A-8887126F8978}">
  <dimension ref="E2:F138"/>
  <sheetViews>
    <sheetView workbookViewId="0">
      <selection activeCell="H10" sqref="H10"/>
    </sheetView>
  </sheetViews>
  <sheetFormatPr defaultRowHeight="15" x14ac:dyDescent="0.25"/>
  <sheetData>
    <row r="2" spans="5:6" x14ac:dyDescent="0.25">
      <c r="F2" t="s">
        <v>155</v>
      </c>
    </row>
    <row r="3" spans="5:6" ht="15.75" thickBot="1" x14ac:dyDescent="0.3">
      <c r="E3" s="12" t="s">
        <v>16</v>
      </c>
      <c r="F3" s="13">
        <v>0.68489999999999995</v>
      </c>
    </row>
    <row r="4" spans="5:6" ht="15.75" thickBot="1" x14ac:dyDescent="0.3">
      <c r="E4" s="10" t="s">
        <v>17</v>
      </c>
      <c r="F4" s="11">
        <v>0.54530000000000001</v>
      </c>
    </row>
    <row r="5" spans="5:6" ht="15.75" thickBot="1" x14ac:dyDescent="0.3">
      <c r="E5" s="12" t="s">
        <v>18</v>
      </c>
      <c r="F5" s="13">
        <v>0.64449999999999996</v>
      </c>
    </row>
    <row r="6" spans="5:6" ht="15.75" thickBot="1" x14ac:dyDescent="0.3">
      <c r="E6" s="10" t="s">
        <v>19</v>
      </c>
      <c r="F6" s="11">
        <v>0.54559999999999997</v>
      </c>
    </row>
    <row r="7" spans="5:6" ht="15.75" thickBot="1" x14ac:dyDescent="0.3">
      <c r="E7" s="12" t="s">
        <v>20</v>
      </c>
      <c r="F7" s="13">
        <v>0.54510000000000003</v>
      </c>
    </row>
    <row r="8" spans="5:6" ht="15.75" thickBot="1" x14ac:dyDescent="0.3">
      <c r="E8" s="10" t="s">
        <v>21</v>
      </c>
      <c r="F8" s="11">
        <v>0.56589999999999996</v>
      </c>
    </row>
    <row r="9" spans="5:6" ht="15.75" thickBot="1" x14ac:dyDescent="0.3">
      <c r="E9" s="12" t="s">
        <v>22</v>
      </c>
      <c r="F9" s="13">
        <v>0.60560000000000003</v>
      </c>
    </row>
    <row r="10" spans="5:6" ht="15.75" thickBot="1" x14ac:dyDescent="0.3">
      <c r="E10" s="10" t="s">
        <v>23</v>
      </c>
      <c r="F10" s="11">
        <v>0.51980000000000004</v>
      </c>
    </row>
    <row r="11" spans="5:6" ht="15.75" thickBot="1" x14ac:dyDescent="0.3">
      <c r="E11" s="12" t="s">
        <v>24</v>
      </c>
      <c r="F11" s="13">
        <v>0.5</v>
      </c>
    </row>
    <row r="12" spans="5:6" ht="15.75" thickBot="1" x14ac:dyDescent="0.3">
      <c r="E12" s="10" t="s">
        <v>25</v>
      </c>
      <c r="F12" s="11">
        <v>0.5</v>
      </c>
    </row>
    <row r="13" spans="5:6" ht="15.75" thickBot="1" x14ac:dyDescent="0.3">
      <c r="E13" s="12" t="s">
        <v>26</v>
      </c>
      <c r="F13" s="13">
        <v>0.5</v>
      </c>
    </row>
    <row r="14" spans="5:6" ht="15.75" thickBot="1" x14ac:dyDescent="0.3">
      <c r="E14" s="10" t="s">
        <v>27</v>
      </c>
      <c r="F14" s="11">
        <v>0.55359999999999998</v>
      </c>
    </row>
    <row r="15" spans="5:6" ht="15.75" thickBot="1" x14ac:dyDescent="0.3">
      <c r="E15" s="12" t="s">
        <v>28</v>
      </c>
      <c r="F15" s="13">
        <v>0.5</v>
      </c>
    </row>
    <row r="16" spans="5:6" ht="15.75" thickBot="1" x14ac:dyDescent="0.3">
      <c r="E16" s="10" t="s">
        <v>29</v>
      </c>
      <c r="F16" s="11">
        <v>0.5</v>
      </c>
    </row>
    <row r="17" spans="5:6" ht="15.75" thickBot="1" x14ac:dyDescent="0.3">
      <c r="E17" s="12" t="s">
        <v>30</v>
      </c>
      <c r="F17" s="13">
        <v>0.5796</v>
      </c>
    </row>
    <row r="18" spans="5:6" ht="15.75" thickBot="1" x14ac:dyDescent="0.3">
      <c r="E18" s="10" t="s">
        <v>31</v>
      </c>
      <c r="F18" s="11">
        <v>0.5</v>
      </c>
    </row>
    <row r="19" spans="5:6" ht="15.75" thickBot="1" x14ac:dyDescent="0.3">
      <c r="E19" s="12" t="s">
        <v>32</v>
      </c>
      <c r="F19" s="13">
        <v>0.55130000000000001</v>
      </c>
    </row>
    <row r="20" spans="5:6" ht="15.75" thickBot="1" x14ac:dyDescent="0.3">
      <c r="E20" s="10" t="s">
        <v>33</v>
      </c>
      <c r="F20" s="11">
        <v>0.55920000000000003</v>
      </c>
    </row>
    <row r="21" spans="5:6" ht="15.75" thickBot="1" x14ac:dyDescent="0.3">
      <c r="E21" s="12" t="s">
        <v>34</v>
      </c>
      <c r="F21" s="13">
        <v>0.61570000000000003</v>
      </c>
    </row>
    <row r="22" spans="5:6" ht="15.75" thickBot="1" x14ac:dyDescent="0.3">
      <c r="E22" s="10" t="s">
        <v>35</v>
      </c>
      <c r="F22" s="11">
        <v>0.59140000000000004</v>
      </c>
    </row>
    <row r="23" spans="5:6" ht="15.75" thickBot="1" x14ac:dyDescent="0.3">
      <c r="E23" s="12" t="s">
        <v>36</v>
      </c>
      <c r="F23" s="13">
        <v>0.5706</v>
      </c>
    </row>
    <row r="24" spans="5:6" ht="15.75" thickBot="1" x14ac:dyDescent="0.3">
      <c r="E24" s="10" t="s">
        <v>37</v>
      </c>
      <c r="F24" s="11">
        <v>0.5474</v>
      </c>
    </row>
    <row r="25" spans="5:6" ht="15.75" thickBot="1" x14ac:dyDescent="0.3">
      <c r="E25" s="12" t="s">
        <v>38</v>
      </c>
      <c r="F25" s="13">
        <v>0.53380000000000005</v>
      </c>
    </row>
    <row r="26" spans="5:6" ht="15.75" thickBot="1" x14ac:dyDescent="0.3">
      <c r="E26" s="10" t="s">
        <v>39</v>
      </c>
      <c r="F26" s="11">
        <v>0.64129999999999998</v>
      </c>
    </row>
    <row r="27" spans="5:6" ht="15.75" thickBot="1" x14ac:dyDescent="0.3">
      <c r="E27" s="12" t="s">
        <v>40</v>
      </c>
      <c r="F27" s="13">
        <v>0.57189999999999996</v>
      </c>
    </row>
    <row r="28" spans="5:6" ht="15.75" thickBot="1" x14ac:dyDescent="0.3">
      <c r="E28" s="10" t="s">
        <v>41</v>
      </c>
      <c r="F28" s="11">
        <v>0.55269999999999997</v>
      </c>
    </row>
    <row r="29" spans="5:6" ht="15.75" thickBot="1" x14ac:dyDescent="0.3">
      <c r="E29" s="12" t="s">
        <v>42</v>
      </c>
      <c r="F29" s="13">
        <v>0.62180000000000002</v>
      </c>
    </row>
    <row r="30" spans="5:6" ht="15.75" thickBot="1" x14ac:dyDescent="0.3">
      <c r="E30" s="10" t="s">
        <v>43</v>
      </c>
      <c r="F30" s="11">
        <v>0.53710000000000002</v>
      </c>
    </row>
    <row r="31" spans="5:6" ht="15.75" thickBot="1" x14ac:dyDescent="0.3">
      <c r="E31" s="12" t="s">
        <v>44</v>
      </c>
      <c r="F31" s="13">
        <v>0.65780000000000005</v>
      </c>
    </row>
    <row r="32" spans="5:6" ht="15.75" thickBot="1" x14ac:dyDescent="0.3">
      <c r="E32" s="10" t="s">
        <v>45</v>
      </c>
      <c r="F32" s="11">
        <v>0.61199999999999999</v>
      </c>
    </row>
    <row r="33" spans="5:6" ht="15.75" thickBot="1" x14ac:dyDescent="0.3">
      <c r="E33" s="12" t="s">
        <v>46</v>
      </c>
      <c r="F33" s="13">
        <v>0.62350000000000005</v>
      </c>
    </row>
    <row r="34" spans="5:6" ht="15.75" thickBot="1" x14ac:dyDescent="0.3">
      <c r="E34" s="10" t="s">
        <v>47</v>
      </c>
      <c r="F34" s="11">
        <v>0.70860000000000001</v>
      </c>
    </row>
    <row r="35" spans="5:6" ht="15.75" thickBot="1" x14ac:dyDescent="0.3">
      <c r="E35" s="12" t="s">
        <v>48</v>
      </c>
      <c r="F35" s="13">
        <v>0.6008</v>
      </c>
    </row>
    <row r="36" spans="5:6" ht="15.75" thickBot="1" x14ac:dyDescent="0.3">
      <c r="E36" s="10" t="s">
        <v>49</v>
      </c>
      <c r="F36" s="11">
        <v>0.56230000000000002</v>
      </c>
    </row>
    <row r="37" spans="5:6" ht="15.75" thickBot="1" x14ac:dyDescent="0.3">
      <c r="E37" s="12" t="s">
        <v>50</v>
      </c>
      <c r="F37" s="13">
        <v>0.56479999999999997</v>
      </c>
    </row>
    <row r="38" spans="5:6" ht="15.75" thickBot="1" x14ac:dyDescent="0.3">
      <c r="E38" s="10" t="s">
        <v>51</v>
      </c>
      <c r="F38" s="11">
        <v>0.59419999999999995</v>
      </c>
    </row>
    <row r="39" spans="5:6" ht="15.75" thickBot="1" x14ac:dyDescent="0.3">
      <c r="E39" s="12" t="s">
        <v>52</v>
      </c>
      <c r="F39" s="13">
        <v>0.58679999999999999</v>
      </c>
    </row>
    <row r="40" spans="5:6" ht="15.75" thickBot="1" x14ac:dyDescent="0.3">
      <c r="E40" s="10" t="s">
        <v>53</v>
      </c>
      <c r="F40" s="11">
        <v>0.5</v>
      </c>
    </row>
    <row r="41" spans="5:6" ht="15.75" thickBot="1" x14ac:dyDescent="0.3">
      <c r="E41" s="12" t="s">
        <v>54</v>
      </c>
      <c r="F41" s="13">
        <v>0.60729999999999995</v>
      </c>
    </row>
    <row r="42" spans="5:6" ht="15.75" thickBot="1" x14ac:dyDescent="0.3">
      <c r="E42" s="10" t="s">
        <v>55</v>
      </c>
      <c r="F42" s="11">
        <v>0.52280000000000004</v>
      </c>
    </row>
    <row r="43" spans="5:6" ht="15.75" thickBot="1" x14ac:dyDescent="0.3">
      <c r="E43" s="12" t="s">
        <v>56</v>
      </c>
      <c r="F43" s="13">
        <v>0.54700000000000004</v>
      </c>
    </row>
    <row r="44" spans="5:6" ht="15.75" thickBot="1" x14ac:dyDescent="0.3">
      <c r="E44" s="10" t="s">
        <v>57</v>
      </c>
      <c r="F44" s="11">
        <v>0.48280000000000001</v>
      </c>
    </row>
    <row r="45" spans="5:6" ht="15.75" thickBot="1" x14ac:dyDescent="0.3">
      <c r="E45" s="12" t="s">
        <v>58</v>
      </c>
      <c r="F45" s="13">
        <v>0.49730000000000002</v>
      </c>
    </row>
    <row r="46" spans="5:6" ht="15.75" thickBot="1" x14ac:dyDescent="0.3">
      <c r="E46" s="10" t="s">
        <v>59</v>
      </c>
      <c r="F46" s="11">
        <v>0.46750000000000003</v>
      </c>
    </row>
    <row r="47" spans="5:6" ht="15.75" thickBot="1" x14ac:dyDescent="0.3">
      <c r="E47" s="12" t="s">
        <v>60</v>
      </c>
      <c r="F47" s="13">
        <v>0.42730000000000001</v>
      </c>
    </row>
    <row r="48" spans="5:6" ht="15.75" thickBot="1" x14ac:dyDescent="0.3">
      <c r="E48" s="10" t="s">
        <v>61</v>
      </c>
      <c r="F48" s="11">
        <v>0.42730000000000001</v>
      </c>
    </row>
    <row r="49" spans="5:6" ht="15.75" thickBot="1" x14ac:dyDescent="0.3">
      <c r="E49" s="12" t="s">
        <v>62</v>
      </c>
      <c r="F49" s="13">
        <v>0.41339999999999999</v>
      </c>
    </row>
    <row r="50" spans="5:6" ht="15.75" thickBot="1" x14ac:dyDescent="0.3">
      <c r="E50" s="10" t="s">
        <v>63</v>
      </c>
      <c r="F50" s="11">
        <v>0.41339999999999999</v>
      </c>
    </row>
    <row r="51" spans="5:6" ht="15.75" thickBot="1" x14ac:dyDescent="0.3">
      <c r="E51" s="12" t="s">
        <v>64</v>
      </c>
      <c r="F51" s="13">
        <v>0.41339999999999999</v>
      </c>
    </row>
    <row r="52" spans="5:6" ht="15.75" thickBot="1" x14ac:dyDescent="0.3">
      <c r="E52" s="10" t="s">
        <v>65</v>
      </c>
      <c r="F52" s="11">
        <v>0.41339999999999999</v>
      </c>
    </row>
    <row r="53" spans="5:6" ht="15.75" thickBot="1" x14ac:dyDescent="0.3">
      <c r="E53" s="12" t="s">
        <v>66</v>
      </c>
      <c r="F53" s="13">
        <v>0.41339999999999999</v>
      </c>
    </row>
    <row r="54" spans="5:6" ht="15.75" thickBot="1" x14ac:dyDescent="0.3">
      <c r="E54" s="10" t="s">
        <v>67</v>
      </c>
      <c r="F54" s="11">
        <v>0.41339999999999999</v>
      </c>
    </row>
    <row r="55" spans="5:6" ht="15.75" thickBot="1" x14ac:dyDescent="0.3">
      <c r="E55" s="12" t="s">
        <v>68</v>
      </c>
      <c r="F55" s="13">
        <v>0.42730000000000001</v>
      </c>
    </row>
    <row r="56" spans="5:6" ht="15.75" thickBot="1" x14ac:dyDescent="0.3">
      <c r="E56" s="10" t="s">
        <v>69</v>
      </c>
      <c r="F56" s="11">
        <v>0.4551</v>
      </c>
    </row>
    <row r="57" spans="5:6" ht="15.75" thickBot="1" x14ac:dyDescent="0.3">
      <c r="E57" s="12" t="s">
        <v>70</v>
      </c>
      <c r="F57" s="13">
        <v>0.47610000000000002</v>
      </c>
    </row>
    <row r="58" spans="5:6" ht="15.75" thickBot="1" x14ac:dyDescent="0.3">
      <c r="E58" s="10" t="s">
        <v>71</v>
      </c>
      <c r="F58" s="11">
        <v>0.48280000000000001</v>
      </c>
    </row>
    <row r="59" spans="5:6" ht="15.75" thickBot="1" x14ac:dyDescent="0.3">
      <c r="E59" s="12" t="s">
        <v>72</v>
      </c>
      <c r="F59" s="13">
        <v>0.50790000000000002</v>
      </c>
    </row>
    <row r="60" spans="5:6" ht="15.75" thickBot="1" x14ac:dyDescent="0.3">
      <c r="E60" s="10" t="s">
        <v>73</v>
      </c>
      <c r="F60" s="11">
        <v>0.59250000000000003</v>
      </c>
    </row>
    <row r="61" spans="5:6" ht="15.75" thickBot="1" x14ac:dyDescent="0.3">
      <c r="E61" s="12" t="s">
        <v>74</v>
      </c>
      <c r="F61" s="13">
        <v>0.52080000000000004</v>
      </c>
    </row>
    <row r="62" spans="5:6" ht="15.75" thickBot="1" x14ac:dyDescent="0.3">
      <c r="E62" s="10" t="s">
        <v>75</v>
      </c>
      <c r="F62" s="11">
        <v>0.54959999999999998</v>
      </c>
    </row>
    <row r="63" spans="5:6" ht="15.75" thickBot="1" x14ac:dyDescent="0.3">
      <c r="E63" s="12" t="s">
        <v>76</v>
      </c>
      <c r="F63" s="13">
        <v>0.61319999999999997</v>
      </c>
    </row>
    <row r="64" spans="5:6" ht="15.75" thickBot="1" x14ac:dyDescent="0.3">
      <c r="E64" s="10" t="s">
        <v>77</v>
      </c>
      <c r="F64" s="11">
        <v>0.55400000000000005</v>
      </c>
    </row>
    <row r="65" spans="5:6" ht="15.75" thickBot="1" x14ac:dyDescent="0.3">
      <c r="E65" s="12" t="s">
        <v>78</v>
      </c>
      <c r="F65" s="13">
        <v>0.52669999999999995</v>
      </c>
    </row>
    <row r="66" spans="5:6" ht="15.75" thickBot="1" x14ac:dyDescent="0.3">
      <c r="E66" s="10" t="s">
        <v>79</v>
      </c>
      <c r="F66" s="11">
        <v>0.54610000000000003</v>
      </c>
    </row>
    <row r="67" spans="5:6" ht="15.75" thickBot="1" x14ac:dyDescent="0.3">
      <c r="E67" s="12" t="s">
        <v>80</v>
      </c>
      <c r="F67" s="13">
        <v>0.56069999999999998</v>
      </c>
    </row>
    <row r="68" spans="5:6" ht="15.75" thickBot="1" x14ac:dyDescent="0.3">
      <c r="E68" s="10" t="s">
        <v>81</v>
      </c>
      <c r="F68" s="11">
        <v>0.54669999999999996</v>
      </c>
    </row>
    <row r="69" spans="5:6" ht="15.75" thickBot="1" x14ac:dyDescent="0.3">
      <c r="E69" s="12" t="s">
        <v>82</v>
      </c>
      <c r="F69" s="13">
        <v>0.60589999999999999</v>
      </c>
    </row>
    <row r="70" spans="5:6" ht="15.75" thickBot="1" x14ac:dyDescent="0.3">
      <c r="E70" s="10" t="s">
        <v>83</v>
      </c>
      <c r="F70" s="11">
        <v>0.5605</v>
      </c>
    </row>
    <row r="71" spans="5:6" ht="15.75" thickBot="1" x14ac:dyDescent="0.3">
      <c r="E71" s="12" t="s">
        <v>84</v>
      </c>
      <c r="F71" s="13">
        <v>0.5877</v>
      </c>
    </row>
    <row r="72" spans="5:6" ht="15.75" thickBot="1" x14ac:dyDescent="0.3">
      <c r="E72" s="10" t="s">
        <v>85</v>
      </c>
      <c r="F72" s="11">
        <v>0.60429999999999995</v>
      </c>
    </row>
    <row r="73" spans="5:6" ht="15.75" thickBot="1" x14ac:dyDescent="0.3">
      <c r="E73" s="12" t="s">
        <v>86</v>
      </c>
      <c r="F73" s="13">
        <v>0.54849999999999999</v>
      </c>
    </row>
    <row r="74" spans="5:6" ht="15.75" thickBot="1" x14ac:dyDescent="0.3">
      <c r="E74" s="10" t="s">
        <v>87</v>
      </c>
      <c r="F74" s="11">
        <v>0.60580000000000001</v>
      </c>
    </row>
    <row r="75" spans="5:6" ht="15.75" thickBot="1" x14ac:dyDescent="0.3">
      <c r="E75" s="12" t="s">
        <v>88</v>
      </c>
      <c r="F75" s="13">
        <v>0.58819999999999995</v>
      </c>
    </row>
    <row r="76" spans="5:6" ht="15.75" thickBot="1" x14ac:dyDescent="0.3">
      <c r="E76" s="10" t="s">
        <v>89</v>
      </c>
      <c r="F76" s="11">
        <v>0.51690000000000003</v>
      </c>
    </row>
    <row r="77" spans="5:6" ht="15.75" thickBot="1" x14ac:dyDescent="0.3">
      <c r="E77" s="12" t="s">
        <v>90</v>
      </c>
      <c r="F77" s="13">
        <v>0.63019999999999998</v>
      </c>
    </row>
    <row r="78" spans="5:6" ht="15.75" thickBot="1" x14ac:dyDescent="0.3">
      <c r="E78" s="10" t="s">
        <v>91</v>
      </c>
      <c r="F78" s="11">
        <v>0.6079</v>
      </c>
    </row>
    <row r="79" spans="5:6" ht="15.75" thickBot="1" x14ac:dyDescent="0.3">
      <c r="E79" s="12" t="s">
        <v>92</v>
      </c>
      <c r="F79" s="13">
        <v>0.6159</v>
      </c>
    </row>
    <row r="80" spans="5:6" ht="15.75" thickBot="1" x14ac:dyDescent="0.3">
      <c r="E80" s="10" t="s">
        <v>93</v>
      </c>
      <c r="F80" s="11">
        <v>0.68220000000000003</v>
      </c>
    </row>
    <row r="81" spans="5:6" ht="15.75" thickBot="1" x14ac:dyDescent="0.3">
      <c r="E81" s="12" t="s">
        <v>94</v>
      </c>
      <c r="F81" s="13">
        <v>0.73170000000000002</v>
      </c>
    </row>
    <row r="82" spans="5:6" ht="15.75" thickBot="1" x14ac:dyDescent="0.3">
      <c r="E82" s="10" t="s">
        <v>95</v>
      </c>
      <c r="F82" s="11">
        <v>0.68759999999999999</v>
      </c>
    </row>
    <row r="83" spans="5:6" ht="15.75" thickBot="1" x14ac:dyDescent="0.3">
      <c r="E83" s="12" t="s">
        <v>96</v>
      </c>
      <c r="F83" s="13">
        <v>0.69299999999999995</v>
      </c>
    </row>
    <row r="84" spans="5:6" ht="15.75" thickBot="1" x14ac:dyDescent="0.3">
      <c r="E84" s="10" t="s">
        <v>97</v>
      </c>
      <c r="F84" s="11">
        <v>0.67989999999999995</v>
      </c>
    </row>
    <row r="85" spans="5:6" ht="15.75" thickBot="1" x14ac:dyDescent="0.3">
      <c r="E85" s="12" t="s">
        <v>98</v>
      </c>
      <c r="F85" s="13">
        <v>0.63029999999999997</v>
      </c>
    </row>
    <row r="86" spans="5:6" ht="15.75" thickBot="1" x14ac:dyDescent="0.3">
      <c r="E86" s="10" t="s">
        <v>99</v>
      </c>
      <c r="F86" s="11">
        <v>0.72609999999999997</v>
      </c>
    </row>
    <row r="87" spans="5:6" ht="15.75" thickBot="1" x14ac:dyDescent="0.3">
      <c r="E87" s="12" t="s">
        <v>100</v>
      </c>
      <c r="F87" s="13">
        <v>0.63270000000000004</v>
      </c>
    </row>
    <row r="88" spans="5:6" ht="15.75" thickBot="1" x14ac:dyDescent="0.3">
      <c r="E88" s="10" t="s">
        <v>101</v>
      </c>
      <c r="F88" s="11">
        <v>0.59619999999999995</v>
      </c>
    </row>
    <row r="89" spans="5:6" ht="15.75" thickBot="1" x14ac:dyDescent="0.3">
      <c r="E89" s="12" t="s">
        <v>102</v>
      </c>
      <c r="F89" s="13">
        <v>0.71789999999999998</v>
      </c>
    </row>
    <row r="90" spans="5:6" ht="15.75" thickBot="1" x14ac:dyDescent="0.3">
      <c r="E90" s="10" t="s">
        <v>103</v>
      </c>
      <c r="F90" s="11">
        <v>0.63109999999999999</v>
      </c>
    </row>
    <row r="91" spans="5:6" ht="15.75" thickBot="1" x14ac:dyDescent="0.3">
      <c r="E91" s="12" t="s">
        <v>104</v>
      </c>
      <c r="F91" s="13">
        <v>0.65410000000000001</v>
      </c>
    </row>
    <row r="92" spans="5:6" ht="15.75" thickBot="1" x14ac:dyDescent="0.3">
      <c r="E92" s="10" t="s">
        <v>105</v>
      </c>
      <c r="F92" s="11">
        <v>0.70530000000000004</v>
      </c>
    </row>
    <row r="93" spans="5:6" ht="15.75" thickBot="1" x14ac:dyDescent="0.3">
      <c r="E93" s="12" t="s">
        <v>106</v>
      </c>
      <c r="F93" s="13">
        <v>0.66290000000000004</v>
      </c>
    </row>
    <row r="94" spans="5:6" ht="15.75" thickBot="1" x14ac:dyDescent="0.3">
      <c r="E94" s="10" t="s">
        <v>107</v>
      </c>
      <c r="F94" s="11">
        <v>0.75580000000000003</v>
      </c>
    </row>
    <row r="95" spans="5:6" ht="15.75" thickBot="1" x14ac:dyDescent="0.3">
      <c r="E95" s="12" t="s">
        <v>108</v>
      </c>
      <c r="F95" s="13">
        <v>0.6583</v>
      </c>
    </row>
    <row r="96" spans="5:6" ht="15.75" thickBot="1" x14ac:dyDescent="0.3">
      <c r="E96" s="10" t="s">
        <v>109</v>
      </c>
      <c r="F96" s="11">
        <v>0.66090000000000004</v>
      </c>
    </row>
    <row r="97" spans="5:6" ht="15.75" thickBot="1" x14ac:dyDescent="0.3">
      <c r="E97" s="12" t="s">
        <v>110</v>
      </c>
      <c r="F97" s="13">
        <v>0.64349999999999996</v>
      </c>
    </row>
    <row r="98" spans="5:6" ht="15.75" thickBot="1" x14ac:dyDescent="0.3">
      <c r="E98" s="10" t="s">
        <v>111</v>
      </c>
      <c r="F98" s="11">
        <v>0.68579999999999997</v>
      </c>
    </row>
    <row r="99" spans="5:6" ht="15.75" thickBot="1" x14ac:dyDescent="0.3">
      <c r="E99" s="12" t="s">
        <v>112</v>
      </c>
      <c r="F99" s="13">
        <v>0.67079999999999995</v>
      </c>
    </row>
    <row r="100" spans="5:6" ht="15.75" thickBot="1" x14ac:dyDescent="0.3">
      <c r="E100" s="10" t="s">
        <v>113</v>
      </c>
      <c r="F100" s="11">
        <v>0.53039999999999998</v>
      </c>
    </row>
    <row r="101" spans="5:6" ht="15.75" thickBot="1" x14ac:dyDescent="0.3">
      <c r="E101" s="12" t="s">
        <v>114</v>
      </c>
      <c r="F101" s="13">
        <v>0.65269999999999995</v>
      </c>
    </row>
    <row r="102" spans="5:6" ht="15.75" thickBot="1" x14ac:dyDescent="0.3">
      <c r="E102" s="10" t="s">
        <v>115</v>
      </c>
      <c r="F102" s="11">
        <v>0.5</v>
      </c>
    </row>
    <row r="103" spans="5:6" ht="15.75" thickBot="1" x14ac:dyDescent="0.3">
      <c r="E103" s="12" t="s">
        <v>116</v>
      </c>
      <c r="F103" s="13">
        <v>0.57679999999999998</v>
      </c>
    </row>
    <row r="104" spans="5:6" ht="15.75" thickBot="1" x14ac:dyDescent="0.3">
      <c r="E104" s="10" t="s">
        <v>117</v>
      </c>
      <c r="F104" s="11">
        <v>0.55389999999999995</v>
      </c>
    </row>
    <row r="105" spans="5:6" ht="15.75" thickBot="1" x14ac:dyDescent="0.3">
      <c r="E105" s="12" t="s">
        <v>118</v>
      </c>
      <c r="F105" s="13">
        <v>0.56259999999999999</v>
      </c>
    </row>
    <row r="106" spans="5:6" ht="15.75" thickBot="1" x14ac:dyDescent="0.3">
      <c r="E106" s="10" t="s">
        <v>119</v>
      </c>
      <c r="F106" s="11">
        <v>0.55120000000000002</v>
      </c>
    </row>
    <row r="107" spans="5:6" ht="15.75" thickBot="1" x14ac:dyDescent="0.3">
      <c r="E107" s="12" t="s">
        <v>120</v>
      </c>
      <c r="F107" s="13">
        <v>0.5</v>
      </c>
    </row>
    <row r="108" spans="5:6" ht="15.75" thickBot="1" x14ac:dyDescent="0.3">
      <c r="E108" s="10" t="s">
        <v>121</v>
      </c>
      <c r="F108" s="11">
        <v>0.46899999999999997</v>
      </c>
    </row>
    <row r="109" spans="5:6" ht="15.75" thickBot="1" x14ac:dyDescent="0.3">
      <c r="E109" s="12" t="s">
        <v>122</v>
      </c>
      <c r="F109" s="13">
        <v>0.42730000000000001</v>
      </c>
    </row>
    <row r="110" spans="5:6" ht="15.75" thickBot="1" x14ac:dyDescent="0.3">
      <c r="E110" s="10" t="s">
        <v>123</v>
      </c>
      <c r="F110" s="11">
        <v>0.42730000000000001</v>
      </c>
    </row>
    <row r="111" spans="5:6" ht="15.75" thickBot="1" x14ac:dyDescent="0.3">
      <c r="E111" s="12" t="s">
        <v>124</v>
      </c>
      <c r="F111" s="13">
        <v>0.39939999999999998</v>
      </c>
    </row>
    <row r="112" spans="5:6" ht="15.75" thickBot="1" x14ac:dyDescent="0.3">
      <c r="E112" s="10" t="s">
        <v>125</v>
      </c>
      <c r="F112" s="11">
        <v>0.39939999999999998</v>
      </c>
    </row>
    <row r="113" spans="5:6" ht="15.75" thickBot="1" x14ac:dyDescent="0.3">
      <c r="E113" s="12" t="s">
        <v>126</v>
      </c>
      <c r="F113" s="13">
        <v>0.38550000000000001</v>
      </c>
    </row>
    <row r="114" spans="5:6" ht="15.75" thickBot="1" x14ac:dyDescent="0.3">
      <c r="E114" s="10" t="s">
        <v>127</v>
      </c>
      <c r="F114" s="11">
        <v>0.3715</v>
      </c>
    </row>
    <row r="115" spans="5:6" ht="15.75" thickBot="1" x14ac:dyDescent="0.3">
      <c r="E115" s="12" t="s">
        <v>128</v>
      </c>
      <c r="F115" s="13">
        <v>0.3715</v>
      </c>
    </row>
    <row r="116" spans="5:6" ht="15.75" thickBot="1" x14ac:dyDescent="0.3">
      <c r="E116" s="10" t="s">
        <v>129</v>
      </c>
      <c r="F116" s="11">
        <v>0.3715</v>
      </c>
    </row>
    <row r="117" spans="5:6" ht="15.75" thickBot="1" x14ac:dyDescent="0.3">
      <c r="E117" s="12" t="s">
        <v>130</v>
      </c>
      <c r="F117" s="13">
        <v>0.3715</v>
      </c>
    </row>
    <row r="118" spans="5:6" ht="15.75" thickBot="1" x14ac:dyDescent="0.3">
      <c r="E118" s="10" t="s">
        <v>131</v>
      </c>
      <c r="F118" s="11">
        <v>0.3715</v>
      </c>
    </row>
    <row r="119" spans="5:6" ht="15.75" thickBot="1" x14ac:dyDescent="0.3">
      <c r="E119" s="12" t="s">
        <v>132</v>
      </c>
      <c r="F119" s="13">
        <v>0.3715</v>
      </c>
    </row>
    <row r="120" spans="5:6" ht="15.75" thickBot="1" x14ac:dyDescent="0.3">
      <c r="E120" s="10" t="s">
        <v>133</v>
      </c>
      <c r="F120" s="11">
        <v>0.3715</v>
      </c>
    </row>
    <row r="121" spans="5:6" ht="15.75" thickBot="1" x14ac:dyDescent="0.3">
      <c r="E121" s="12" t="s">
        <v>134</v>
      </c>
      <c r="F121" s="13">
        <v>0.3715</v>
      </c>
    </row>
    <row r="122" spans="5:6" ht="15.75" thickBot="1" x14ac:dyDescent="0.3">
      <c r="E122" s="10" t="s">
        <v>135</v>
      </c>
      <c r="F122" s="11">
        <v>0.3715</v>
      </c>
    </row>
    <row r="123" spans="5:6" ht="15.75" thickBot="1" x14ac:dyDescent="0.3">
      <c r="E123" s="12" t="s">
        <v>136</v>
      </c>
      <c r="F123" s="13">
        <v>0.3715</v>
      </c>
    </row>
    <row r="124" spans="5:6" ht="15.75" thickBot="1" x14ac:dyDescent="0.3">
      <c r="E124" s="10" t="s">
        <v>137</v>
      </c>
      <c r="F124" s="11">
        <v>0.3715</v>
      </c>
    </row>
    <row r="125" spans="5:6" ht="15.75" thickBot="1" x14ac:dyDescent="0.3">
      <c r="E125" s="12" t="s">
        <v>138</v>
      </c>
      <c r="F125" s="13">
        <v>0.3715</v>
      </c>
    </row>
    <row r="126" spans="5:6" ht="15.75" thickBot="1" x14ac:dyDescent="0.3">
      <c r="E126" s="10" t="s">
        <v>139</v>
      </c>
      <c r="F126" s="11">
        <v>0.3715</v>
      </c>
    </row>
    <row r="127" spans="5:6" ht="15.75" thickBot="1" x14ac:dyDescent="0.3">
      <c r="E127" s="12" t="s">
        <v>140</v>
      </c>
      <c r="F127" s="13">
        <v>0.3715</v>
      </c>
    </row>
    <row r="128" spans="5:6" ht="15.75" thickBot="1" x14ac:dyDescent="0.3">
      <c r="E128" s="10" t="s">
        <v>141</v>
      </c>
      <c r="F128" s="11">
        <v>0.3715</v>
      </c>
    </row>
    <row r="129" spans="5:6" ht="15.75" thickBot="1" x14ac:dyDescent="0.3">
      <c r="E129" s="12" t="s">
        <v>142</v>
      </c>
      <c r="F129" s="13">
        <v>0.3715</v>
      </c>
    </row>
    <row r="130" spans="5:6" ht="15.75" thickBot="1" x14ac:dyDescent="0.3">
      <c r="E130" s="10" t="s">
        <v>143</v>
      </c>
      <c r="F130" s="11">
        <v>0.34339999999999998</v>
      </c>
    </row>
    <row r="131" spans="5:6" ht="15.75" thickBot="1" x14ac:dyDescent="0.3">
      <c r="E131" s="12" t="s">
        <v>144</v>
      </c>
      <c r="F131" s="13">
        <v>0.34339999999999998</v>
      </c>
    </row>
    <row r="132" spans="5:6" ht="15.75" thickBot="1" x14ac:dyDescent="0.3">
      <c r="E132" s="10" t="s">
        <v>145</v>
      </c>
      <c r="F132" s="11">
        <v>0.31530000000000002</v>
      </c>
    </row>
    <row r="133" spans="5:6" ht="15.75" thickBot="1" x14ac:dyDescent="0.3">
      <c r="E133" s="12" t="s">
        <v>146</v>
      </c>
      <c r="F133" s="13">
        <v>0.28710000000000002</v>
      </c>
    </row>
    <row r="134" spans="5:6" ht="15.75" thickBot="1" x14ac:dyDescent="0.3">
      <c r="E134" s="10" t="s">
        <v>147</v>
      </c>
      <c r="F134" s="11">
        <v>0.28710000000000002</v>
      </c>
    </row>
    <row r="135" spans="5:6" ht="15.75" thickBot="1" x14ac:dyDescent="0.3">
      <c r="E135" s="12" t="s">
        <v>148</v>
      </c>
      <c r="F135" s="13">
        <v>0.25879999999999997</v>
      </c>
    </row>
    <row r="136" spans="5:6" ht="15.75" thickBot="1" x14ac:dyDescent="0.3">
      <c r="E136" s="10" t="s">
        <v>149</v>
      </c>
      <c r="F136" s="11">
        <v>0.25879999999999997</v>
      </c>
    </row>
    <row r="137" spans="5:6" ht="15.75" thickBot="1" x14ac:dyDescent="0.3">
      <c r="E137" s="12" t="s">
        <v>150</v>
      </c>
      <c r="F137" s="13">
        <v>0.24460000000000001</v>
      </c>
    </row>
    <row r="138" spans="5:6" x14ac:dyDescent="0.25">
      <c r="E138" s="31" t="s">
        <v>151</v>
      </c>
      <c r="F138" s="32">
        <v>0.2162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26CF-6095-4BC9-8526-C0330A7088B8}">
  <dimension ref="H1:K136"/>
  <sheetViews>
    <sheetView workbookViewId="0">
      <selection activeCell="K3" sqref="K3:K136"/>
    </sheetView>
  </sheetViews>
  <sheetFormatPr defaultRowHeight="15" x14ac:dyDescent="0.25"/>
  <cols>
    <col min="11" max="11" width="15.140625" style="53" bestFit="1" customWidth="1"/>
  </cols>
  <sheetData>
    <row r="1" spans="8:11" ht="15.75" thickBot="1" x14ac:dyDescent="0.3">
      <c r="I1" t="s">
        <v>152</v>
      </c>
      <c r="J1" t="s">
        <v>153</v>
      </c>
      <c r="K1" s="53" t="s">
        <v>154</v>
      </c>
    </row>
    <row r="2" spans="8:11" ht="15.75" thickBot="1" x14ac:dyDescent="0.3">
      <c r="H2" s="51">
        <v>39814</v>
      </c>
      <c r="I2" s="37">
        <v>75.871099999999998</v>
      </c>
      <c r="J2" s="34">
        <v>80.381500000000003</v>
      </c>
      <c r="K2" s="54">
        <v>0</v>
      </c>
    </row>
    <row r="3" spans="8:11" ht="15.75" thickBot="1" x14ac:dyDescent="0.3">
      <c r="H3" s="35">
        <v>39845</v>
      </c>
      <c r="I3" s="33">
        <v>74.494900000000001</v>
      </c>
      <c r="J3" s="33">
        <v>73.811599999999999</v>
      </c>
      <c r="K3" s="54">
        <f>(I3-I2)/I2*100</f>
        <v>-1.8138658856929679</v>
      </c>
    </row>
    <row r="4" spans="8:11" ht="15.75" thickBot="1" x14ac:dyDescent="0.3">
      <c r="H4" s="35">
        <v>39873</v>
      </c>
      <c r="I4" s="33">
        <v>70.593400000000003</v>
      </c>
      <c r="J4" s="33">
        <v>69.878600000000006</v>
      </c>
      <c r="K4" s="54">
        <f t="shared" ref="K4:K67" si="0">(I4-I3)/I3*100</f>
        <v>-5.2372712762887099</v>
      </c>
    </row>
    <row r="5" spans="8:11" ht="15.75" thickBot="1" x14ac:dyDescent="0.3">
      <c r="H5" s="35">
        <v>39904</v>
      </c>
      <c r="I5" s="33">
        <v>71.746099999999998</v>
      </c>
      <c r="J5" s="33">
        <v>70.196700000000007</v>
      </c>
      <c r="K5" s="54">
        <f t="shared" si="0"/>
        <v>1.6328721948510709</v>
      </c>
    </row>
    <row r="6" spans="8:11" ht="15.75" thickBot="1" x14ac:dyDescent="0.3">
      <c r="H6" s="35">
        <v>39934</v>
      </c>
      <c r="I6" s="33">
        <v>71.2804</v>
      </c>
      <c r="J6" s="33">
        <v>70.915000000000006</v>
      </c>
      <c r="K6" s="54">
        <f t="shared" si="0"/>
        <v>-0.64909451524194106</v>
      </c>
    </row>
    <row r="7" spans="8:11" ht="15.75" thickBot="1" x14ac:dyDescent="0.3">
      <c r="H7" s="35">
        <v>39965</v>
      </c>
      <c r="I7" s="33">
        <v>71.958500000000001</v>
      </c>
      <c r="J7" s="33">
        <v>71.641599999999997</v>
      </c>
      <c r="K7" s="54">
        <f t="shared" si="0"/>
        <v>0.95131340452635027</v>
      </c>
    </row>
    <row r="8" spans="8:11" ht="15.75" thickBot="1" x14ac:dyDescent="0.3">
      <c r="H8" s="35">
        <v>39995</v>
      </c>
      <c r="I8" s="33">
        <v>72.038899999999998</v>
      </c>
      <c r="J8" s="33">
        <v>71.894000000000005</v>
      </c>
      <c r="K8" s="54">
        <f t="shared" si="0"/>
        <v>0.11173106721234789</v>
      </c>
    </row>
    <row r="9" spans="8:11" ht="15.75" thickBot="1" x14ac:dyDescent="0.3">
      <c r="H9" s="35">
        <v>40026</v>
      </c>
      <c r="I9" s="33">
        <v>69.015600000000006</v>
      </c>
      <c r="J9" s="33">
        <v>70.929900000000004</v>
      </c>
      <c r="K9" s="54">
        <f t="shared" si="0"/>
        <v>-4.1967603614158344</v>
      </c>
    </row>
    <row r="10" spans="8:11" ht="15.75" thickBot="1" x14ac:dyDescent="0.3">
      <c r="H10" s="35">
        <v>40057</v>
      </c>
      <c r="I10" s="33">
        <v>69.485500000000002</v>
      </c>
      <c r="J10" s="33">
        <v>70.793899999999994</v>
      </c>
      <c r="K10" s="54">
        <f t="shared" si="0"/>
        <v>0.6808605590620026</v>
      </c>
    </row>
    <row r="11" spans="8:11" ht="15.75" thickBot="1" x14ac:dyDescent="0.3">
      <c r="H11" s="35">
        <v>40087</v>
      </c>
      <c r="I11" s="33">
        <v>72.244500000000002</v>
      </c>
      <c r="J11" s="33">
        <v>72.156199999999998</v>
      </c>
      <c r="K11" s="54">
        <f t="shared" si="0"/>
        <v>3.9706125738463425</v>
      </c>
    </row>
    <row r="12" spans="8:11" ht="15.75" thickBot="1" x14ac:dyDescent="0.3">
      <c r="H12" s="35">
        <v>40118</v>
      </c>
      <c r="I12" s="33">
        <v>71.076599999999999</v>
      </c>
      <c r="J12" s="33">
        <v>70.309799999999996</v>
      </c>
      <c r="K12" s="54">
        <f t="shared" si="0"/>
        <v>-1.6165936507277414</v>
      </c>
    </row>
    <row r="13" spans="8:11" ht="15.75" thickBot="1" x14ac:dyDescent="0.3">
      <c r="H13" s="35">
        <v>40148</v>
      </c>
      <c r="I13" s="33">
        <v>70.476299999999995</v>
      </c>
      <c r="J13" s="33">
        <v>69.230199999999996</v>
      </c>
      <c r="K13" s="54">
        <f t="shared" si="0"/>
        <v>-0.84458176108593297</v>
      </c>
    </row>
    <row r="14" spans="8:11" ht="15.75" thickBot="1" x14ac:dyDescent="0.3">
      <c r="H14" s="35">
        <v>40179</v>
      </c>
      <c r="I14" s="33">
        <v>70.840699999999998</v>
      </c>
      <c r="J14" s="33">
        <v>69.298100000000005</v>
      </c>
      <c r="K14" s="54">
        <f t="shared" si="0"/>
        <v>0.51705325052535878</v>
      </c>
    </row>
    <row r="15" spans="8:11" ht="15.75" thickBot="1" x14ac:dyDescent="0.3">
      <c r="H15" s="35">
        <v>40210</v>
      </c>
      <c r="I15" s="33">
        <v>69.847999999999999</v>
      </c>
      <c r="J15" s="33">
        <v>69.188500000000005</v>
      </c>
      <c r="K15" s="54">
        <f t="shared" si="0"/>
        <v>-1.4013130869683661</v>
      </c>
    </row>
    <row r="16" spans="8:11" ht="15.75" thickBot="1" x14ac:dyDescent="0.3">
      <c r="H16" s="35">
        <v>40238</v>
      </c>
      <c r="I16" s="33">
        <v>72.604699999999994</v>
      </c>
      <c r="J16" s="33">
        <v>70.418099999999995</v>
      </c>
      <c r="K16" s="54">
        <f t="shared" si="0"/>
        <v>3.9467128622150884</v>
      </c>
    </row>
    <row r="17" spans="8:11" ht="15.75" thickBot="1" x14ac:dyDescent="0.3">
      <c r="H17" s="35">
        <v>40269</v>
      </c>
      <c r="I17" s="33">
        <v>76.954999999999998</v>
      </c>
      <c r="J17" s="33">
        <v>73.486099999999993</v>
      </c>
      <c r="K17" s="54">
        <f t="shared" si="0"/>
        <v>5.9917608639661131</v>
      </c>
    </row>
    <row r="18" spans="8:11" ht="15.75" thickBot="1" x14ac:dyDescent="0.3">
      <c r="H18" s="35">
        <v>40299</v>
      </c>
      <c r="I18" s="33">
        <v>75.532700000000006</v>
      </c>
      <c r="J18" s="33">
        <v>73.005200000000002</v>
      </c>
      <c r="K18" s="54">
        <f t="shared" si="0"/>
        <v>-1.8482229874601945</v>
      </c>
    </row>
    <row r="19" spans="8:11" ht="15.75" thickBot="1" x14ac:dyDescent="0.3">
      <c r="H19" s="35">
        <v>40330</v>
      </c>
      <c r="I19" s="33">
        <v>75.834500000000006</v>
      </c>
      <c r="J19" s="33">
        <v>73.391999999999996</v>
      </c>
      <c r="K19" s="54">
        <f t="shared" si="0"/>
        <v>0.39956204398889489</v>
      </c>
    </row>
    <row r="20" spans="8:11" ht="15.75" thickBot="1" x14ac:dyDescent="0.3">
      <c r="H20" s="35">
        <v>40360</v>
      </c>
      <c r="I20" s="33">
        <v>77.5411</v>
      </c>
      <c r="J20" s="33">
        <v>74.624099999999999</v>
      </c>
      <c r="K20" s="54">
        <f t="shared" si="0"/>
        <v>2.2504269165089696</v>
      </c>
    </row>
    <row r="21" spans="8:11" ht="15.75" thickBot="1" x14ac:dyDescent="0.3">
      <c r="H21" s="35">
        <v>40391</v>
      </c>
      <c r="I21" s="33">
        <v>80.601399999999998</v>
      </c>
      <c r="J21" s="33">
        <v>77.673199999999994</v>
      </c>
      <c r="K21" s="54">
        <f t="shared" si="0"/>
        <v>3.9466811794003416</v>
      </c>
    </row>
    <row r="22" spans="8:11" ht="15.75" thickBot="1" x14ac:dyDescent="0.3">
      <c r="H22" s="35">
        <v>40422</v>
      </c>
      <c r="I22" s="33">
        <v>85.971000000000004</v>
      </c>
      <c r="J22" s="33">
        <v>83.142300000000006</v>
      </c>
      <c r="K22" s="54">
        <f t="shared" si="0"/>
        <v>6.6619190237390491</v>
      </c>
    </row>
    <row r="23" spans="8:11" ht="15.75" thickBot="1" x14ac:dyDescent="0.3">
      <c r="H23" s="35">
        <v>40452</v>
      </c>
      <c r="I23" s="33">
        <v>90.929400000000001</v>
      </c>
      <c r="J23" s="33">
        <v>87.505700000000004</v>
      </c>
      <c r="K23" s="54">
        <f t="shared" si="0"/>
        <v>5.7675262588547271</v>
      </c>
    </row>
    <row r="24" spans="8:11" ht="15.75" thickBot="1" x14ac:dyDescent="0.3">
      <c r="H24" s="35">
        <v>40483</v>
      </c>
      <c r="I24" s="33">
        <v>101.8763</v>
      </c>
      <c r="J24" s="33">
        <v>98.782200000000003</v>
      </c>
      <c r="K24" s="54">
        <f t="shared" si="0"/>
        <v>12.038900509626149</v>
      </c>
    </row>
    <row r="25" spans="8:11" ht="15.75" thickBot="1" x14ac:dyDescent="0.3">
      <c r="H25" s="35">
        <v>40513</v>
      </c>
      <c r="I25" s="33">
        <v>96.227400000000003</v>
      </c>
      <c r="J25" s="33">
        <v>93.844499999999996</v>
      </c>
      <c r="K25" s="54">
        <f t="shared" si="0"/>
        <v>-5.5448617588192715</v>
      </c>
    </row>
    <row r="26" spans="8:11" ht="15.75" thickBot="1" x14ac:dyDescent="0.3">
      <c r="H26" s="35">
        <v>40544</v>
      </c>
      <c r="I26" s="33">
        <v>94.665400000000005</v>
      </c>
      <c r="J26" s="33">
        <v>93.703599999999994</v>
      </c>
      <c r="K26" s="54">
        <f t="shared" si="0"/>
        <v>-1.6232382876394849</v>
      </c>
    </row>
    <row r="27" spans="8:11" ht="15.75" thickBot="1" x14ac:dyDescent="0.3">
      <c r="H27" s="35">
        <v>40575</v>
      </c>
      <c r="I27" s="33">
        <v>94.451400000000007</v>
      </c>
      <c r="J27" s="33">
        <v>92.709199999999996</v>
      </c>
      <c r="K27" s="54">
        <f t="shared" si="0"/>
        <v>-0.22605936276612007</v>
      </c>
    </row>
    <row r="28" spans="8:11" ht="15.75" thickBot="1" x14ac:dyDescent="0.3">
      <c r="H28" s="35">
        <v>40603</v>
      </c>
      <c r="I28" s="33">
        <v>95.0398</v>
      </c>
      <c r="J28" s="33">
        <v>94.282499999999999</v>
      </c>
      <c r="K28" s="54">
        <f t="shared" si="0"/>
        <v>0.62296588510068973</v>
      </c>
    </row>
    <row r="29" spans="8:11" ht="15.75" thickBot="1" x14ac:dyDescent="0.3">
      <c r="H29" s="35">
        <v>40634</v>
      </c>
      <c r="I29" s="33">
        <v>94.33</v>
      </c>
      <c r="J29" s="33">
        <v>93.477800000000002</v>
      </c>
      <c r="K29" s="54">
        <f t="shared" si="0"/>
        <v>-0.7468450059869669</v>
      </c>
    </row>
    <row r="30" spans="8:11" ht="15.75" thickBot="1" x14ac:dyDescent="0.3">
      <c r="H30" s="35">
        <v>40664</v>
      </c>
      <c r="I30" s="33">
        <v>90.384100000000004</v>
      </c>
      <c r="J30" s="33">
        <v>91.866200000000006</v>
      </c>
      <c r="K30" s="54">
        <f t="shared" si="0"/>
        <v>-4.1830806742287656</v>
      </c>
    </row>
    <row r="31" spans="8:11" ht="15.75" thickBot="1" x14ac:dyDescent="0.3">
      <c r="H31" s="35">
        <v>40695</v>
      </c>
      <c r="I31" s="33">
        <v>87.3934</v>
      </c>
      <c r="J31" s="33">
        <v>89.224900000000005</v>
      </c>
      <c r="K31" s="54">
        <f t="shared" si="0"/>
        <v>-3.3088784421153763</v>
      </c>
    </row>
    <row r="32" spans="8:11" ht="15.75" thickBot="1" x14ac:dyDescent="0.3">
      <c r="H32" s="35">
        <v>40725</v>
      </c>
      <c r="I32" s="33">
        <v>88.527500000000003</v>
      </c>
      <c r="J32" s="33">
        <v>89.583699999999993</v>
      </c>
      <c r="K32" s="54">
        <f t="shared" si="0"/>
        <v>1.2976952492980061</v>
      </c>
    </row>
    <row r="33" spans="8:11" ht="15.75" thickBot="1" x14ac:dyDescent="0.3">
      <c r="H33" s="35">
        <v>40756</v>
      </c>
      <c r="I33" s="33">
        <v>89.432199999999995</v>
      </c>
      <c r="J33" s="33">
        <v>92.080399999999997</v>
      </c>
      <c r="K33" s="54">
        <f t="shared" si="0"/>
        <v>1.0219423343028902</v>
      </c>
    </row>
    <row r="34" spans="8:11" ht="15.75" thickBot="1" x14ac:dyDescent="0.3">
      <c r="H34" s="35">
        <v>40787</v>
      </c>
      <c r="I34" s="33">
        <v>88.394000000000005</v>
      </c>
      <c r="J34" s="33">
        <v>91.611099999999993</v>
      </c>
      <c r="K34" s="54">
        <f t="shared" si="0"/>
        <v>-1.1608794147968955</v>
      </c>
    </row>
    <row r="35" spans="8:11" ht="15.75" thickBot="1" x14ac:dyDescent="0.3">
      <c r="H35" s="35">
        <v>40817</v>
      </c>
      <c r="I35" s="33">
        <v>88.418099999999995</v>
      </c>
      <c r="J35" s="33">
        <v>91.946399999999997</v>
      </c>
      <c r="K35" s="54">
        <f t="shared" si="0"/>
        <v>2.7264293956592096E-2</v>
      </c>
    </row>
    <row r="36" spans="8:11" ht="15.75" thickBot="1" x14ac:dyDescent="0.3">
      <c r="H36" s="35">
        <v>40848</v>
      </c>
      <c r="I36" s="33">
        <v>95.387</v>
      </c>
      <c r="J36" s="33">
        <v>97.441800000000001</v>
      </c>
      <c r="K36" s="54">
        <f t="shared" si="0"/>
        <v>7.8817572420126716</v>
      </c>
    </row>
    <row r="37" spans="8:11" ht="15.75" thickBot="1" x14ac:dyDescent="0.3">
      <c r="H37" s="35">
        <v>40878</v>
      </c>
      <c r="I37" s="33">
        <v>93.284199999999998</v>
      </c>
      <c r="J37" s="33">
        <v>95.863100000000003</v>
      </c>
      <c r="K37" s="54">
        <f t="shared" si="0"/>
        <v>-2.2044932747649071</v>
      </c>
    </row>
    <row r="38" spans="8:11" ht="15.75" thickBot="1" x14ac:dyDescent="0.3">
      <c r="H38" s="35">
        <v>40909</v>
      </c>
      <c r="I38" s="33">
        <v>90.269800000000004</v>
      </c>
      <c r="J38" s="33">
        <v>93.615300000000005</v>
      </c>
      <c r="K38" s="54">
        <f t="shared" si="0"/>
        <v>-3.2314153951044173</v>
      </c>
    </row>
    <row r="39" spans="8:11" ht="15.75" thickBot="1" x14ac:dyDescent="0.3">
      <c r="H39" s="35">
        <v>40940</v>
      </c>
      <c r="I39" s="33">
        <v>88.938299999999998</v>
      </c>
      <c r="J39" s="33">
        <v>92.086100000000002</v>
      </c>
      <c r="K39" s="54">
        <f t="shared" si="0"/>
        <v>-1.4750226543096423</v>
      </c>
    </row>
    <row r="40" spans="8:11" ht="15.75" thickBot="1" x14ac:dyDescent="0.3">
      <c r="H40" s="35">
        <v>40969</v>
      </c>
      <c r="I40" s="33">
        <v>87.103700000000003</v>
      </c>
      <c r="J40" s="33">
        <v>89.796400000000006</v>
      </c>
      <c r="K40" s="54">
        <f t="shared" si="0"/>
        <v>-2.0627783530829742</v>
      </c>
    </row>
    <row r="41" spans="8:11" ht="15.75" thickBot="1" x14ac:dyDescent="0.3">
      <c r="H41" s="35">
        <v>41000</v>
      </c>
      <c r="I41" s="33">
        <v>86.623800000000003</v>
      </c>
      <c r="J41" s="33">
        <v>89.553600000000003</v>
      </c>
      <c r="K41" s="54">
        <f t="shared" si="0"/>
        <v>-0.55095248537088626</v>
      </c>
    </row>
    <row r="42" spans="8:11" ht="15.75" thickBot="1" x14ac:dyDescent="0.3">
      <c r="H42" s="35">
        <v>41030</v>
      </c>
      <c r="I42" s="33">
        <v>85.700599999999994</v>
      </c>
      <c r="J42" s="33">
        <v>88.896199999999993</v>
      </c>
      <c r="K42" s="54">
        <f t="shared" si="0"/>
        <v>-1.0657579094890879</v>
      </c>
    </row>
    <row r="43" spans="8:11" ht="15.75" thickBot="1" x14ac:dyDescent="0.3">
      <c r="H43" s="35">
        <v>41061</v>
      </c>
      <c r="I43" s="33">
        <v>85.142300000000006</v>
      </c>
      <c r="J43" s="33">
        <v>88.279300000000006</v>
      </c>
      <c r="K43" s="54">
        <f t="shared" si="0"/>
        <v>-0.65145401549112669</v>
      </c>
    </row>
    <row r="44" spans="8:11" ht="15.75" thickBot="1" x14ac:dyDescent="0.3">
      <c r="H44" s="35">
        <v>41091</v>
      </c>
      <c r="I44" s="33">
        <v>83.884500000000003</v>
      </c>
      <c r="J44" s="33">
        <v>87.610399999999998</v>
      </c>
      <c r="K44" s="54">
        <f t="shared" si="0"/>
        <v>-1.477291546035288</v>
      </c>
    </row>
    <row r="45" spans="8:11" ht="15.75" thickBot="1" x14ac:dyDescent="0.3">
      <c r="H45" s="35">
        <v>41122</v>
      </c>
      <c r="I45" s="33">
        <v>83.502799999999993</v>
      </c>
      <c r="J45" s="33">
        <v>86.819599999999994</v>
      </c>
      <c r="K45" s="54">
        <f t="shared" si="0"/>
        <v>-0.45503042874429633</v>
      </c>
    </row>
    <row r="46" spans="8:11" ht="15.75" thickBot="1" x14ac:dyDescent="0.3">
      <c r="H46" s="35">
        <v>41153</v>
      </c>
      <c r="I46" s="33">
        <v>88.563400000000001</v>
      </c>
      <c r="J46" s="33">
        <v>90.8947</v>
      </c>
      <c r="K46" s="54">
        <f t="shared" si="0"/>
        <v>6.0603955795494375</v>
      </c>
    </row>
    <row r="47" spans="8:11" ht="15.75" thickBot="1" x14ac:dyDescent="0.3">
      <c r="H47" s="35">
        <v>41183</v>
      </c>
      <c r="I47" s="33">
        <v>91.490799999999993</v>
      </c>
      <c r="J47" s="33">
        <v>93.333799999999997</v>
      </c>
      <c r="K47" s="54">
        <f t="shared" si="0"/>
        <v>3.3054286533714734</v>
      </c>
    </row>
    <row r="48" spans="8:11" ht="15.75" thickBot="1" x14ac:dyDescent="0.3">
      <c r="H48" s="35">
        <v>41214</v>
      </c>
      <c r="I48" s="33">
        <v>93.811999999999998</v>
      </c>
      <c r="J48" s="33">
        <v>94.527100000000004</v>
      </c>
      <c r="K48" s="54">
        <f t="shared" si="0"/>
        <v>2.5370856960481323</v>
      </c>
    </row>
    <row r="49" spans="8:11" ht="15.75" thickBot="1" x14ac:dyDescent="0.3">
      <c r="H49" s="35">
        <v>41244</v>
      </c>
      <c r="I49" s="33">
        <v>91.162700000000001</v>
      </c>
      <c r="J49" s="33">
        <v>93.065799999999996</v>
      </c>
      <c r="K49" s="54">
        <f t="shared" si="0"/>
        <v>-2.8240523600392238</v>
      </c>
    </row>
    <row r="50" spans="8:11" ht="15.75" thickBot="1" x14ac:dyDescent="0.3">
      <c r="H50" s="35">
        <v>41275</v>
      </c>
      <c r="I50" s="33">
        <v>89.526799999999994</v>
      </c>
      <c r="J50" s="33">
        <v>92.058999999999997</v>
      </c>
      <c r="K50" s="54">
        <f t="shared" si="0"/>
        <v>-1.794483928185548</v>
      </c>
    </row>
    <row r="51" spans="8:11" ht="15.75" thickBot="1" x14ac:dyDescent="0.3">
      <c r="H51" s="35">
        <v>41306</v>
      </c>
      <c r="I51" s="33">
        <v>88.616</v>
      </c>
      <c r="J51" s="33">
        <v>91.393600000000006</v>
      </c>
      <c r="K51" s="54">
        <f t="shared" si="0"/>
        <v>-1.0173489949378227</v>
      </c>
    </row>
    <row r="52" spans="8:11" ht="15.75" thickBot="1" x14ac:dyDescent="0.3">
      <c r="H52" s="35">
        <v>41334</v>
      </c>
      <c r="I52" s="33">
        <v>88.268100000000004</v>
      </c>
      <c r="J52" s="33">
        <v>90.409099999999995</v>
      </c>
      <c r="K52" s="54">
        <f t="shared" si="0"/>
        <v>-0.39259275977249669</v>
      </c>
    </row>
    <row r="53" spans="8:11" ht="15.75" thickBot="1" x14ac:dyDescent="0.3">
      <c r="H53" s="35">
        <v>41365</v>
      </c>
      <c r="I53" s="33">
        <v>88.574200000000005</v>
      </c>
      <c r="J53" s="33">
        <v>90.537899999999993</v>
      </c>
      <c r="K53" s="54">
        <f t="shared" si="0"/>
        <v>0.3467843988938254</v>
      </c>
    </row>
    <row r="54" spans="8:11" ht="15.75" thickBot="1" x14ac:dyDescent="0.3">
      <c r="H54" s="35">
        <v>41395</v>
      </c>
      <c r="I54" s="33">
        <v>87.515799999999999</v>
      </c>
      <c r="J54" s="33">
        <v>89.786500000000004</v>
      </c>
      <c r="K54" s="54">
        <f t="shared" si="0"/>
        <v>-1.1949303521793095</v>
      </c>
    </row>
    <row r="55" spans="8:11" ht="15.75" thickBot="1" x14ac:dyDescent="0.3">
      <c r="H55" s="35">
        <v>41426</v>
      </c>
      <c r="I55" s="33">
        <v>88.193600000000004</v>
      </c>
      <c r="J55" s="33">
        <v>89.346800000000002</v>
      </c>
      <c r="K55" s="54">
        <f t="shared" si="0"/>
        <v>0.77448872089383269</v>
      </c>
    </row>
    <row r="56" spans="8:11" ht="15.75" thickBot="1" x14ac:dyDescent="0.3">
      <c r="H56" s="35">
        <v>41456</v>
      </c>
      <c r="I56" s="33">
        <v>90.795100000000005</v>
      </c>
      <c r="J56" s="33">
        <v>91.737499999999997</v>
      </c>
      <c r="K56" s="54">
        <f t="shared" si="0"/>
        <v>2.9497605268409512</v>
      </c>
    </row>
    <row r="57" spans="8:11" ht="15.75" thickBot="1" x14ac:dyDescent="0.3">
      <c r="H57" s="35">
        <v>41487</v>
      </c>
      <c r="I57" s="33">
        <v>92.740499999999997</v>
      </c>
      <c r="J57" s="33">
        <v>92.728499999999997</v>
      </c>
      <c r="K57" s="54">
        <f t="shared" si="0"/>
        <v>2.1426266395433147</v>
      </c>
    </row>
    <row r="58" spans="8:11" ht="15.75" thickBot="1" x14ac:dyDescent="0.3">
      <c r="H58" s="35">
        <v>41518</v>
      </c>
      <c r="I58" s="33">
        <v>94.646299999999997</v>
      </c>
      <c r="J58" s="33">
        <v>94.8596</v>
      </c>
      <c r="K58" s="54">
        <f t="shared" si="0"/>
        <v>2.0549813727551602</v>
      </c>
    </row>
    <row r="59" spans="8:11" ht="15.75" thickBot="1" x14ac:dyDescent="0.3">
      <c r="H59" s="35">
        <v>41548</v>
      </c>
      <c r="I59" s="33">
        <v>99.413799999999995</v>
      </c>
      <c r="J59" s="33">
        <v>99.380700000000004</v>
      </c>
      <c r="K59" s="54">
        <f t="shared" si="0"/>
        <v>5.0371752514361354</v>
      </c>
    </row>
    <row r="60" spans="8:11" ht="15.75" thickBot="1" x14ac:dyDescent="0.3">
      <c r="H60" s="35">
        <v>41579</v>
      </c>
      <c r="I60" s="33">
        <v>99.980800000000002</v>
      </c>
      <c r="J60" s="33">
        <v>99.738500000000002</v>
      </c>
      <c r="K60" s="54">
        <f t="shared" si="0"/>
        <v>0.57034335273373249</v>
      </c>
    </row>
    <row r="61" spans="8:11" ht="15.75" thickBot="1" x14ac:dyDescent="0.3">
      <c r="H61" s="35">
        <v>41609</v>
      </c>
      <c r="I61" s="33">
        <v>103.0364</v>
      </c>
      <c r="J61" s="33">
        <v>101.99939999999999</v>
      </c>
      <c r="K61" s="54">
        <f t="shared" si="0"/>
        <v>3.0561867878632678</v>
      </c>
    </row>
    <row r="62" spans="8:11" ht="15.75" thickBot="1" x14ac:dyDescent="0.3">
      <c r="H62" s="35">
        <v>41640</v>
      </c>
      <c r="I62" s="33">
        <v>103.9422</v>
      </c>
      <c r="J62" s="33">
        <v>103.6371</v>
      </c>
      <c r="K62" s="54">
        <f t="shared" si="0"/>
        <v>0.8791068010916524</v>
      </c>
    </row>
    <row r="63" spans="8:11" ht="15.75" thickBot="1" x14ac:dyDescent="0.3">
      <c r="H63" s="35">
        <v>41671</v>
      </c>
      <c r="I63" s="33">
        <v>104.4966</v>
      </c>
      <c r="J63" s="33">
        <v>104.52509999999999</v>
      </c>
      <c r="K63" s="54">
        <f t="shared" si="0"/>
        <v>0.5333733555764657</v>
      </c>
    </row>
    <row r="64" spans="8:11" ht="15.75" thickBot="1" x14ac:dyDescent="0.3">
      <c r="H64" s="35">
        <v>41699</v>
      </c>
      <c r="I64" s="33">
        <v>110.45959999999999</v>
      </c>
      <c r="J64" s="33">
        <v>109.2851</v>
      </c>
      <c r="K64" s="54">
        <f t="shared" si="0"/>
        <v>5.7064057586562562</v>
      </c>
    </row>
    <row r="65" spans="8:11" ht="15.75" thickBot="1" x14ac:dyDescent="0.3">
      <c r="H65" s="35">
        <v>41730</v>
      </c>
      <c r="I65" s="33">
        <v>115.6187</v>
      </c>
      <c r="J65" s="33">
        <v>111.78230000000001</v>
      </c>
      <c r="K65" s="54">
        <f t="shared" si="0"/>
        <v>4.6705763917305596</v>
      </c>
    </row>
    <row r="66" spans="8:11" ht="15.75" thickBot="1" x14ac:dyDescent="0.3">
      <c r="H66" s="35">
        <v>41760</v>
      </c>
      <c r="I66" s="33">
        <v>114.4953</v>
      </c>
      <c r="J66" s="33">
        <v>111.6173</v>
      </c>
      <c r="K66" s="54">
        <f t="shared" si="0"/>
        <v>-0.97164213055500859</v>
      </c>
    </row>
    <row r="67" spans="8:11" ht="15.75" thickBot="1" x14ac:dyDescent="0.3">
      <c r="H67" s="35">
        <v>41791</v>
      </c>
      <c r="I67" s="33">
        <v>114.6626</v>
      </c>
      <c r="J67" s="33">
        <v>111.5654</v>
      </c>
      <c r="K67" s="54">
        <f t="shared" si="0"/>
        <v>0.14611953503768044</v>
      </c>
    </row>
    <row r="68" spans="8:11" ht="15.75" thickBot="1" x14ac:dyDescent="0.3">
      <c r="H68" s="35">
        <v>41821</v>
      </c>
      <c r="I68" s="33">
        <v>112.8257</v>
      </c>
      <c r="J68" s="33">
        <v>111.7667</v>
      </c>
      <c r="K68" s="54">
        <f t="shared" ref="K68:K131" si="1">(I68-I67)/I67*100</f>
        <v>-1.6020044896941112</v>
      </c>
    </row>
    <row r="69" spans="8:11" ht="15.75" thickBot="1" x14ac:dyDescent="0.3">
      <c r="H69" s="35">
        <v>41852</v>
      </c>
      <c r="I69" s="33">
        <v>114.5458</v>
      </c>
      <c r="J69" s="33">
        <v>113.8004</v>
      </c>
      <c r="K69" s="54">
        <f t="shared" si="1"/>
        <v>1.5245639956144763</v>
      </c>
    </row>
    <row r="70" spans="8:11" ht="15.75" thickBot="1" x14ac:dyDescent="0.3">
      <c r="H70" s="35">
        <v>41883</v>
      </c>
      <c r="I70" s="33">
        <v>120.03360000000001</v>
      </c>
      <c r="J70" s="33">
        <v>120.1199</v>
      </c>
      <c r="K70" s="54">
        <f t="shared" si="1"/>
        <v>4.7909220591239547</v>
      </c>
    </row>
    <row r="71" spans="8:11" ht="15.75" thickBot="1" x14ac:dyDescent="0.3">
      <c r="H71" s="35">
        <v>41913</v>
      </c>
      <c r="I71" s="33">
        <v>123.66370000000001</v>
      </c>
      <c r="J71" s="33">
        <v>122.7373</v>
      </c>
      <c r="K71" s="54">
        <f t="shared" si="1"/>
        <v>3.024236547100144</v>
      </c>
    </row>
    <row r="72" spans="8:11" ht="15.75" thickBot="1" x14ac:dyDescent="0.3">
      <c r="H72" s="35">
        <v>41944</v>
      </c>
      <c r="I72" s="33">
        <v>131.48759999999999</v>
      </c>
      <c r="J72" s="33">
        <v>131.7022</v>
      </c>
      <c r="K72" s="54">
        <f t="shared" si="1"/>
        <v>6.3267555475050319</v>
      </c>
    </row>
    <row r="73" spans="8:11" ht="15.75" thickBot="1" x14ac:dyDescent="0.3">
      <c r="H73" s="35">
        <v>41974</v>
      </c>
      <c r="I73" s="33">
        <v>135.88679999999999</v>
      </c>
      <c r="J73" s="33">
        <v>136.00200000000001</v>
      </c>
      <c r="K73" s="54">
        <f t="shared" si="1"/>
        <v>3.3457147289934626</v>
      </c>
    </row>
    <row r="74" spans="8:11" ht="15.75" thickBot="1" x14ac:dyDescent="0.3">
      <c r="H74" s="35">
        <v>42005</v>
      </c>
      <c r="I74" s="33">
        <v>136.46709999999999</v>
      </c>
      <c r="J74" s="33">
        <v>135.95529999999999</v>
      </c>
      <c r="K74" s="54">
        <f t="shared" si="1"/>
        <v>0.42704662998907483</v>
      </c>
    </row>
    <row r="75" spans="8:11" ht="15.75" thickBot="1" x14ac:dyDescent="0.3">
      <c r="H75" s="35">
        <v>42036</v>
      </c>
      <c r="I75" s="33">
        <v>135.9973</v>
      </c>
      <c r="J75" s="33">
        <v>134.56610000000001</v>
      </c>
      <c r="K75" s="54">
        <f t="shared" si="1"/>
        <v>-0.34425879937361625</v>
      </c>
    </row>
    <row r="76" spans="8:11" ht="15.75" thickBot="1" x14ac:dyDescent="0.3">
      <c r="H76" s="35">
        <v>42064</v>
      </c>
      <c r="I76" s="33">
        <v>136.02269999999999</v>
      </c>
      <c r="J76" s="33">
        <v>134.33779999999999</v>
      </c>
      <c r="K76" s="54">
        <f t="shared" si="1"/>
        <v>1.8676841378461588E-2</v>
      </c>
    </row>
    <row r="77" spans="8:11" ht="15.75" thickBot="1" x14ac:dyDescent="0.3">
      <c r="H77" s="35">
        <v>42095</v>
      </c>
      <c r="I77" s="33">
        <v>140.4562</v>
      </c>
      <c r="J77" s="33">
        <v>137.672</v>
      </c>
      <c r="K77" s="54">
        <f t="shared" si="1"/>
        <v>3.2593824413131114</v>
      </c>
    </row>
    <row r="78" spans="8:11" ht="15.75" thickBot="1" x14ac:dyDescent="0.3">
      <c r="H78" s="35">
        <v>42125</v>
      </c>
      <c r="I78" s="33">
        <v>138.90719999999999</v>
      </c>
      <c r="J78" s="33">
        <v>138.3646</v>
      </c>
      <c r="K78" s="54">
        <f t="shared" si="1"/>
        <v>-1.1028349051163329</v>
      </c>
    </row>
    <row r="79" spans="8:11" ht="15.75" thickBot="1" x14ac:dyDescent="0.3">
      <c r="H79" s="35">
        <v>42156</v>
      </c>
      <c r="I79" s="33">
        <v>137.49010000000001</v>
      </c>
      <c r="J79" s="33">
        <v>137.62190000000001</v>
      </c>
      <c r="K79" s="54">
        <f t="shared" si="1"/>
        <v>-1.0201774997984097</v>
      </c>
    </row>
    <row r="80" spans="8:11" ht="15.75" thickBot="1" x14ac:dyDescent="0.3">
      <c r="H80" s="35">
        <v>42186</v>
      </c>
      <c r="I80" s="33">
        <v>133.32060000000001</v>
      </c>
      <c r="J80" s="33">
        <v>136.02119999999999</v>
      </c>
      <c r="K80" s="54">
        <f t="shared" si="1"/>
        <v>-3.0325819822663589</v>
      </c>
    </row>
    <row r="81" spans="8:11" ht="15.75" thickBot="1" x14ac:dyDescent="0.3">
      <c r="H81" s="35">
        <v>42217</v>
      </c>
      <c r="I81" s="33">
        <v>129.96170000000001</v>
      </c>
      <c r="J81" s="33">
        <v>135.3125</v>
      </c>
      <c r="K81" s="54">
        <f t="shared" si="1"/>
        <v>-2.519415604190204</v>
      </c>
    </row>
    <row r="82" spans="8:11" ht="15.75" thickBot="1" x14ac:dyDescent="0.3">
      <c r="H82" s="35">
        <v>42248</v>
      </c>
      <c r="I82" s="33">
        <v>131.6848</v>
      </c>
      <c r="J82" s="33">
        <v>136.8314</v>
      </c>
      <c r="K82" s="54">
        <f t="shared" si="1"/>
        <v>1.3258521549040896</v>
      </c>
    </row>
    <row r="83" spans="8:11" ht="15.75" thickBot="1" x14ac:dyDescent="0.3">
      <c r="H83" s="35">
        <v>42278</v>
      </c>
      <c r="I83" s="33">
        <v>135.64160000000001</v>
      </c>
      <c r="J83" s="33">
        <v>139.45949999999999</v>
      </c>
      <c r="K83" s="54">
        <f t="shared" si="1"/>
        <v>3.0047507381262042</v>
      </c>
    </row>
    <row r="84" spans="8:11" ht="15.75" thickBot="1" x14ac:dyDescent="0.3">
      <c r="H84" s="35">
        <v>42309</v>
      </c>
      <c r="I84" s="33">
        <v>137.8288</v>
      </c>
      <c r="J84" s="33">
        <v>141.29150000000001</v>
      </c>
      <c r="K84" s="54">
        <f t="shared" si="1"/>
        <v>1.6124846654713525</v>
      </c>
    </row>
    <row r="85" spans="8:11" ht="15.75" thickBot="1" x14ac:dyDescent="0.3">
      <c r="H85" s="35">
        <v>42339</v>
      </c>
      <c r="I85" s="33">
        <v>137.589</v>
      </c>
      <c r="J85" s="33">
        <v>141.60579999999999</v>
      </c>
      <c r="K85" s="54">
        <f t="shared" si="1"/>
        <v>-0.17398395690886262</v>
      </c>
    </row>
    <row r="86" spans="8:11" ht="15.75" thickBot="1" x14ac:dyDescent="0.3">
      <c r="H86" s="35">
        <v>42370</v>
      </c>
      <c r="I86" s="33">
        <v>138.08199999999999</v>
      </c>
      <c r="J86" s="33">
        <v>142.91319999999999</v>
      </c>
      <c r="K86" s="54">
        <f t="shared" si="1"/>
        <v>0.35831352797098243</v>
      </c>
    </row>
    <row r="87" spans="8:11" ht="15.75" thickBot="1" x14ac:dyDescent="0.3">
      <c r="H87" s="35">
        <v>42401</v>
      </c>
      <c r="I87" s="33">
        <v>139.97229999999999</v>
      </c>
      <c r="J87" s="33">
        <v>145.637</v>
      </c>
      <c r="K87" s="54">
        <f t="shared" si="1"/>
        <v>1.3689691632508194</v>
      </c>
    </row>
    <row r="88" spans="8:11" ht="15.75" thickBot="1" x14ac:dyDescent="0.3">
      <c r="H88" s="35">
        <v>42430</v>
      </c>
      <c r="I88" s="33">
        <v>139.8383</v>
      </c>
      <c r="J88" s="33">
        <v>145.47489999999999</v>
      </c>
      <c r="K88" s="54">
        <f t="shared" si="1"/>
        <v>-9.5733227217089489E-2</v>
      </c>
    </row>
    <row r="89" spans="8:11" ht="15.75" thickBot="1" x14ac:dyDescent="0.3">
      <c r="H89" s="35">
        <v>42461</v>
      </c>
      <c r="I89" s="33">
        <v>139.43790000000001</v>
      </c>
      <c r="J89" s="33">
        <v>144.8852</v>
      </c>
      <c r="K89" s="54">
        <f t="shared" si="1"/>
        <v>-0.28633071197232124</v>
      </c>
    </row>
    <row r="90" spans="8:11" ht="15.75" thickBot="1" x14ac:dyDescent="0.3">
      <c r="H90" s="35">
        <v>42491</v>
      </c>
      <c r="I90" s="33">
        <v>136.70949999999999</v>
      </c>
      <c r="J90" s="33">
        <v>141.10919999999999</v>
      </c>
      <c r="K90" s="54">
        <f t="shared" si="1"/>
        <v>-1.956713346945143</v>
      </c>
    </row>
    <row r="91" spans="8:11" ht="15.75" thickBot="1" x14ac:dyDescent="0.3">
      <c r="H91" s="35">
        <v>42522</v>
      </c>
      <c r="I91" s="33">
        <v>138.7509</v>
      </c>
      <c r="J91" s="33">
        <v>141.39070000000001</v>
      </c>
      <c r="K91" s="54">
        <f t="shared" si="1"/>
        <v>1.4932393140198819</v>
      </c>
    </row>
    <row r="92" spans="8:11" ht="15.75" thickBot="1" x14ac:dyDescent="0.3">
      <c r="H92" s="35">
        <v>42552</v>
      </c>
      <c r="I92" s="33">
        <v>139.53290000000001</v>
      </c>
      <c r="J92" s="33">
        <v>140.72630000000001</v>
      </c>
      <c r="K92" s="54">
        <f t="shared" si="1"/>
        <v>0.56359994782016598</v>
      </c>
    </row>
    <row r="93" spans="8:11" ht="15.75" thickBot="1" x14ac:dyDescent="0.3">
      <c r="H93" s="35">
        <v>42583</v>
      </c>
      <c r="I93" s="33">
        <v>137.72649999999999</v>
      </c>
      <c r="J93" s="33">
        <v>138.529</v>
      </c>
      <c r="K93" s="54">
        <f t="shared" si="1"/>
        <v>-1.2946050716354529</v>
      </c>
    </row>
    <row r="94" spans="8:11" ht="15.75" thickBot="1" x14ac:dyDescent="0.3">
      <c r="H94" s="35">
        <v>42614</v>
      </c>
      <c r="I94" s="33">
        <v>136.4444</v>
      </c>
      <c r="J94" s="33">
        <v>139.6164</v>
      </c>
      <c r="K94" s="54">
        <f t="shared" si="1"/>
        <v>-0.93090291265659519</v>
      </c>
    </row>
    <row r="95" spans="8:11" ht="15.75" thickBot="1" x14ac:dyDescent="0.3">
      <c r="H95" s="35">
        <v>42644</v>
      </c>
      <c r="I95" s="33">
        <v>139.8826</v>
      </c>
      <c r="J95" s="33">
        <v>143.84</v>
      </c>
      <c r="K95" s="54">
        <f t="shared" si="1"/>
        <v>2.5198542409948628</v>
      </c>
    </row>
    <row r="96" spans="8:11" ht="15.75" thickBot="1" x14ac:dyDescent="0.3">
      <c r="H96" s="35">
        <v>42675</v>
      </c>
      <c r="I96" s="33">
        <v>141.14240000000001</v>
      </c>
      <c r="J96" s="33">
        <v>144.10300000000001</v>
      </c>
      <c r="K96" s="54">
        <f t="shared" si="1"/>
        <v>0.9006123706594048</v>
      </c>
    </row>
    <row r="97" spans="8:11" ht="15.75" thickBot="1" x14ac:dyDescent="0.3">
      <c r="H97" s="35">
        <v>42705</v>
      </c>
      <c r="I97" s="33">
        <v>141.1781</v>
      </c>
      <c r="J97" s="33">
        <v>143.24879999999999</v>
      </c>
      <c r="K97" s="54">
        <f t="shared" si="1"/>
        <v>2.5293604189805051E-2</v>
      </c>
    </row>
    <row r="98" spans="8:11" ht="15.75" thickBot="1" x14ac:dyDescent="0.3">
      <c r="H98" s="35">
        <v>42736</v>
      </c>
      <c r="I98" s="33">
        <v>138.0059</v>
      </c>
      <c r="J98" s="33">
        <v>141.1429</v>
      </c>
      <c r="K98" s="54">
        <f t="shared" si="1"/>
        <v>-2.2469490664628604</v>
      </c>
    </row>
    <row r="99" spans="8:11" ht="15.75" thickBot="1" x14ac:dyDescent="0.3">
      <c r="H99" s="35">
        <v>42767</v>
      </c>
      <c r="I99" s="33">
        <v>133.43</v>
      </c>
      <c r="J99" s="33">
        <v>136.98330000000001</v>
      </c>
      <c r="K99" s="54">
        <f t="shared" si="1"/>
        <v>-3.315727805840178</v>
      </c>
    </row>
    <row r="100" spans="8:11" ht="15.75" thickBot="1" x14ac:dyDescent="0.3">
      <c r="H100" s="35">
        <v>42795</v>
      </c>
      <c r="I100" s="33">
        <v>129.5198</v>
      </c>
      <c r="J100" s="33">
        <v>135.32239999999999</v>
      </c>
      <c r="K100" s="54">
        <f t="shared" si="1"/>
        <v>-2.9305253691073991</v>
      </c>
    </row>
    <row r="101" spans="8:11" ht="15.75" thickBot="1" x14ac:dyDescent="0.3">
      <c r="H101" s="35">
        <v>42826</v>
      </c>
      <c r="I101" s="33">
        <v>124.9436</v>
      </c>
      <c r="J101" s="33">
        <v>131.64500000000001</v>
      </c>
      <c r="K101" s="54">
        <f t="shared" si="1"/>
        <v>-3.5332049617124177</v>
      </c>
    </row>
    <row r="102" spans="8:11" ht="15.75" thickBot="1" x14ac:dyDescent="0.3">
      <c r="H102" s="35">
        <v>42856</v>
      </c>
      <c r="I102" s="33">
        <v>123.3845</v>
      </c>
      <c r="J102" s="33">
        <v>130.9787</v>
      </c>
      <c r="K102" s="54">
        <f t="shared" si="1"/>
        <v>-1.2478430267736809</v>
      </c>
    </row>
    <row r="103" spans="8:11" ht="15.75" thickBot="1" x14ac:dyDescent="0.3">
      <c r="H103" s="35">
        <v>42887</v>
      </c>
      <c r="I103" s="33">
        <v>121.1015</v>
      </c>
      <c r="J103" s="33">
        <v>127.1519</v>
      </c>
      <c r="K103" s="54">
        <f t="shared" si="1"/>
        <v>-1.8503134510412582</v>
      </c>
    </row>
    <row r="104" spans="8:11" ht="15.75" thickBot="1" x14ac:dyDescent="0.3">
      <c r="H104" s="35">
        <v>42917</v>
      </c>
      <c r="I104" s="33">
        <v>117.96810000000001</v>
      </c>
      <c r="J104" s="33">
        <v>123.7581</v>
      </c>
      <c r="K104" s="54">
        <f t="shared" si="1"/>
        <v>-2.5874163408380531</v>
      </c>
    </row>
    <row r="105" spans="8:11" ht="15.75" thickBot="1" x14ac:dyDescent="0.3">
      <c r="H105" s="35">
        <v>42948</v>
      </c>
      <c r="I105" s="33">
        <v>122.65260000000001</v>
      </c>
      <c r="J105" s="33">
        <v>125.84910000000001</v>
      </c>
      <c r="K105" s="54">
        <f t="shared" si="1"/>
        <v>3.9709887673023472</v>
      </c>
    </row>
    <row r="106" spans="8:11" ht="15.75" thickBot="1" x14ac:dyDescent="0.3">
      <c r="H106" s="35">
        <v>42979</v>
      </c>
      <c r="I106" s="33">
        <v>130.91560000000001</v>
      </c>
      <c r="J106" s="33">
        <v>134.41650000000001</v>
      </c>
      <c r="K106" s="54">
        <f t="shared" si="1"/>
        <v>6.7369138526211474</v>
      </c>
    </row>
    <row r="107" spans="8:11" ht="15.75" thickBot="1" x14ac:dyDescent="0.3">
      <c r="H107" s="35">
        <v>43009</v>
      </c>
      <c r="I107" s="33">
        <v>130.8879</v>
      </c>
      <c r="J107" s="33">
        <v>134.33430000000001</v>
      </c>
      <c r="K107" s="54">
        <f t="shared" si="1"/>
        <v>-2.1158670166129968E-2</v>
      </c>
    </row>
    <row r="108" spans="8:11" ht="15.75" thickBot="1" x14ac:dyDescent="0.3">
      <c r="H108" s="35">
        <v>43040</v>
      </c>
      <c r="I108" s="33">
        <v>129.85980000000001</v>
      </c>
      <c r="J108" s="33">
        <v>133.57480000000001</v>
      </c>
      <c r="K108" s="54">
        <f t="shared" si="1"/>
        <v>-0.78548131645476382</v>
      </c>
    </row>
    <row r="109" spans="8:11" ht="15.75" thickBot="1" x14ac:dyDescent="0.3">
      <c r="H109" s="35">
        <v>43070</v>
      </c>
      <c r="I109" s="33">
        <v>136.19470000000001</v>
      </c>
      <c r="J109" s="33">
        <v>138.35839999999999</v>
      </c>
      <c r="K109" s="54">
        <f t="shared" si="1"/>
        <v>4.8782610168812868</v>
      </c>
    </row>
    <row r="110" spans="8:11" ht="15.75" thickBot="1" x14ac:dyDescent="0.3">
      <c r="H110" s="35">
        <v>43101</v>
      </c>
      <c r="I110" s="33">
        <v>137.28800000000001</v>
      </c>
      <c r="J110" s="33">
        <v>139.26750000000001</v>
      </c>
      <c r="K110" s="54">
        <f t="shared" si="1"/>
        <v>0.80274783086272761</v>
      </c>
    </row>
    <row r="111" spans="8:11" ht="15.75" thickBot="1" x14ac:dyDescent="0.3">
      <c r="H111" s="35">
        <v>43132</v>
      </c>
      <c r="I111" s="33">
        <v>132.9555</v>
      </c>
      <c r="J111" s="33">
        <v>136.15430000000001</v>
      </c>
      <c r="K111" s="54">
        <f t="shared" si="1"/>
        <v>-3.1557747217528185</v>
      </c>
    </row>
    <row r="112" spans="8:11" ht="15.75" thickBot="1" x14ac:dyDescent="0.3">
      <c r="H112" s="35">
        <v>43160</v>
      </c>
      <c r="I112" s="33">
        <v>132.75470000000001</v>
      </c>
      <c r="J112" s="33">
        <v>135.9871</v>
      </c>
      <c r="K112" s="54">
        <f t="shared" si="1"/>
        <v>-0.15102797552563585</v>
      </c>
    </row>
    <row r="113" spans="8:11" ht="15.75" thickBot="1" x14ac:dyDescent="0.3">
      <c r="H113" s="35">
        <v>43191</v>
      </c>
      <c r="I113" s="33">
        <v>131.04859999999999</v>
      </c>
      <c r="J113" s="33">
        <v>134.67580000000001</v>
      </c>
      <c r="K113" s="54">
        <f t="shared" si="1"/>
        <v>-1.2851522394310864</v>
      </c>
    </row>
    <row r="114" spans="8:11" ht="15.75" thickBot="1" x14ac:dyDescent="0.3">
      <c r="H114" s="35">
        <v>43221</v>
      </c>
      <c r="I114" s="33">
        <v>126.78570000000001</v>
      </c>
      <c r="J114" s="33">
        <v>131.78100000000001</v>
      </c>
      <c r="K114" s="54">
        <f t="shared" si="1"/>
        <v>-3.2529153306483147</v>
      </c>
    </row>
    <row r="115" spans="8:11" ht="15.75" thickBot="1" x14ac:dyDescent="0.3">
      <c r="H115" s="35">
        <v>43252</v>
      </c>
      <c r="I115" s="33">
        <v>127.00109999999999</v>
      </c>
      <c r="J115" s="33">
        <v>131.24369999999999</v>
      </c>
      <c r="K115" s="54">
        <f t="shared" si="1"/>
        <v>0.16989297688934027</v>
      </c>
    </row>
    <row r="116" spans="8:11" ht="15.75" thickBot="1" x14ac:dyDescent="0.3">
      <c r="H116" s="35">
        <v>43282</v>
      </c>
      <c r="I116" s="33">
        <v>130.19489999999999</v>
      </c>
      <c r="J116" s="33">
        <v>132.93979999999999</v>
      </c>
      <c r="K116" s="54">
        <f t="shared" si="1"/>
        <v>2.5147813680353921</v>
      </c>
    </row>
    <row r="117" spans="8:11" ht="15.75" thickBot="1" x14ac:dyDescent="0.3">
      <c r="H117" s="35">
        <v>43313</v>
      </c>
      <c r="I117" s="33">
        <v>133.02189999999999</v>
      </c>
      <c r="J117" s="33">
        <v>135.61500000000001</v>
      </c>
      <c r="K117" s="54">
        <f t="shared" si="1"/>
        <v>2.1713600148700127</v>
      </c>
    </row>
    <row r="118" spans="8:11" ht="15.75" thickBot="1" x14ac:dyDescent="0.3">
      <c r="H118" s="35">
        <v>43344</v>
      </c>
      <c r="I118" s="33">
        <v>136.935</v>
      </c>
      <c r="J118" s="33">
        <v>139.16909999999999</v>
      </c>
      <c r="K118" s="54">
        <f t="shared" si="1"/>
        <v>2.9416960665875425</v>
      </c>
    </row>
    <row r="119" spans="8:11" ht="15.75" thickBot="1" x14ac:dyDescent="0.3">
      <c r="H119" s="35">
        <v>43374</v>
      </c>
      <c r="I119" s="33">
        <v>139.26419999999999</v>
      </c>
      <c r="J119" s="33">
        <v>141.48929999999999</v>
      </c>
      <c r="K119" s="54">
        <f t="shared" si="1"/>
        <v>1.7009530069010741</v>
      </c>
    </row>
    <row r="120" spans="8:11" ht="15.75" thickBot="1" x14ac:dyDescent="0.3">
      <c r="H120" s="35">
        <v>43405</v>
      </c>
      <c r="I120" s="33">
        <v>136.75790000000001</v>
      </c>
      <c r="J120" s="33">
        <v>140.61410000000001</v>
      </c>
      <c r="K120" s="54">
        <f t="shared" si="1"/>
        <v>-1.7996728520323111</v>
      </c>
    </row>
    <row r="121" spans="8:11" ht="15.75" thickBot="1" x14ac:dyDescent="0.3">
      <c r="H121" s="35">
        <v>43435</v>
      </c>
      <c r="I121" s="33">
        <v>138.51159999999999</v>
      </c>
      <c r="J121" s="33">
        <v>142.95169999999999</v>
      </c>
      <c r="K121" s="54">
        <f t="shared" si="1"/>
        <v>1.2823390824222811</v>
      </c>
    </row>
    <row r="122" spans="8:11" ht="15.75" thickBot="1" x14ac:dyDescent="0.3">
      <c r="H122" s="35">
        <v>43466</v>
      </c>
      <c r="I122" s="33">
        <v>138.1027</v>
      </c>
      <c r="J122" s="33">
        <v>142.67429999999999</v>
      </c>
      <c r="K122" s="54">
        <f t="shared" si="1"/>
        <v>-0.29520993187573352</v>
      </c>
    </row>
    <row r="123" spans="8:11" ht="15.75" thickBot="1" x14ac:dyDescent="0.3">
      <c r="H123" s="35">
        <v>43497</v>
      </c>
      <c r="I123" s="33">
        <v>138.8716</v>
      </c>
      <c r="J123" s="33">
        <v>142.5539</v>
      </c>
      <c r="K123" s="54">
        <f t="shared" si="1"/>
        <v>0.55675957095697781</v>
      </c>
    </row>
    <row r="124" spans="8:11" ht="15.75" thickBot="1" x14ac:dyDescent="0.3">
      <c r="H124" s="35">
        <v>43525</v>
      </c>
      <c r="I124" s="33">
        <v>141.49199999999999</v>
      </c>
      <c r="J124" s="33">
        <v>143.4761</v>
      </c>
      <c r="K124" s="54">
        <f t="shared" si="1"/>
        <v>1.8869228841606127</v>
      </c>
    </row>
    <row r="125" spans="8:11" ht="15.75" thickBot="1" x14ac:dyDescent="0.3">
      <c r="H125" s="35">
        <v>43556</v>
      </c>
      <c r="I125" s="33">
        <v>142.73339999999999</v>
      </c>
      <c r="J125" s="33">
        <v>145.34559999999999</v>
      </c>
      <c r="K125" s="54">
        <f t="shared" si="1"/>
        <v>0.87736409125604187</v>
      </c>
    </row>
    <row r="126" spans="8:11" ht="15.75" thickBot="1" x14ac:dyDescent="0.3">
      <c r="H126" s="35">
        <v>43586</v>
      </c>
      <c r="I126" s="33">
        <v>139.6772</v>
      </c>
      <c r="J126" s="33">
        <v>145.2611</v>
      </c>
      <c r="K126" s="54">
        <f t="shared" si="1"/>
        <v>-2.1411947028516032</v>
      </c>
    </row>
    <row r="127" spans="8:11" ht="15.75" thickBot="1" x14ac:dyDescent="0.3">
      <c r="H127" s="35">
        <v>43617</v>
      </c>
      <c r="I127" s="33">
        <v>136.72319999999999</v>
      </c>
      <c r="J127" s="33">
        <v>142.9794</v>
      </c>
      <c r="K127" s="54">
        <f t="shared" si="1"/>
        <v>-2.1148763004985836</v>
      </c>
    </row>
    <row r="128" spans="8:11" ht="15.75" thickBot="1" x14ac:dyDescent="0.3">
      <c r="H128" s="35">
        <v>43647</v>
      </c>
      <c r="I128" s="33">
        <v>139.61500000000001</v>
      </c>
      <c r="J128" s="33">
        <v>145.0299</v>
      </c>
      <c r="K128" s="54">
        <f t="shared" si="1"/>
        <v>2.1150763001451236</v>
      </c>
    </row>
    <row r="129" spans="8:11" ht="15.75" thickBot="1" x14ac:dyDescent="0.3">
      <c r="H129" s="35">
        <v>43678</v>
      </c>
      <c r="I129" s="33">
        <v>140.40219999999999</v>
      </c>
      <c r="J129" s="33">
        <v>145.648</v>
      </c>
      <c r="K129" s="54">
        <f t="shared" si="1"/>
        <v>0.56383626401173537</v>
      </c>
    </row>
    <row r="130" spans="8:11" ht="15.75" thickBot="1" x14ac:dyDescent="0.3">
      <c r="H130" s="35">
        <v>43709</v>
      </c>
      <c r="I130" s="33">
        <v>142.2259</v>
      </c>
      <c r="J130" s="33">
        <v>146.7208</v>
      </c>
      <c r="K130" s="54">
        <f t="shared" si="1"/>
        <v>1.2989112706211174</v>
      </c>
    </row>
    <row r="131" spans="8:11" ht="15.75" thickBot="1" x14ac:dyDescent="0.3">
      <c r="H131" s="35">
        <v>43739</v>
      </c>
      <c r="I131" s="33">
        <v>147.35679999999999</v>
      </c>
      <c r="J131" s="33">
        <v>152.8717</v>
      </c>
      <c r="K131" s="54">
        <f t="shared" si="1"/>
        <v>3.6075707729745408</v>
      </c>
    </row>
    <row r="132" spans="8:11" ht="15.75" thickBot="1" x14ac:dyDescent="0.3">
      <c r="H132" s="35">
        <v>43770</v>
      </c>
      <c r="I132" s="33">
        <v>178.51349999999999</v>
      </c>
      <c r="J132" s="33">
        <v>176.6662</v>
      </c>
      <c r="K132" s="54">
        <f t="shared" ref="K132:K136" si="2">(I132-I131)/I131*100</f>
        <v>21.143713761428046</v>
      </c>
    </row>
    <row r="133" spans="8:11" ht="15.75" thickBot="1" x14ac:dyDescent="0.3">
      <c r="H133" s="35">
        <v>43800</v>
      </c>
      <c r="I133" s="33">
        <v>189.84389999999999</v>
      </c>
      <c r="J133" s="33">
        <v>190.81389999999999</v>
      </c>
      <c r="K133" s="54">
        <f t="shared" si="2"/>
        <v>6.3470829937231628</v>
      </c>
    </row>
    <row r="134" spans="8:11" ht="15.75" thickBot="1" x14ac:dyDescent="0.3">
      <c r="H134" s="35">
        <v>43831</v>
      </c>
      <c r="I134" s="33">
        <v>179.59780000000001</v>
      </c>
      <c r="J134" s="33">
        <v>181.7645</v>
      </c>
      <c r="K134" s="54">
        <f t="shared" si="2"/>
        <v>-5.3971183693550255</v>
      </c>
    </row>
    <row r="135" spans="8:11" ht="15.75" thickBot="1" x14ac:dyDescent="0.3">
      <c r="H135" s="35">
        <v>43862</v>
      </c>
      <c r="I135" s="33">
        <v>184.87710000000001</v>
      </c>
      <c r="J135" s="33">
        <v>183.78960000000001</v>
      </c>
      <c r="K135" s="54">
        <f t="shared" si="2"/>
        <v>2.9395126220922561</v>
      </c>
    </row>
    <row r="136" spans="8:11" ht="15.75" thickBot="1" x14ac:dyDescent="0.3">
      <c r="H136" s="52">
        <v>43891</v>
      </c>
      <c r="I136" s="36">
        <v>184.619</v>
      </c>
      <c r="J136" s="36">
        <v>185.32929999999999</v>
      </c>
      <c r="K136" s="54">
        <f t="shared" si="2"/>
        <v>-0.13960625734610346</v>
      </c>
    </row>
  </sheetData>
  <sortState xmlns:xlrd2="http://schemas.microsoft.com/office/spreadsheetml/2017/richdata2" ref="H2:K138">
    <sortCondition ref="H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45FB-1B17-4351-B903-5927C8A3DF15}">
  <dimension ref="E2:I138"/>
  <sheetViews>
    <sheetView workbookViewId="0">
      <selection activeCell="I6" sqref="I6"/>
    </sheetView>
  </sheetViews>
  <sheetFormatPr defaultRowHeight="15" x14ac:dyDescent="0.25"/>
  <cols>
    <col min="6" max="6" width="14.5703125" bestFit="1" customWidth="1"/>
    <col min="8" max="8" width="13.7109375" bestFit="1" customWidth="1"/>
    <col min="9" max="9" width="9.140625" style="53"/>
  </cols>
  <sheetData>
    <row r="2" spans="5:9" x14ac:dyDescent="0.25">
      <c r="E2" s="41">
        <v>39783</v>
      </c>
      <c r="F2" s="42">
        <v>816.09</v>
      </c>
      <c r="G2" s="43">
        <v>7.2599999999999998E-2</v>
      </c>
    </row>
    <row r="3" spans="5:9" x14ac:dyDescent="0.25">
      <c r="F3" t="s">
        <v>159</v>
      </c>
      <c r="H3" s="46" t="s">
        <v>160</v>
      </c>
      <c r="I3" s="55" t="s">
        <v>161</v>
      </c>
    </row>
    <row r="4" spans="5:9" x14ac:dyDescent="0.25">
      <c r="E4" s="38">
        <v>39814</v>
      </c>
      <c r="F4" s="39">
        <v>858.69</v>
      </c>
      <c r="G4" s="40">
        <v>5.2200000000000003E-2</v>
      </c>
      <c r="H4">
        <f>F4*Dolar!D4</f>
        <v>1980.654354</v>
      </c>
      <c r="I4" s="54">
        <f>(F4-F2)/F2*100</f>
        <v>5.220012498621478</v>
      </c>
    </row>
    <row r="5" spans="5:9" x14ac:dyDescent="0.25">
      <c r="E5" s="41">
        <v>39845</v>
      </c>
      <c r="F5" s="42">
        <v>943</v>
      </c>
      <c r="G5" s="43">
        <v>9.8199999999999996E-2</v>
      </c>
      <c r="H5">
        <f>F5*Dolar!D5</f>
        <v>2180.1217000000001</v>
      </c>
      <c r="I5" s="54">
        <f>(F5-F4)/F4*100</f>
        <v>9.8184443745705607</v>
      </c>
    </row>
    <row r="6" spans="5:9" x14ac:dyDescent="0.25">
      <c r="E6" s="38">
        <v>39873</v>
      </c>
      <c r="F6" s="39">
        <v>924.27</v>
      </c>
      <c r="G6" s="40">
        <v>-1.9900000000000001E-2</v>
      </c>
      <c r="H6">
        <f>F6*Dolar!D6</f>
        <v>2137.8365100000001</v>
      </c>
      <c r="I6" s="54">
        <f t="shared" ref="I6:I69" si="0">(F6-F5)/F5*100</f>
        <v>-1.9862142099681888</v>
      </c>
    </row>
    <row r="7" spans="5:9" x14ac:dyDescent="0.25">
      <c r="E7" s="41">
        <v>39904</v>
      </c>
      <c r="F7" s="42">
        <v>890.2</v>
      </c>
      <c r="G7" s="43">
        <v>-3.6900000000000002E-2</v>
      </c>
      <c r="H7">
        <f>F7*Dolar!D7</f>
        <v>1962.98002</v>
      </c>
      <c r="I7" s="54">
        <f t="shared" si="0"/>
        <v>-3.6861523147997808</v>
      </c>
    </row>
    <row r="8" spans="5:9" x14ac:dyDescent="0.25">
      <c r="E8" s="38">
        <v>39934</v>
      </c>
      <c r="F8" s="39">
        <v>928.65</v>
      </c>
      <c r="G8" s="40">
        <v>4.3200000000000002E-2</v>
      </c>
      <c r="H8">
        <f>F8*Dolar!D8</f>
        <v>1913.1118649999999</v>
      </c>
      <c r="I8" s="54">
        <f t="shared" si="0"/>
        <v>4.319254100202194</v>
      </c>
    </row>
    <row r="9" spans="5:9" x14ac:dyDescent="0.25">
      <c r="E9" s="41">
        <v>39965</v>
      </c>
      <c r="F9" s="42">
        <v>945.67</v>
      </c>
      <c r="G9" s="43">
        <v>1.83E-2</v>
      </c>
      <c r="H9">
        <f>F9*Dolar!D9</f>
        <v>1850.4870559999999</v>
      </c>
      <c r="I9" s="54">
        <f t="shared" si="0"/>
        <v>1.8327679965541359</v>
      </c>
    </row>
    <row r="10" spans="5:9" x14ac:dyDescent="0.25">
      <c r="E10" s="38">
        <v>39995</v>
      </c>
      <c r="F10" s="39">
        <v>934.23</v>
      </c>
      <c r="G10" s="40">
        <v>-1.21E-2</v>
      </c>
      <c r="H10">
        <f>F10*Dolar!D10</f>
        <v>1804.93236</v>
      </c>
      <c r="I10" s="54">
        <f t="shared" si="0"/>
        <v>-1.2097243224380536</v>
      </c>
    </row>
    <row r="11" spans="5:9" x14ac:dyDescent="0.25">
      <c r="E11" s="41">
        <v>40026</v>
      </c>
      <c r="F11" s="42">
        <v>949.38</v>
      </c>
      <c r="G11" s="43">
        <v>1.6199999999999999E-2</v>
      </c>
      <c r="H11">
        <f>F11*Dolar!D11</f>
        <v>1751.036472</v>
      </c>
      <c r="I11" s="54">
        <f t="shared" si="0"/>
        <v>1.6216563373045156</v>
      </c>
    </row>
    <row r="12" spans="5:9" x14ac:dyDescent="0.25">
      <c r="E12" s="38">
        <v>40057</v>
      </c>
      <c r="F12" s="39">
        <v>996.59</v>
      </c>
      <c r="G12" s="40">
        <v>4.9700000000000001E-2</v>
      </c>
      <c r="H12">
        <f>F12*Dolar!D12</f>
        <v>1812.79721</v>
      </c>
      <c r="I12" s="54">
        <f t="shared" si="0"/>
        <v>4.9727190376877584</v>
      </c>
    </row>
    <row r="13" spans="5:9" x14ac:dyDescent="0.25">
      <c r="E13" s="41">
        <v>40087</v>
      </c>
      <c r="F13" s="44">
        <v>1043.1600000000001</v>
      </c>
      <c r="G13" s="43">
        <v>4.6699999999999998E-2</v>
      </c>
      <c r="H13">
        <f>F13*Dolar!D13</f>
        <v>1812.5948160000003</v>
      </c>
      <c r="I13" s="54">
        <f t="shared" si="0"/>
        <v>4.6729347073520753</v>
      </c>
    </row>
    <row r="14" spans="5:9" x14ac:dyDescent="0.25">
      <c r="E14" s="38">
        <v>40118</v>
      </c>
      <c r="F14" s="45">
        <v>1127.04</v>
      </c>
      <c r="G14" s="40">
        <v>8.0399999999999999E-2</v>
      </c>
      <c r="H14">
        <f>F14*Dolar!D14</f>
        <v>1944.369408</v>
      </c>
      <c r="I14" s="54">
        <f t="shared" si="0"/>
        <v>8.0409524905095946</v>
      </c>
    </row>
    <row r="15" spans="5:9" x14ac:dyDescent="0.25">
      <c r="E15" s="41">
        <v>40148</v>
      </c>
      <c r="F15" s="44">
        <v>1134.72</v>
      </c>
      <c r="G15" s="43">
        <v>6.7999999999999996E-3</v>
      </c>
      <c r="H15">
        <f>F15*Dolar!D15</f>
        <v>1985.1926400000002</v>
      </c>
      <c r="I15" s="54">
        <f t="shared" si="0"/>
        <v>0.68143100511073817</v>
      </c>
    </row>
    <row r="16" spans="5:9" x14ac:dyDescent="0.25">
      <c r="E16" s="38">
        <v>40179</v>
      </c>
      <c r="F16" s="45">
        <v>1117.96</v>
      </c>
      <c r="G16" s="40">
        <v>-1.4800000000000001E-2</v>
      </c>
      <c r="H16">
        <f>F16*Dolar!D16</f>
        <v>1988.8508400000001</v>
      </c>
      <c r="I16" s="54">
        <f t="shared" si="0"/>
        <v>-1.4770163564579801</v>
      </c>
    </row>
    <row r="17" spans="5:9" x14ac:dyDescent="0.25">
      <c r="E17" s="41">
        <v>40210</v>
      </c>
      <c r="F17" s="44">
        <v>1095.4100000000001</v>
      </c>
      <c r="G17" s="43">
        <v>-2.0199999999999999E-2</v>
      </c>
      <c r="H17">
        <f>F17*Dolar!D17</f>
        <v>2014.897154</v>
      </c>
      <c r="I17" s="54">
        <f t="shared" si="0"/>
        <v>-2.0170668002432963</v>
      </c>
    </row>
    <row r="18" spans="5:9" x14ac:dyDescent="0.25">
      <c r="E18" s="38">
        <v>40238</v>
      </c>
      <c r="F18" s="45">
        <v>1113.3399999999999</v>
      </c>
      <c r="G18" s="40">
        <v>1.6400000000000001E-2</v>
      </c>
      <c r="H18">
        <f>F18*Dolar!D18</f>
        <v>1987.3118999999997</v>
      </c>
      <c r="I18" s="54">
        <f t="shared" si="0"/>
        <v>1.6368300453711244</v>
      </c>
    </row>
    <row r="19" spans="5:9" x14ac:dyDescent="0.25">
      <c r="E19" s="41">
        <v>40269</v>
      </c>
      <c r="F19" s="44">
        <v>1148.69</v>
      </c>
      <c r="G19" s="43">
        <v>3.1800000000000002E-2</v>
      </c>
      <c r="H19">
        <f>F19*Dolar!D19</f>
        <v>2016.8699020000001</v>
      </c>
      <c r="I19" s="54">
        <f t="shared" si="0"/>
        <v>3.1751306878402055</v>
      </c>
    </row>
    <row r="20" spans="5:9" x14ac:dyDescent="0.25">
      <c r="E20" s="38">
        <v>40299</v>
      </c>
      <c r="F20" s="45">
        <v>1205.43</v>
      </c>
      <c r="G20" s="40">
        <v>4.9399999999999999E-2</v>
      </c>
      <c r="H20">
        <f>F20*Dolar!D20</f>
        <v>2184.7213320000001</v>
      </c>
      <c r="I20" s="54">
        <f t="shared" si="0"/>
        <v>4.9395398236251733</v>
      </c>
    </row>
    <row r="21" spans="5:9" x14ac:dyDescent="0.25">
      <c r="E21" s="41">
        <v>40330</v>
      </c>
      <c r="F21" s="44">
        <v>1232.92</v>
      </c>
      <c r="G21" s="43">
        <v>2.2800000000000001E-2</v>
      </c>
      <c r="H21">
        <f>F21*Dolar!D21</f>
        <v>2225.9137679999999</v>
      </c>
      <c r="I21" s="54">
        <f t="shared" si="0"/>
        <v>2.2805140074496242</v>
      </c>
    </row>
    <row r="22" spans="5:9" x14ac:dyDescent="0.25">
      <c r="E22" s="38">
        <v>40360</v>
      </c>
      <c r="F22" s="45">
        <v>1192.97</v>
      </c>
      <c r="G22" s="40">
        <v>-3.2399999999999998E-2</v>
      </c>
      <c r="H22">
        <f>F22*Dolar!D22</f>
        <v>2110.1253360000001</v>
      </c>
      <c r="I22" s="54">
        <f t="shared" si="0"/>
        <v>-3.2402751192291501</v>
      </c>
    </row>
    <row r="23" spans="5:9" x14ac:dyDescent="0.25">
      <c r="E23" s="41">
        <v>40391</v>
      </c>
      <c r="F23" s="44">
        <v>1215.81</v>
      </c>
      <c r="G23" s="43">
        <v>1.9099999999999999E-2</v>
      </c>
      <c r="H23">
        <f>F23*Dolar!D23</f>
        <v>2138.3666279999998</v>
      </c>
      <c r="I23" s="54">
        <f t="shared" si="0"/>
        <v>1.9145494019128659</v>
      </c>
    </row>
    <row r="24" spans="5:9" x14ac:dyDescent="0.25">
      <c r="E24" s="38">
        <v>40422</v>
      </c>
      <c r="F24" s="45">
        <v>1270.98</v>
      </c>
      <c r="G24" s="40">
        <v>4.5400000000000003E-2</v>
      </c>
      <c r="H24">
        <f>F24*Dolar!D24</f>
        <v>2183.4165419999999</v>
      </c>
      <c r="I24" s="54">
        <f t="shared" si="0"/>
        <v>4.5377155970094067</v>
      </c>
    </row>
    <row r="25" spans="5:9" x14ac:dyDescent="0.25">
      <c r="E25" s="41">
        <v>40452</v>
      </c>
      <c r="F25" s="44">
        <v>1342.02</v>
      </c>
      <c r="G25" s="43">
        <v>5.5899999999999998E-2</v>
      </c>
      <c r="H25">
        <f>F25*Dolar!D25</f>
        <v>2261.5721039999999</v>
      </c>
      <c r="I25" s="54">
        <f t="shared" si="0"/>
        <v>5.5893877165651675</v>
      </c>
    </row>
    <row r="26" spans="5:9" x14ac:dyDescent="0.25">
      <c r="E26" s="38">
        <v>40483</v>
      </c>
      <c r="F26" s="45">
        <v>1369.89</v>
      </c>
      <c r="G26" s="40">
        <v>2.0799999999999999E-2</v>
      </c>
      <c r="H26">
        <f>F26*Dolar!D26</f>
        <v>2345.9366250000003</v>
      </c>
      <c r="I26" s="54">
        <f t="shared" si="0"/>
        <v>2.076720168104806</v>
      </c>
    </row>
    <row r="27" spans="5:9" x14ac:dyDescent="0.25">
      <c r="E27" s="41">
        <v>40513</v>
      </c>
      <c r="F27" s="44">
        <v>1390.55</v>
      </c>
      <c r="G27" s="43">
        <v>1.5100000000000001E-2</v>
      </c>
      <c r="H27">
        <f>F27*Dolar!D27</f>
        <v>2353.783985</v>
      </c>
      <c r="I27" s="54">
        <f t="shared" si="0"/>
        <v>1.5081502894392873</v>
      </c>
    </row>
    <row r="28" spans="5:9" x14ac:dyDescent="0.25">
      <c r="E28" s="38">
        <v>40544</v>
      </c>
      <c r="F28" s="45">
        <v>1360.46</v>
      </c>
      <c r="G28" s="40">
        <v>-2.1600000000000001E-2</v>
      </c>
      <c r="H28">
        <f>F28*Dolar!D28</f>
        <v>2277.5460859999998</v>
      </c>
      <c r="I28" s="54">
        <f t="shared" si="0"/>
        <v>-2.1638919851857121</v>
      </c>
    </row>
    <row r="29" spans="5:9" x14ac:dyDescent="0.25">
      <c r="E29" s="41">
        <v>40575</v>
      </c>
      <c r="F29" s="44">
        <v>1374.68</v>
      </c>
      <c r="G29" s="43">
        <v>1.0500000000000001E-2</v>
      </c>
      <c r="H29">
        <f>F29*Dolar!D29</f>
        <v>2291.8664960000001</v>
      </c>
      <c r="I29" s="54">
        <f t="shared" si="0"/>
        <v>1.0452347000279336</v>
      </c>
    </row>
    <row r="30" spans="5:9" x14ac:dyDescent="0.25">
      <c r="E30" s="38">
        <v>40603</v>
      </c>
      <c r="F30" s="45">
        <v>1423.26</v>
      </c>
      <c r="G30" s="40">
        <v>3.5299999999999998E-2</v>
      </c>
      <c r="H30">
        <f>F30*Dolar!D30</f>
        <v>2360.1920580000001</v>
      </c>
      <c r="I30" s="54">
        <f t="shared" si="0"/>
        <v>3.5339133471062301</v>
      </c>
    </row>
    <row r="31" spans="5:9" x14ac:dyDescent="0.25">
      <c r="E31" s="41">
        <v>40634</v>
      </c>
      <c r="F31" s="44">
        <v>1480.89</v>
      </c>
      <c r="G31" s="43">
        <v>4.0500000000000001E-2</v>
      </c>
      <c r="H31">
        <f>F31*Dolar!D31</f>
        <v>2348.0991840000002</v>
      </c>
      <c r="I31" s="54">
        <f t="shared" si="0"/>
        <v>4.049154757387976</v>
      </c>
    </row>
    <row r="32" spans="5:9" x14ac:dyDescent="0.25">
      <c r="E32" s="38">
        <v>40664</v>
      </c>
      <c r="F32" s="45">
        <v>1512.58</v>
      </c>
      <c r="G32" s="40">
        <v>2.1399999999999999E-2</v>
      </c>
      <c r="H32">
        <f>F32*Dolar!D32</f>
        <v>2439.3377660000001</v>
      </c>
      <c r="I32" s="54">
        <f t="shared" si="0"/>
        <v>2.139929366799683</v>
      </c>
    </row>
    <row r="33" spans="5:9" x14ac:dyDescent="0.25">
      <c r="E33" s="41">
        <v>40695</v>
      </c>
      <c r="F33" s="44">
        <v>1529.36</v>
      </c>
      <c r="G33" s="43">
        <v>1.11E-2</v>
      </c>
      <c r="H33">
        <f>F33*Dolar!D33</f>
        <v>2425.8708320000001</v>
      </c>
      <c r="I33" s="54">
        <f t="shared" si="0"/>
        <v>1.1093628105620841</v>
      </c>
    </row>
    <row r="34" spans="5:9" x14ac:dyDescent="0.25">
      <c r="E34" s="38">
        <v>40725</v>
      </c>
      <c r="F34" s="45">
        <v>1572.75</v>
      </c>
      <c r="G34" s="40">
        <v>2.8400000000000002E-2</v>
      </c>
      <c r="H34">
        <f>F34*Dolar!D34</f>
        <v>2458.3655249999997</v>
      </c>
      <c r="I34" s="54">
        <f t="shared" si="0"/>
        <v>2.8371344876288189</v>
      </c>
    </row>
    <row r="35" spans="5:9" x14ac:dyDescent="0.25">
      <c r="E35" s="41">
        <v>40756</v>
      </c>
      <c r="F35" s="44">
        <v>1759.01</v>
      </c>
      <c r="G35" s="43">
        <v>0.11840000000000001</v>
      </c>
      <c r="H35">
        <f>F35*Dolar!D35</f>
        <v>2807.7317619999999</v>
      </c>
      <c r="I35" s="54">
        <f t="shared" si="0"/>
        <v>11.842950246383722</v>
      </c>
    </row>
    <row r="36" spans="5:9" x14ac:dyDescent="0.25">
      <c r="E36" s="38">
        <v>40787</v>
      </c>
      <c r="F36" s="45">
        <v>1772.14</v>
      </c>
      <c r="G36" s="40">
        <v>7.4999999999999997E-3</v>
      </c>
      <c r="H36">
        <f>F36*Dolar!D36</f>
        <v>3099.4728600000003</v>
      </c>
      <c r="I36" s="54">
        <f t="shared" si="0"/>
        <v>0.74644260123592865</v>
      </c>
    </row>
    <row r="37" spans="5:9" x14ac:dyDescent="0.25">
      <c r="E37" s="41">
        <v>40817</v>
      </c>
      <c r="F37" s="44">
        <v>1666.43</v>
      </c>
      <c r="G37" s="43">
        <v>-5.9700000000000003E-2</v>
      </c>
      <c r="H37">
        <f>F37*Dolar!D37</f>
        <v>2952.7473170000003</v>
      </c>
      <c r="I37" s="54">
        <f t="shared" si="0"/>
        <v>-5.965104337129123</v>
      </c>
    </row>
    <row r="38" spans="5:9" x14ac:dyDescent="0.25">
      <c r="E38" s="38">
        <v>40848</v>
      </c>
      <c r="F38" s="45">
        <v>1739</v>
      </c>
      <c r="G38" s="40">
        <v>4.3499999999999997E-2</v>
      </c>
      <c r="H38">
        <f>F38*Dolar!D38</f>
        <v>3112.2883000000002</v>
      </c>
      <c r="I38" s="54">
        <f t="shared" si="0"/>
        <v>4.3548183842105539</v>
      </c>
    </row>
    <row r="39" spans="5:9" x14ac:dyDescent="0.25">
      <c r="E39" s="41">
        <v>40878</v>
      </c>
      <c r="F39" s="44">
        <v>1639.97</v>
      </c>
      <c r="G39" s="43">
        <v>-5.6899999999999999E-2</v>
      </c>
      <c r="H39">
        <f>F39*Dolar!D39</f>
        <v>3011.3129140000001</v>
      </c>
      <c r="I39" s="54">
        <f t="shared" si="0"/>
        <v>-5.6946520989074161</v>
      </c>
    </row>
    <row r="40" spans="5:9" x14ac:dyDescent="0.25">
      <c r="E40" s="38">
        <v>40909</v>
      </c>
      <c r="F40" s="45">
        <v>1654.05</v>
      </c>
      <c r="G40" s="40">
        <v>8.6E-3</v>
      </c>
      <c r="H40">
        <f>F40*Dolar!D40</f>
        <v>2959.0954499999998</v>
      </c>
      <c r="I40" s="54">
        <f t="shared" si="0"/>
        <v>0.85855229059067717</v>
      </c>
    </row>
    <row r="41" spans="5:9" x14ac:dyDescent="0.25">
      <c r="E41" s="41">
        <v>40940</v>
      </c>
      <c r="F41" s="44">
        <v>1744.82</v>
      </c>
      <c r="G41" s="43">
        <v>5.4899999999999997E-2</v>
      </c>
      <c r="H41">
        <f>F41*Dolar!D41</f>
        <v>2997.251796</v>
      </c>
      <c r="I41" s="54">
        <f t="shared" si="0"/>
        <v>5.4877422085184842</v>
      </c>
    </row>
    <row r="42" spans="5:9" x14ac:dyDescent="0.25">
      <c r="E42" s="38">
        <v>40969</v>
      </c>
      <c r="F42" s="45">
        <v>1675.95</v>
      </c>
      <c r="G42" s="40">
        <v>-3.95E-2</v>
      </c>
      <c r="H42">
        <f>F42*Dolar!D42</f>
        <v>3007.8274649999998</v>
      </c>
      <c r="I42" s="54">
        <f t="shared" si="0"/>
        <v>-3.9471120230166945</v>
      </c>
    </row>
    <row r="43" spans="5:9" x14ac:dyDescent="0.25">
      <c r="E43" s="41">
        <v>41000</v>
      </c>
      <c r="F43" s="44">
        <v>1649.2</v>
      </c>
      <c r="G43" s="43">
        <v>-1.6E-2</v>
      </c>
      <c r="H43">
        <f>F43*Dolar!D43</f>
        <v>3057.9466400000001</v>
      </c>
      <c r="I43" s="54">
        <f t="shared" si="0"/>
        <v>-1.5961096691428742</v>
      </c>
    </row>
    <row r="44" spans="5:9" x14ac:dyDescent="0.25">
      <c r="E44" s="38">
        <v>41030</v>
      </c>
      <c r="F44" s="45">
        <v>1589.04</v>
      </c>
      <c r="G44" s="40">
        <v>-3.6499999999999998E-2</v>
      </c>
      <c r="H44">
        <f>F44*Dolar!D44</f>
        <v>3154.8800160000001</v>
      </c>
      <c r="I44" s="54">
        <f t="shared" si="0"/>
        <v>-3.6478292505457239</v>
      </c>
    </row>
    <row r="45" spans="5:9" x14ac:dyDescent="0.25">
      <c r="E45" s="41">
        <v>41061</v>
      </c>
      <c r="F45" s="44">
        <v>1598.76</v>
      </c>
      <c r="G45" s="43">
        <v>6.1000000000000004E-3</v>
      </c>
      <c r="H45">
        <f>F45*Dolar!D45</f>
        <v>3275.219736</v>
      </c>
      <c r="I45" s="54">
        <f t="shared" si="0"/>
        <v>0.61169007702764111</v>
      </c>
    </row>
    <row r="46" spans="5:9" x14ac:dyDescent="0.25">
      <c r="E46" s="38">
        <v>41091</v>
      </c>
      <c r="F46" s="45">
        <v>1594.29</v>
      </c>
      <c r="G46" s="40">
        <v>-2.8E-3</v>
      </c>
      <c r="H46">
        <f>F46*Dolar!D46</f>
        <v>3233.538978</v>
      </c>
      <c r="I46" s="54">
        <f t="shared" si="0"/>
        <v>-0.27959168355475661</v>
      </c>
    </row>
    <row r="47" spans="5:9" x14ac:dyDescent="0.25">
      <c r="E47" s="41">
        <v>41122</v>
      </c>
      <c r="F47" s="44">
        <v>1630.31</v>
      </c>
      <c r="G47" s="43">
        <v>2.2599999999999999E-2</v>
      </c>
      <c r="H47">
        <f>F47*Dolar!D47</f>
        <v>3307.7359590000001</v>
      </c>
      <c r="I47" s="54">
        <f t="shared" si="0"/>
        <v>2.2593129229939333</v>
      </c>
    </row>
    <row r="48" spans="5:9" x14ac:dyDescent="0.25">
      <c r="E48" s="38">
        <v>41153</v>
      </c>
      <c r="F48" s="45">
        <v>1744.81</v>
      </c>
      <c r="G48" s="40">
        <v>7.0199999999999999E-2</v>
      </c>
      <c r="H48">
        <f>F48*Dolar!D48</f>
        <v>3537.6022749999997</v>
      </c>
      <c r="I48" s="54">
        <f t="shared" si="0"/>
        <v>7.0232041758929293</v>
      </c>
    </row>
    <row r="49" spans="5:9" x14ac:dyDescent="0.25">
      <c r="E49" s="41">
        <v>41183</v>
      </c>
      <c r="F49" s="44">
        <v>1746.58</v>
      </c>
      <c r="G49" s="43">
        <v>1E-3</v>
      </c>
      <c r="H49">
        <f>F49*Dolar!D49</f>
        <v>3544.3347939999999</v>
      </c>
      <c r="I49" s="54">
        <f t="shared" si="0"/>
        <v>0.1014437102034022</v>
      </c>
    </row>
    <row r="50" spans="5:9" x14ac:dyDescent="0.25">
      <c r="E50" s="38">
        <v>41214</v>
      </c>
      <c r="F50" s="45">
        <v>1721.64</v>
      </c>
      <c r="G50" s="40">
        <v>-1.43E-2</v>
      </c>
      <c r="H50">
        <f>F50*Dolar!D50</f>
        <v>3558.9742080000005</v>
      </c>
      <c r="I50" s="54">
        <f t="shared" si="0"/>
        <v>-1.4279334470794254</v>
      </c>
    </row>
    <row r="51" spans="5:9" x14ac:dyDescent="0.25">
      <c r="E51" s="41">
        <v>41244</v>
      </c>
      <c r="F51" s="44">
        <v>1684.76</v>
      </c>
      <c r="G51" s="43">
        <v>-2.1399999999999999E-2</v>
      </c>
      <c r="H51">
        <f>F51*Dolar!D51</f>
        <v>3499.5834719999998</v>
      </c>
      <c r="I51" s="54">
        <f t="shared" si="0"/>
        <v>-2.1421435375572191</v>
      </c>
    </row>
    <row r="52" spans="5:9" x14ac:dyDescent="0.25">
      <c r="E52" s="38">
        <v>41275</v>
      </c>
      <c r="F52" s="45">
        <v>1671.85</v>
      </c>
      <c r="G52" s="40">
        <v>-7.7000000000000002E-3</v>
      </c>
      <c r="H52">
        <f>F52*Dolar!D52</f>
        <v>3394.691425</v>
      </c>
      <c r="I52" s="54">
        <f t="shared" si="0"/>
        <v>-0.7662812507419503</v>
      </c>
    </row>
    <row r="53" spans="5:9" x14ac:dyDescent="0.25">
      <c r="E53" s="41">
        <v>41306</v>
      </c>
      <c r="F53" s="44">
        <v>1627.57</v>
      </c>
      <c r="G53" s="43">
        <v>-2.6499999999999999E-2</v>
      </c>
      <c r="H53">
        <f>F53*Dolar!D53</f>
        <v>3210.7073389999996</v>
      </c>
      <c r="I53" s="54">
        <f t="shared" si="0"/>
        <v>-2.6485629691658925</v>
      </c>
    </row>
    <row r="54" spans="5:9" x14ac:dyDescent="0.25">
      <c r="E54" s="38">
        <v>41334</v>
      </c>
      <c r="F54" s="45">
        <v>1593.09</v>
      </c>
      <c r="G54" s="40">
        <v>-2.12E-2</v>
      </c>
      <c r="H54">
        <f>F54*Dolar!D54</f>
        <v>3157.9823069999998</v>
      </c>
      <c r="I54" s="54">
        <f t="shared" si="0"/>
        <v>-2.1184956714611363</v>
      </c>
    </row>
    <row r="55" spans="5:9" x14ac:dyDescent="0.25">
      <c r="E55" s="41">
        <v>41365</v>
      </c>
      <c r="F55" s="44">
        <v>1487.86</v>
      </c>
      <c r="G55" s="43">
        <v>-6.6100000000000006E-2</v>
      </c>
      <c r="H55">
        <f>F55*Dolar!D55</f>
        <v>2978.1005759999994</v>
      </c>
      <c r="I55" s="54">
        <f t="shared" si="0"/>
        <v>-6.6054020802340112</v>
      </c>
    </row>
    <row r="56" spans="5:9" x14ac:dyDescent="0.25">
      <c r="E56" s="38">
        <v>41395</v>
      </c>
      <c r="F56" s="45">
        <v>1414.03</v>
      </c>
      <c r="G56" s="40">
        <v>-4.9599999999999998E-2</v>
      </c>
      <c r="H56">
        <f>F56*Dolar!D56</f>
        <v>2876.5612289999999</v>
      </c>
      <c r="I56" s="54">
        <f t="shared" si="0"/>
        <v>-4.9621604183189234</v>
      </c>
    </row>
    <row r="57" spans="5:9" x14ac:dyDescent="0.25">
      <c r="E57" s="41">
        <v>41426</v>
      </c>
      <c r="F57" s="44">
        <v>1343.35</v>
      </c>
      <c r="G57" s="43">
        <v>-0.05</v>
      </c>
      <c r="H57">
        <f>F57*Dolar!D57</f>
        <v>2918.2935400000001</v>
      </c>
      <c r="I57" s="54">
        <f t="shared" si="0"/>
        <v>-4.9984795230652868</v>
      </c>
    </row>
    <row r="58" spans="5:9" x14ac:dyDescent="0.25">
      <c r="E58" s="38">
        <v>41456</v>
      </c>
      <c r="F58" s="45">
        <v>1285.52</v>
      </c>
      <c r="G58" s="40">
        <v>-4.2999999999999997E-2</v>
      </c>
      <c r="H58">
        <f>F58*Dolar!D58</f>
        <v>2894.4768319999998</v>
      </c>
      <c r="I58" s="54">
        <f t="shared" si="0"/>
        <v>-4.3049093683701143</v>
      </c>
    </row>
    <row r="59" spans="5:9" x14ac:dyDescent="0.25">
      <c r="E59" s="41">
        <v>41487</v>
      </c>
      <c r="F59" s="44">
        <v>1351.74</v>
      </c>
      <c r="G59" s="43">
        <v>5.1499999999999997E-2</v>
      </c>
      <c r="H59">
        <f>F59*Dolar!D59</f>
        <v>3165.2343840000003</v>
      </c>
      <c r="I59" s="54">
        <f t="shared" si="0"/>
        <v>5.1512228514531104</v>
      </c>
    </row>
    <row r="60" spans="5:9" x14ac:dyDescent="0.25">
      <c r="E60" s="38">
        <v>41518</v>
      </c>
      <c r="F60" s="45">
        <v>1348.6</v>
      </c>
      <c r="G60" s="40">
        <v>-2.3E-3</v>
      </c>
      <c r="H60">
        <f>F60*Dolar!D60</f>
        <v>3061.1871399999995</v>
      </c>
      <c r="I60" s="54">
        <f t="shared" si="0"/>
        <v>-0.23229319247785074</v>
      </c>
    </row>
    <row r="61" spans="5:9" x14ac:dyDescent="0.25">
      <c r="E61" s="41">
        <v>41548</v>
      </c>
      <c r="F61" s="44">
        <v>1316.58</v>
      </c>
      <c r="G61" s="43">
        <v>-2.3699999999999999E-2</v>
      </c>
      <c r="H61">
        <f>F61*Dolar!D61</f>
        <v>2880.8086979999998</v>
      </c>
      <c r="I61" s="54">
        <f t="shared" si="0"/>
        <v>-2.3743141035147546</v>
      </c>
    </row>
    <row r="62" spans="5:9" x14ac:dyDescent="0.25">
      <c r="E62" s="38">
        <v>41579</v>
      </c>
      <c r="F62" s="45">
        <v>1275.8599999999999</v>
      </c>
      <c r="G62" s="40">
        <v>-3.09E-2</v>
      </c>
      <c r="H62">
        <f>F62*Dolar!D62</f>
        <v>2927.7159419999998</v>
      </c>
      <c r="I62" s="54">
        <f t="shared" si="0"/>
        <v>-3.0928618086253801</v>
      </c>
    </row>
    <row r="63" spans="5:9" x14ac:dyDescent="0.25">
      <c r="E63" s="41">
        <v>41609</v>
      </c>
      <c r="F63" s="44">
        <v>1221.51</v>
      </c>
      <c r="G63" s="43">
        <v>-4.2599999999999999E-2</v>
      </c>
      <c r="H63">
        <f>F63*Dolar!D63</f>
        <v>2864.3187990000001</v>
      </c>
      <c r="I63" s="54">
        <f t="shared" si="0"/>
        <v>-4.2598717727650302</v>
      </c>
    </row>
    <row r="64" spans="5:9" x14ac:dyDescent="0.25">
      <c r="E64" s="38">
        <v>41640</v>
      </c>
      <c r="F64" s="45">
        <v>1244.27</v>
      </c>
      <c r="G64" s="40">
        <v>1.8599999999999998E-2</v>
      </c>
      <c r="H64">
        <f>F64*Dolar!D64</f>
        <v>2963.3534320000003</v>
      </c>
      <c r="I64" s="54">
        <f t="shared" si="0"/>
        <v>1.8632675950258279</v>
      </c>
    </row>
    <row r="65" spans="5:9" x14ac:dyDescent="0.25">
      <c r="E65" s="41">
        <v>41671</v>
      </c>
      <c r="F65" s="44">
        <v>1299.58</v>
      </c>
      <c r="G65" s="43">
        <v>4.4499999999999998E-2</v>
      </c>
      <c r="H65">
        <f>F65*Dolar!D65</f>
        <v>3097.029098</v>
      </c>
      <c r="I65" s="54">
        <f t="shared" si="0"/>
        <v>4.4451766899467113</v>
      </c>
    </row>
    <row r="66" spans="5:9" x14ac:dyDescent="0.25">
      <c r="E66" s="38">
        <v>41699</v>
      </c>
      <c r="F66" s="45">
        <v>1336.08</v>
      </c>
      <c r="G66" s="40">
        <v>2.81E-2</v>
      </c>
      <c r="H66">
        <f>F66*Dolar!D66</f>
        <v>3107.0540399999995</v>
      </c>
      <c r="I66" s="54">
        <f t="shared" si="0"/>
        <v>2.8085997014420045</v>
      </c>
    </row>
    <row r="67" spans="5:9" x14ac:dyDescent="0.25">
      <c r="E67" s="41">
        <v>41730</v>
      </c>
      <c r="F67" s="44">
        <v>1298.45</v>
      </c>
      <c r="G67" s="43">
        <v>-2.8199999999999999E-2</v>
      </c>
      <c r="H67">
        <f>F67*Dolar!D67</f>
        <v>2897.750865</v>
      </c>
      <c r="I67" s="54">
        <f t="shared" si="0"/>
        <v>-2.8164481168792199</v>
      </c>
    </row>
    <row r="68" spans="5:9" x14ac:dyDescent="0.25">
      <c r="E68" s="38">
        <v>41760</v>
      </c>
      <c r="F68" s="45">
        <v>1288.74</v>
      </c>
      <c r="G68" s="40">
        <v>-7.4999999999999997E-3</v>
      </c>
      <c r="H68">
        <f>F68*Dolar!D68</f>
        <v>2861.3894219999997</v>
      </c>
      <c r="I68" s="54">
        <f t="shared" si="0"/>
        <v>-0.74781470214486778</v>
      </c>
    </row>
    <row r="69" spans="5:9" x14ac:dyDescent="0.25">
      <c r="E69" s="41">
        <v>41791</v>
      </c>
      <c r="F69" s="44">
        <v>1279.0999999999999</v>
      </c>
      <c r="G69" s="43">
        <v>-7.4999999999999997E-3</v>
      </c>
      <c r="H69">
        <f>F69*Dolar!D69</f>
        <v>2858.66059</v>
      </c>
      <c r="I69" s="54">
        <f t="shared" si="0"/>
        <v>-0.74801744339433096</v>
      </c>
    </row>
    <row r="70" spans="5:9" x14ac:dyDescent="0.25">
      <c r="E70" s="38">
        <v>41821</v>
      </c>
      <c r="F70" s="45">
        <v>1310.5899999999999</v>
      </c>
      <c r="G70" s="40">
        <v>2.46E-2</v>
      </c>
      <c r="H70">
        <f>F70*Dolar!D70</f>
        <v>2914.75216</v>
      </c>
      <c r="I70" s="54">
        <f t="shared" ref="I70:I133" si="1">(F70-F69)/F69*100</f>
        <v>2.4618872644828405</v>
      </c>
    </row>
    <row r="71" spans="5:9" x14ac:dyDescent="0.25">
      <c r="E71" s="41">
        <v>41852</v>
      </c>
      <c r="F71" s="44">
        <v>1295.1300000000001</v>
      </c>
      <c r="G71" s="43">
        <v>-1.18E-2</v>
      </c>
      <c r="H71">
        <f>F71*Dolar!D71</f>
        <v>2936.5777619999999</v>
      </c>
      <c r="I71" s="54">
        <f t="shared" si="1"/>
        <v>-1.1796213918921867</v>
      </c>
    </row>
    <row r="72" spans="5:9" x14ac:dyDescent="0.25">
      <c r="E72" s="38">
        <v>41883</v>
      </c>
      <c r="F72" s="45">
        <v>1236.55</v>
      </c>
      <c r="G72" s="40">
        <v>-4.5199999999999997E-2</v>
      </c>
      <c r="H72">
        <f>F72*Dolar!D72</f>
        <v>2884.0055649999999</v>
      </c>
      <c r="I72" s="54">
        <f t="shared" si="1"/>
        <v>-4.5230980673754875</v>
      </c>
    </row>
    <row r="73" spans="5:9" x14ac:dyDescent="0.25">
      <c r="E73" s="41">
        <v>41913</v>
      </c>
      <c r="F73" s="44">
        <v>1222.49</v>
      </c>
      <c r="G73" s="43">
        <v>-1.14E-2</v>
      </c>
      <c r="H73">
        <f>F73*Dolar!D73</f>
        <v>2992.1665240000002</v>
      </c>
      <c r="I73" s="54">
        <f t="shared" si="1"/>
        <v>-1.1370344911244952</v>
      </c>
    </row>
    <row r="74" spans="5:9" x14ac:dyDescent="0.25">
      <c r="E74" s="38">
        <v>41944</v>
      </c>
      <c r="F74" s="45">
        <v>1175.33</v>
      </c>
      <c r="G74" s="40">
        <v>-3.8600000000000002E-2</v>
      </c>
      <c r="H74">
        <f>F74*Dolar!D74</f>
        <v>2994.9759059999997</v>
      </c>
      <c r="I74" s="54">
        <f t="shared" si="1"/>
        <v>-3.857700267486857</v>
      </c>
    </row>
    <row r="75" spans="5:9" x14ac:dyDescent="0.25">
      <c r="E75" s="41">
        <v>41974</v>
      </c>
      <c r="F75" s="44">
        <v>1200.6199999999999</v>
      </c>
      <c r="G75" s="43">
        <v>2.1499999999999998E-2</v>
      </c>
      <c r="H75">
        <f>F75*Dolar!D75</f>
        <v>3168.0759939999998</v>
      </c>
      <c r="I75" s="54">
        <f t="shared" si="1"/>
        <v>2.1517361081568551</v>
      </c>
    </row>
    <row r="76" spans="5:9" x14ac:dyDescent="0.25">
      <c r="E76" s="38">
        <v>42005</v>
      </c>
      <c r="F76" s="45">
        <v>1250.75</v>
      </c>
      <c r="G76" s="40">
        <v>4.1799999999999997E-2</v>
      </c>
      <c r="H76">
        <f>F76*Dolar!D76</f>
        <v>3293.9751999999999</v>
      </c>
      <c r="I76" s="54">
        <f t="shared" si="1"/>
        <v>4.1753427395845577</v>
      </c>
    </row>
    <row r="77" spans="5:9" x14ac:dyDescent="0.25">
      <c r="E77" s="41">
        <v>42036</v>
      </c>
      <c r="F77" s="44">
        <v>1227.08</v>
      </c>
      <c r="G77" s="43">
        <v>-1.89E-2</v>
      </c>
      <c r="H77">
        <f>F77*Dolar!D77</f>
        <v>3455.2118639999994</v>
      </c>
      <c r="I77" s="54">
        <f t="shared" si="1"/>
        <v>-1.8924645212872335</v>
      </c>
    </row>
    <row r="78" spans="5:9" x14ac:dyDescent="0.25">
      <c r="E78" s="38">
        <v>42064</v>
      </c>
      <c r="F78" s="45">
        <v>1178.6300000000001</v>
      </c>
      <c r="G78" s="40">
        <v>-3.95E-2</v>
      </c>
      <c r="H78">
        <f>F78*Dolar!D78</f>
        <v>3699.6017070000003</v>
      </c>
      <c r="I78" s="54">
        <f t="shared" si="1"/>
        <v>-3.9483978224728475</v>
      </c>
    </row>
    <row r="79" spans="5:9" x14ac:dyDescent="0.25">
      <c r="E79" s="41">
        <v>42095</v>
      </c>
      <c r="F79" s="44">
        <v>1198.93</v>
      </c>
      <c r="G79" s="43">
        <v>1.72E-2</v>
      </c>
      <c r="H79">
        <f>F79*Dolar!D79</f>
        <v>3647.8644180000006</v>
      </c>
      <c r="I79" s="54">
        <f t="shared" si="1"/>
        <v>1.7223386474126701</v>
      </c>
    </row>
    <row r="80" spans="5:9" x14ac:dyDescent="0.25">
      <c r="E80" s="38">
        <v>42125</v>
      </c>
      <c r="F80" s="45">
        <v>1198.6300000000001</v>
      </c>
      <c r="G80" s="40">
        <v>-2.9999999999999997E-4</v>
      </c>
      <c r="H80">
        <f>F80*Dolar!D80</f>
        <v>3669.1262930000007</v>
      </c>
      <c r="I80" s="54">
        <f t="shared" si="1"/>
        <v>-2.5022311561138221E-2</v>
      </c>
    </row>
    <row r="81" spans="5:9" x14ac:dyDescent="0.25">
      <c r="E81" s="41">
        <v>42156</v>
      </c>
      <c r="F81" s="44">
        <v>1181.5</v>
      </c>
      <c r="G81" s="43">
        <v>-1.43E-2</v>
      </c>
      <c r="H81">
        <f>F81*Dolar!D81</f>
        <v>3675.7646500000001</v>
      </c>
      <c r="I81" s="54">
        <f t="shared" si="1"/>
        <v>-1.4291315919007623</v>
      </c>
    </row>
    <row r="82" spans="5:9" x14ac:dyDescent="0.25">
      <c r="E82" s="38">
        <v>42186</v>
      </c>
      <c r="F82" s="45">
        <v>1128.31</v>
      </c>
      <c r="G82" s="40">
        <v>-4.4999999999999998E-2</v>
      </c>
      <c r="H82">
        <f>F82*Dolar!D82</f>
        <v>3635.978975</v>
      </c>
      <c r="I82" s="54">
        <f t="shared" si="1"/>
        <v>-4.5019043588658532</v>
      </c>
    </row>
    <row r="83" spans="5:9" x14ac:dyDescent="0.25">
      <c r="E83" s="41">
        <v>42217</v>
      </c>
      <c r="F83" s="44">
        <v>1117.93</v>
      </c>
      <c r="G83" s="43">
        <v>-9.1999999999999998E-3</v>
      </c>
      <c r="H83">
        <f>F83*Dolar!D83</f>
        <v>3928.0706410000003</v>
      </c>
      <c r="I83" s="54">
        <f t="shared" si="1"/>
        <v>-0.91995994008737692</v>
      </c>
    </row>
    <row r="84" spans="5:9" x14ac:dyDescent="0.25">
      <c r="E84" s="38">
        <v>42248</v>
      </c>
      <c r="F84" s="45">
        <v>1124.77</v>
      </c>
      <c r="G84" s="40">
        <v>6.1000000000000004E-3</v>
      </c>
      <c r="H84">
        <f>F84*Dolar!D84</f>
        <v>4393.1266660000001</v>
      </c>
      <c r="I84" s="54">
        <f t="shared" si="1"/>
        <v>0.61184510658090552</v>
      </c>
    </row>
    <row r="85" spans="5:9" x14ac:dyDescent="0.25">
      <c r="E85" s="41">
        <v>42278</v>
      </c>
      <c r="F85" s="44">
        <v>1159.25</v>
      </c>
      <c r="G85" s="43">
        <v>3.0700000000000002E-2</v>
      </c>
      <c r="H85">
        <f>F85*Dolar!D85</f>
        <v>4497.310375</v>
      </c>
      <c r="I85" s="54">
        <f t="shared" si="1"/>
        <v>3.0655156165260471</v>
      </c>
    </row>
    <row r="86" spans="5:9" x14ac:dyDescent="0.25">
      <c r="E86" s="38">
        <v>42309</v>
      </c>
      <c r="F86" s="45">
        <v>1086.44</v>
      </c>
      <c r="G86" s="40">
        <v>-6.2799999999999995E-2</v>
      </c>
      <c r="H86">
        <f>F86*Dolar!D86</f>
        <v>4102.1801519999999</v>
      </c>
      <c r="I86" s="54">
        <f t="shared" si="1"/>
        <v>-6.2807849902954445</v>
      </c>
    </row>
    <row r="87" spans="5:9" x14ac:dyDescent="0.25">
      <c r="E87" s="41">
        <v>42339</v>
      </c>
      <c r="F87" s="44">
        <v>1075.74</v>
      </c>
      <c r="G87" s="43">
        <v>-9.7999999999999997E-3</v>
      </c>
      <c r="H87">
        <f>F87*Dolar!D87</f>
        <v>4163.6516700000002</v>
      </c>
      <c r="I87" s="54">
        <f t="shared" si="1"/>
        <v>-0.9848680092780131</v>
      </c>
    </row>
    <row r="88" spans="5:9" x14ac:dyDescent="0.25">
      <c r="E88" s="38">
        <v>42370</v>
      </c>
      <c r="F88" s="45">
        <v>1097.9100000000001</v>
      </c>
      <c r="G88" s="40">
        <v>2.06E-2</v>
      </c>
      <c r="H88">
        <f>F88*Dolar!D88</f>
        <v>4448.4019470000003</v>
      </c>
      <c r="I88" s="54">
        <f t="shared" si="1"/>
        <v>2.0609069105917857</v>
      </c>
    </row>
    <row r="89" spans="5:9" x14ac:dyDescent="0.25">
      <c r="E89" s="41">
        <v>42401</v>
      </c>
      <c r="F89" s="44">
        <v>1199.5</v>
      </c>
      <c r="G89" s="43">
        <v>9.2499999999999999E-2</v>
      </c>
      <c r="H89">
        <f>F89*Dolar!D89</f>
        <v>4765.7334499999997</v>
      </c>
      <c r="I89" s="54">
        <f t="shared" si="1"/>
        <v>9.2530353125483789</v>
      </c>
    </row>
    <row r="90" spans="5:9" x14ac:dyDescent="0.25">
      <c r="E90" s="38">
        <v>42430</v>
      </c>
      <c r="F90" s="45">
        <v>1245.1400000000001</v>
      </c>
      <c r="G90" s="40">
        <v>3.7999999999999999E-2</v>
      </c>
      <c r="H90">
        <f>F90*Dolar!D90</f>
        <v>4611.1269620000003</v>
      </c>
      <c r="I90" s="54">
        <f t="shared" si="1"/>
        <v>3.8049187161317297</v>
      </c>
    </row>
    <row r="91" spans="5:9" x14ac:dyDescent="0.25">
      <c r="E91" s="41">
        <v>42461</v>
      </c>
      <c r="F91" s="44">
        <v>1242.26</v>
      </c>
      <c r="G91" s="43">
        <v>-2.3E-3</v>
      </c>
      <c r="H91">
        <f>F91*Dolar!D91</f>
        <v>4428.9053519999998</v>
      </c>
      <c r="I91" s="54">
        <f t="shared" si="1"/>
        <v>-0.23129929164592808</v>
      </c>
    </row>
    <row r="92" spans="5:9" x14ac:dyDescent="0.25">
      <c r="E92" s="38">
        <v>42491</v>
      </c>
      <c r="F92" s="45">
        <v>1260.95</v>
      </c>
      <c r="G92" s="40">
        <v>1.4999999999999999E-2</v>
      </c>
      <c r="H92">
        <f>F92*Dolar!D92</f>
        <v>4462.1237650000003</v>
      </c>
      <c r="I92" s="54">
        <f t="shared" si="1"/>
        <v>1.5045159628419216</v>
      </c>
    </row>
    <row r="93" spans="5:9" x14ac:dyDescent="0.25">
      <c r="E93" s="41">
        <v>42522</v>
      </c>
      <c r="F93" s="44">
        <v>1276.4000000000001</v>
      </c>
      <c r="G93" s="43">
        <v>1.23E-2</v>
      </c>
      <c r="H93">
        <f>F93*Dolar!D93</f>
        <v>4370.2659600000006</v>
      </c>
      <c r="I93" s="54">
        <f t="shared" si="1"/>
        <v>1.2252666640231609</v>
      </c>
    </row>
    <row r="94" spans="5:9" x14ac:dyDescent="0.25">
      <c r="E94" s="38">
        <v>42552</v>
      </c>
      <c r="F94" s="45">
        <v>1336.66</v>
      </c>
      <c r="G94" s="40">
        <v>4.7199999999999999E-2</v>
      </c>
      <c r="H94">
        <f>F94*Dolar!D94</f>
        <v>4377.1605020000006</v>
      </c>
      <c r="I94" s="54">
        <f t="shared" si="1"/>
        <v>4.7210905672203065</v>
      </c>
    </row>
    <row r="95" spans="5:9" x14ac:dyDescent="0.25">
      <c r="E95" s="41">
        <v>42583</v>
      </c>
      <c r="F95" s="44">
        <v>1340.17</v>
      </c>
      <c r="G95" s="43">
        <v>2.5999999999999999E-3</v>
      </c>
      <c r="H95">
        <f>F95*Dolar!D95</f>
        <v>4300.7395470000001</v>
      </c>
      <c r="I95" s="54">
        <f t="shared" si="1"/>
        <v>0.26259482590935546</v>
      </c>
    </row>
    <row r="96" spans="5:9" x14ac:dyDescent="0.25">
      <c r="E96" s="38">
        <v>42614</v>
      </c>
      <c r="F96" s="45">
        <v>1326.61</v>
      </c>
      <c r="G96" s="40">
        <v>-1.01E-2</v>
      </c>
      <c r="H96">
        <f>F96*Dolar!D96</f>
        <v>4319.1768379999994</v>
      </c>
      <c r="I96" s="54">
        <f t="shared" si="1"/>
        <v>-1.0118119343068546</v>
      </c>
    </row>
    <row r="97" spans="5:9" x14ac:dyDescent="0.25">
      <c r="E97" s="41">
        <v>42644</v>
      </c>
      <c r="F97" s="44">
        <v>1266.55</v>
      </c>
      <c r="G97" s="43">
        <v>-4.53E-2</v>
      </c>
      <c r="H97">
        <f>F97*Dolar!D97</f>
        <v>4034.21506</v>
      </c>
      <c r="I97" s="54">
        <f t="shared" si="1"/>
        <v>-4.5273290567687532</v>
      </c>
    </row>
    <row r="98" spans="5:9" x14ac:dyDescent="0.25">
      <c r="E98" s="38">
        <v>42675</v>
      </c>
      <c r="F98" s="45">
        <v>1238.3499999999999</v>
      </c>
      <c r="G98" s="40">
        <v>-2.23E-2</v>
      </c>
      <c r="H98">
        <f>F98*Dolar!D98</f>
        <v>4137.82269</v>
      </c>
      <c r="I98" s="54">
        <f t="shared" si="1"/>
        <v>-2.2265208637637715</v>
      </c>
    </row>
    <row r="99" spans="5:9" x14ac:dyDescent="0.25">
      <c r="E99" s="41">
        <v>42705</v>
      </c>
      <c r="F99" s="44">
        <v>1157.3599999999999</v>
      </c>
      <c r="G99" s="43">
        <v>-6.54E-2</v>
      </c>
      <c r="H99">
        <f>F99*Dolar!D99</f>
        <v>3879.1235119999997</v>
      </c>
      <c r="I99" s="54">
        <f t="shared" si="1"/>
        <v>-6.5401542374934394</v>
      </c>
    </row>
    <row r="100" spans="5:9" x14ac:dyDescent="0.25">
      <c r="E100" s="38">
        <v>42736</v>
      </c>
      <c r="F100" s="45">
        <v>1192.0999999999999</v>
      </c>
      <c r="G100" s="40">
        <v>0.03</v>
      </c>
      <c r="H100">
        <f>F100*Dolar!D100</f>
        <v>3809.9515999999999</v>
      </c>
      <c r="I100" s="54">
        <f t="shared" si="1"/>
        <v>3.0016589479505091</v>
      </c>
    </row>
    <row r="101" spans="5:9" x14ac:dyDescent="0.25">
      <c r="E101" s="41">
        <v>42767</v>
      </c>
      <c r="F101" s="44">
        <v>1234.2</v>
      </c>
      <c r="G101" s="43">
        <v>3.5299999999999998E-2</v>
      </c>
      <c r="H101">
        <f>F101*Dolar!D101</f>
        <v>3830.4631200000003</v>
      </c>
      <c r="I101" s="54">
        <f t="shared" si="1"/>
        <v>3.53158292089591</v>
      </c>
    </row>
    <row r="102" spans="5:9" x14ac:dyDescent="0.25">
      <c r="E102" s="38">
        <v>42795</v>
      </c>
      <c r="F102" s="45">
        <v>1231.42</v>
      </c>
      <c r="G102" s="40">
        <v>-2.3E-3</v>
      </c>
      <c r="H102">
        <f>F102*Dolar!D102</f>
        <v>3851.0197660000003</v>
      </c>
      <c r="I102" s="54">
        <f t="shared" si="1"/>
        <v>-0.22524712364284336</v>
      </c>
    </row>
    <row r="103" spans="5:9" x14ac:dyDescent="0.25">
      <c r="E103" s="41">
        <v>42826</v>
      </c>
      <c r="F103" s="44">
        <v>1266.8800000000001</v>
      </c>
      <c r="G103" s="43">
        <v>2.8799999999999999E-2</v>
      </c>
      <c r="H103">
        <f>F103*Dolar!D103</f>
        <v>3972.4289280000007</v>
      </c>
      <c r="I103" s="54">
        <f t="shared" si="1"/>
        <v>2.8796024102255959</v>
      </c>
    </row>
    <row r="104" spans="5:9" x14ac:dyDescent="0.25">
      <c r="E104" s="38">
        <v>42856</v>
      </c>
      <c r="F104" s="45">
        <v>1246.04</v>
      </c>
      <c r="G104" s="40">
        <v>-1.6400000000000001E-2</v>
      </c>
      <c r="H104">
        <f>F104*Dolar!D104</f>
        <v>3998.1685479999996</v>
      </c>
      <c r="I104" s="54">
        <f t="shared" si="1"/>
        <v>-1.6449861076029415</v>
      </c>
    </row>
    <row r="105" spans="5:9" x14ac:dyDescent="0.25">
      <c r="E105" s="41">
        <v>42887</v>
      </c>
      <c r="F105" s="44">
        <v>1260.26</v>
      </c>
      <c r="G105" s="43">
        <v>1.14E-2</v>
      </c>
      <c r="H105">
        <f>F105*Dolar!D105</f>
        <v>4152.3046480000003</v>
      </c>
      <c r="I105" s="54">
        <f t="shared" si="1"/>
        <v>1.1412153702930907</v>
      </c>
    </row>
    <row r="106" spans="5:9" x14ac:dyDescent="0.25">
      <c r="E106" s="38">
        <v>42917</v>
      </c>
      <c r="F106" s="45">
        <v>1236.8399999999999</v>
      </c>
      <c r="G106" s="40">
        <v>-1.8599999999999998E-2</v>
      </c>
      <c r="H106">
        <f>F106*Dolar!D106</f>
        <v>3964.6906199999994</v>
      </c>
      <c r="I106" s="54">
        <f t="shared" si="1"/>
        <v>-1.8583466903654859</v>
      </c>
    </row>
    <row r="107" spans="5:9" x14ac:dyDescent="0.25">
      <c r="E107" s="41">
        <v>42948</v>
      </c>
      <c r="F107" s="44">
        <v>1283.04</v>
      </c>
      <c r="G107" s="43">
        <v>3.7400000000000003E-2</v>
      </c>
      <c r="H107">
        <f>F107*Dolar!D107</f>
        <v>4041.960912</v>
      </c>
      <c r="I107" s="54">
        <f t="shared" si="1"/>
        <v>3.7353255069370372</v>
      </c>
    </row>
    <row r="108" spans="5:9" x14ac:dyDescent="0.25">
      <c r="E108" s="38">
        <v>42979</v>
      </c>
      <c r="F108" s="45">
        <v>1314.07</v>
      </c>
      <c r="G108" s="40">
        <v>2.4199999999999999E-2</v>
      </c>
      <c r="H108">
        <f>F108*Dolar!D108</f>
        <v>4118.5581939999993</v>
      </c>
      <c r="I108" s="54">
        <f t="shared" si="1"/>
        <v>2.4184748721785736</v>
      </c>
    </row>
    <row r="109" spans="5:9" x14ac:dyDescent="0.25">
      <c r="E109" s="41">
        <v>43009</v>
      </c>
      <c r="F109" s="44">
        <v>1279.51</v>
      </c>
      <c r="G109" s="43">
        <v>-2.63E-2</v>
      </c>
      <c r="H109">
        <f>F109*Dolar!D109</f>
        <v>4082.4046059999996</v>
      </c>
      <c r="I109" s="54">
        <f t="shared" si="1"/>
        <v>-2.6299968799226789</v>
      </c>
    </row>
    <row r="110" spans="5:9" x14ac:dyDescent="0.25">
      <c r="E110" s="38">
        <v>43040</v>
      </c>
      <c r="F110" s="45">
        <v>1281.9000000000001</v>
      </c>
      <c r="G110" s="40">
        <v>1.9E-3</v>
      </c>
      <c r="H110">
        <f>F110*Dolar!D110</f>
        <v>4177.3275300000005</v>
      </c>
      <c r="I110" s="54">
        <f t="shared" si="1"/>
        <v>0.18679025564474683</v>
      </c>
    </row>
    <row r="111" spans="5:9" x14ac:dyDescent="0.25">
      <c r="E111" s="41">
        <v>43070</v>
      </c>
      <c r="F111" s="44">
        <v>1264.45</v>
      </c>
      <c r="G111" s="43">
        <v>-1.3599999999999999E-2</v>
      </c>
      <c r="H111">
        <f>F111*Dolar!D111</f>
        <v>4161.6842850000003</v>
      </c>
      <c r="I111" s="54">
        <f t="shared" si="1"/>
        <v>-1.3612606287541966</v>
      </c>
    </row>
    <row r="112" spans="5:9" x14ac:dyDescent="0.25">
      <c r="E112" s="38">
        <v>43101</v>
      </c>
      <c r="F112" s="45">
        <v>1331.3</v>
      </c>
      <c r="G112" s="40">
        <v>5.2900000000000003E-2</v>
      </c>
      <c r="H112">
        <f>F112*Dolar!D112</f>
        <v>4273.473</v>
      </c>
      <c r="I112" s="54">
        <f t="shared" si="1"/>
        <v>5.2868836252916207</v>
      </c>
    </row>
    <row r="113" spans="5:9" x14ac:dyDescent="0.25">
      <c r="E113" s="41">
        <v>43132</v>
      </c>
      <c r="F113" s="44">
        <v>1330.73</v>
      </c>
      <c r="G113" s="43">
        <v>-4.0000000000000002E-4</v>
      </c>
      <c r="H113">
        <f>F113*Dolar!D113</f>
        <v>4312.7628569999997</v>
      </c>
      <c r="I113" s="54">
        <f t="shared" si="1"/>
        <v>-4.2815293322311758E-2</v>
      </c>
    </row>
    <row r="114" spans="5:9" x14ac:dyDescent="0.25">
      <c r="E114" s="38">
        <v>43160</v>
      </c>
      <c r="F114" s="45">
        <v>1324.66</v>
      </c>
      <c r="G114" s="40">
        <v>-4.5999999999999999E-3</v>
      </c>
      <c r="H114">
        <f>F114*Dolar!D114</f>
        <v>4343.0302760000004</v>
      </c>
      <c r="I114" s="54">
        <f t="shared" si="1"/>
        <v>-0.45614061454990384</v>
      </c>
    </row>
    <row r="115" spans="5:9" x14ac:dyDescent="0.25">
      <c r="E115" s="41">
        <v>43191</v>
      </c>
      <c r="F115" s="44">
        <v>1334.76</v>
      </c>
      <c r="G115" s="43">
        <v>7.6E-3</v>
      </c>
      <c r="H115">
        <f>F115*Dolar!D115</f>
        <v>4547.3938440000002</v>
      </c>
      <c r="I115" s="54">
        <f t="shared" si="1"/>
        <v>0.76245980100553412</v>
      </c>
    </row>
    <row r="116" spans="5:9" x14ac:dyDescent="0.25">
      <c r="E116" s="38">
        <v>43221</v>
      </c>
      <c r="F116" s="45">
        <v>1303.45</v>
      </c>
      <c r="G116" s="40">
        <v>-2.35E-2</v>
      </c>
      <c r="H116">
        <f>F116*Dolar!D116</f>
        <v>4738.6924749999998</v>
      </c>
      <c r="I116" s="54">
        <f t="shared" si="1"/>
        <v>-2.3457400581377885</v>
      </c>
    </row>
    <row r="117" spans="5:9" x14ac:dyDescent="0.25">
      <c r="E117" s="41">
        <v>43252</v>
      </c>
      <c r="F117" s="44">
        <v>1281.57</v>
      </c>
      <c r="G117" s="43">
        <v>-1.6799999999999999E-2</v>
      </c>
      <c r="H117">
        <f>F117*Dolar!D117</f>
        <v>4834.8509819999999</v>
      </c>
      <c r="I117" s="54">
        <f t="shared" si="1"/>
        <v>-1.6786221182247196</v>
      </c>
    </row>
    <row r="118" spans="5:9" x14ac:dyDescent="0.25">
      <c r="E118" s="38">
        <v>43282</v>
      </c>
      <c r="F118" s="45">
        <v>1237.71</v>
      </c>
      <c r="G118" s="40">
        <v>-3.4200000000000001E-2</v>
      </c>
      <c r="H118">
        <f>F118*Dolar!D118</f>
        <v>4738.0776510000005</v>
      </c>
      <c r="I118" s="54">
        <f t="shared" si="1"/>
        <v>-3.4223647557292929</v>
      </c>
    </row>
    <row r="119" spans="5:9" x14ac:dyDescent="0.25">
      <c r="E119" s="41">
        <v>43313</v>
      </c>
      <c r="F119" s="44">
        <v>1201.71</v>
      </c>
      <c r="G119" s="43">
        <v>-2.9100000000000001E-2</v>
      </c>
      <c r="H119">
        <f>F119*Dolar!D119</f>
        <v>4721.7589319999997</v>
      </c>
      <c r="I119" s="54">
        <f t="shared" si="1"/>
        <v>-2.9085973289381193</v>
      </c>
    </row>
    <row r="120" spans="5:9" x14ac:dyDescent="0.25">
      <c r="E120" s="38">
        <v>43344</v>
      </c>
      <c r="F120" s="45">
        <v>1198.3900000000001</v>
      </c>
      <c r="G120" s="40">
        <v>-2.8E-3</v>
      </c>
      <c r="H120">
        <f>F120*Dolar!D120</f>
        <v>4932.4534010000007</v>
      </c>
      <c r="I120" s="54">
        <f t="shared" si="1"/>
        <v>-0.27627297767347664</v>
      </c>
    </row>
    <row r="121" spans="5:9" x14ac:dyDescent="0.25">
      <c r="E121" s="41">
        <v>43374</v>
      </c>
      <c r="F121" s="44">
        <v>1215.3900000000001</v>
      </c>
      <c r="G121" s="43">
        <v>1.4200000000000001E-2</v>
      </c>
      <c r="H121">
        <f>F121*Dolar!D121</f>
        <v>4567.1925420000007</v>
      </c>
      <c r="I121" s="54">
        <f t="shared" si="1"/>
        <v>1.4185699146354691</v>
      </c>
    </row>
    <row r="122" spans="5:9" x14ac:dyDescent="0.25">
      <c r="E122" s="38">
        <v>43405</v>
      </c>
      <c r="F122" s="45">
        <v>1220.6500000000001</v>
      </c>
      <c r="G122" s="40">
        <v>4.3E-3</v>
      </c>
      <c r="H122">
        <f>F122*Dolar!D122</f>
        <v>4621.3809000000001</v>
      </c>
      <c r="I122" s="54">
        <f t="shared" si="1"/>
        <v>0.43278289273401876</v>
      </c>
    </row>
    <row r="123" spans="5:9" x14ac:dyDescent="0.25">
      <c r="E123" s="41">
        <v>43435</v>
      </c>
      <c r="F123" s="44">
        <v>1250.4000000000001</v>
      </c>
      <c r="G123" s="43">
        <v>2.4400000000000002E-2</v>
      </c>
      <c r="H123">
        <f>F123*Dolar!D123</f>
        <v>4854.1778400000003</v>
      </c>
      <c r="I123" s="54">
        <f t="shared" si="1"/>
        <v>2.4372260680784827</v>
      </c>
    </row>
    <row r="124" spans="5:9" x14ac:dyDescent="0.25">
      <c r="E124" s="38">
        <v>43466</v>
      </c>
      <c r="F124" s="45">
        <v>1291.75</v>
      </c>
      <c r="G124" s="40">
        <v>3.3099999999999997E-2</v>
      </c>
      <c r="H124">
        <f>F124*Dolar!D124</f>
        <v>4832.5659249999999</v>
      </c>
      <c r="I124" s="54">
        <f t="shared" si="1"/>
        <v>3.3069417786308306</v>
      </c>
    </row>
    <row r="125" spans="5:9" x14ac:dyDescent="0.25">
      <c r="E125" s="41">
        <v>43497</v>
      </c>
      <c r="F125" s="44">
        <v>1320.07</v>
      </c>
      <c r="G125" s="43">
        <v>2.1899999999999999E-2</v>
      </c>
      <c r="H125">
        <f>F125*Dolar!D125</f>
        <v>4914.6206099999999</v>
      </c>
      <c r="I125" s="54">
        <f t="shared" si="1"/>
        <v>2.1923746855041557</v>
      </c>
    </row>
    <row r="126" spans="5:9" x14ac:dyDescent="0.25">
      <c r="E126" s="38">
        <v>43525</v>
      </c>
      <c r="F126" s="45">
        <v>1300.9000000000001</v>
      </c>
      <c r="G126" s="40">
        <v>-1.4500000000000001E-2</v>
      </c>
      <c r="H126">
        <f>F126*Dolar!D126</f>
        <v>5003.1313099999998</v>
      </c>
      <c r="I126" s="54">
        <f t="shared" si="1"/>
        <v>-1.4521957168937896</v>
      </c>
    </row>
    <row r="127" spans="5:9" x14ac:dyDescent="0.25">
      <c r="E127" s="41">
        <v>43556</v>
      </c>
      <c r="F127" s="44">
        <v>1285.9100000000001</v>
      </c>
      <c r="G127" s="43">
        <v>-1.15E-2</v>
      </c>
      <c r="H127">
        <f>F127*Dolar!D127</f>
        <v>5009.3909960000001</v>
      </c>
      <c r="I127" s="54">
        <f t="shared" si="1"/>
        <v>-1.1522791913290804</v>
      </c>
    </row>
    <row r="128" spans="5:9" x14ac:dyDescent="0.25">
      <c r="E128" s="38">
        <v>43586</v>
      </c>
      <c r="F128" s="45">
        <v>1283.7</v>
      </c>
      <c r="G128" s="40">
        <v>-1.6999999999999999E-3</v>
      </c>
      <c r="H128">
        <f>F128*Dolar!D128</f>
        <v>5135.9553299999998</v>
      </c>
      <c r="I128" s="54">
        <f t="shared" si="1"/>
        <v>-0.17186272756258494</v>
      </c>
    </row>
    <row r="129" spans="5:9" x14ac:dyDescent="0.25">
      <c r="E129" s="41">
        <v>43617</v>
      </c>
      <c r="F129" s="44">
        <v>1359.04</v>
      </c>
      <c r="G129" s="43">
        <v>5.8700000000000002E-2</v>
      </c>
      <c r="H129">
        <f>F129*Dolar!D129</f>
        <v>5243.448128</v>
      </c>
      <c r="I129" s="54">
        <f t="shared" si="1"/>
        <v>5.868972501363241</v>
      </c>
    </row>
    <row r="130" spans="5:9" x14ac:dyDescent="0.25">
      <c r="E130" s="38">
        <v>43647</v>
      </c>
      <c r="F130" s="45">
        <v>1412.89</v>
      </c>
      <c r="G130" s="40">
        <v>3.9600000000000003E-2</v>
      </c>
      <c r="H130">
        <f>F130*Dolar!D130</f>
        <v>5338.8874430000005</v>
      </c>
      <c r="I130" s="54">
        <f t="shared" si="1"/>
        <v>3.962355780550987</v>
      </c>
    </row>
    <row r="131" spans="5:9" x14ac:dyDescent="0.25">
      <c r="E131" s="41">
        <v>43678</v>
      </c>
      <c r="F131" s="44">
        <v>1500.41</v>
      </c>
      <c r="G131" s="43">
        <v>6.1899999999999997E-2</v>
      </c>
      <c r="H131">
        <f>F131*Dolar!D131</f>
        <v>6030.7479540000004</v>
      </c>
      <c r="I131" s="54">
        <f t="shared" si="1"/>
        <v>6.1943958836144342</v>
      </c>
    </row>
    <row r="132" spans="5:9" x14ac:dyDescent="0.25">
      <c r="E132" s="38">
        <v>43709</v>
      </c>
      <c r="F132" s="45">
        <v>1510.58</v>
      </c>
      <c r="G132" s="40">
        <v>6.7999999999999996E-3</v>
      </c>
      <c r="H132">
        <f>F132*Dolar!D132</f>
        <v>6224.9491219999991</v>
      </c>
      <c r="I132" s="54">
        <f t="shared" si="1"/>
        <v>0.6778147306402813</v>
      </c>
    </row>
    <row r="133" spans="5:9" x14ac:dyDescent="0.25">
      <c r="E133" s="41">
        <v>43739</v>
      </c>
      <c r="F133" s="44">
        <v>1494.81</v>
      </c>
      <c r="G133" s="43">
        <v>-1.04E-2</v>
      </c>
      <c r="H133">
        <f>F133*Dolar!D133</f>
        <v>6108.391584</v>
      </c>
      <c r="I133" s="54">
        <f t="shared" si="1"/>
        <v>-1.0439698658793299</v>
      </c>
    </row>
    <row r="134" spans="5:9" x14ac:dyDescent="0.25">
      <c r="E134" s="38">
        <v>43770</v>
      </c>
      <c r="F134" s="45">
        <v>1470.79</v>
      </c>
      <c r="G134" s="40">
        <v>-1.61E-2</v>
      </c>
      <c r="H134">
        <f>F134*Dolar!D134</f>
        <v>6110.6912130000001</v>
      </c>
      <c r="I134" s="54">
        <f t="shared" ref="I134:I138" si="2">(F134-F133)/F133*100</f>
        <v>-1.6068931837491041</v>
      </c>
    </row>
    <row r="135" spans="5:9" x14ac:dyDescent="0.25">
      <c r="E135" s="41">
        <v>43800</v>
      </c>
      <c r="F135" s="44">
        <v>1479.13</v>
      </c>
      <c r="G135" s="43">
        <v>5.7000000000000002E-3</v>
      </c>
      <c r="H135">
        <f>F135*Dolar!D135</f>
        <v>6077.5972570000004</v>
      </c>
      <c r="I135" s="54">
        <f t="shared" si="2"/>
        <v>0.5670422018099216</v>
      </c>
    </row>
    <row r="136" spans="5:9" x14ac:dyDescent="0.25">
      <c r="E136" s="38">
        <v>43831</v>
      </c>
      <c r="F136" s="45">
        <v>1560.67</v>
      </c>
      <c r="G136" s="40">
        <v>5.5100000000000003E-2</v>
      </c>
      <c r="H136">
        <f>F136*Dolar!D136</f>
        <v>6475.063763000001</v>
      </c>
      <c r="I136" s="54">
        <f t="shared" si="2"/>
        <v>5.5127000331275786</v>
      </c>
    </row>
    <row r="137" spans="5:9" x14ac:dyDescent="0.25">
      <c r="E137" s="41">
        <v>43862</v>
      </c>
      <c r="F137" s="44">
        <v>1597.1</v>
      </c>
      <c r="G137" s="43">
        <v>2.3300000000000001E-2</v>
      </c>
      <c r="H137">
        <f>F137*Dolar!D137</f>
        <v>6932.0528399999994</v>
      </c>
      <c r="I137" s="54">
        <f t="shared" si="2"/>
        <v>2.3342538781420696</v>
      </c>
    </row>
    <row r="138" spans="5:9" x14ac:dyDescent="0.25">
      <c r="E138" s="38">
        <v>43891</v>
      </c>
      <c r="F138" s="45">
        <v>1591.93</v>
      </c>
      <c r="G138" s="40">
        <v>-3.2000000000000002E-3</v>
      </c>
      <c r="H138">
        <f>F138*Dolar!D138</f>
        <v>7773.7125760000008</v>
      </c>
      <c r="I138" s="54">
        <f t="shared" si="2"/>
        <v>-0.32371172750609517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6746256DA1BE469C3380CF0CE556D8" ma:contentTypeVersion="11" ma:contentTypeDescription="Crie um novo documento." ma:contentTypeScope="" ma:versionID="49cbbcd1c3b6a729c308c142bf021f09">
  <xsd:schema xmlns:xsd="http://www.w3.org/2001/XMLSchema" xmlns:xs="http://www.w3.org/2001/XMLSchema" xmlns:p="http://schemas.microsoft.com/office/2006/metadata/properties" xmlns:ns3="2a6a864d-35ff-45af-9d07-ec1827b39526" xmlns:ns4="63e86379-af62-4414-a6a3-3e7feaef7746" targetNamespace="http://schemas.microsoft.com/office/2006/metadata/properties" ma:root="true" ma:fieldsID="09336297de1921082781d2a78f2b3aea" ns3:_="" ns4:_="">
    <xsd:import namespace="2a6a864d-35ff-45af-9d07-ec1827b39526"/>
    <xsd:import namespace="63e86379-af62-4414-a6a3-3e7feaef77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a864d-35ff-45af-9d07-ec1827b395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86379-af62-4414-a6a3-3e7feaef77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7F6941-84DB-49AE-BF2D-7A4FBB2C71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DF9A34-F3DA-4EC8-854C-36D1988C3034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2a6a864d-35ff-45af-9d07-ec1827b39526"/>
    <ds:schemaRef ds:uri="http://purl.org/dc/elements/1.1/"/>
    <ds:schemaRef ds:uri="http://schemas.microsoft.com/office/2006/metadata/properties"/>
    <ds:schemaRef ds:uri="63e86379-af62-4414-a6a3-3e7feaef7746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1ED59D-D973-4D86-AB96-C8CCBF57B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6a864d-35ff-45af-9d07-ec1827b39526"/>
    <ds:schemaRef ds:uri="63e86379-af62-4414-a6a3-3e7feaef77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Series</vt:lpstr>
      <vt:lpstr>CDI</vt:lpstr>
      <vt:lpstr>IBOVESPA</vt:lpstr>
      <vt:lpstr>SELIC</vt:lpstr>
      <vt:lpstr>IPCA</vt:lpstr>
      <vt:lpstr>Dolar</vt:lpstr>
      <vt:lpstr>Poupança</vt:lpstr>
      <vt:lpstr>Boi</vt:lpstr>
      <vt:lpstr>Ouro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ANDRADE MANSUR</dc:creator>
  <cp:lastModifiedBy>ROBERTO ANDRADE MANSUR</cp:lastModifiedBy>
  <dcterms:created xsi:type="dcterms:W3CDTF">2020-04-28T00:39:32Z</dcterms:created>
  <dcterms:modified xsi:type="dcterms:W3CDTF">2020-05-05T14:29:51Z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0x010100476746256DA1BE469C3380CF0CE556D8</vt:lpwstr>
  </property>
</Properties>
</file>