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c0\AC\Temp\"/>
    </mc:Choice>
  </mc:AlternateContent>
  <xr:revisionPtr revIDLastSave="0" documentId="8_{F3F05DC5-1A57-4388-B521-9523563C9F65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ctiveCases" sheetId="1" r:id="rId1"/>
    <sheet name="total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18" i="1" l="1"/>
  <c r="BT18" i="1"/>
  <c r="BS18" i="1"/>
  <c r="BS22" i="1"/>
  <c r="BT22" i="1"/>
  <c r="BU22" i="1"/>
  <c r="BS4" i="2"/>
  <c r="BT4" i="2"/>
  <c r="BU4" i="2"/>
  <c r="BS1" i="2"/>
  <c r="BT1" i="2"/>
  <c r="BU1" i="2"/>
  <c r="BR18" i="1" l="1"/>
  <c r="BQ18" i="1"/>
  <c r="BP18" i="1"/>
  <c r="BO18" i="1"/>
  <c r="BN4" i="2"/>
  <c r="BN22" i="1"/>
  <c r="BO22" i="1"/>
  <c r="BO4" i="2" s="1"/>
  <c r="BP22" i="1"/>
  <c r="BP4" i="2" s="1"/>
  <c r="BQ22" i="1"/>
  <c r="BQ4" i="2" s="1"/>
  <c r="BR22" i="1"/>
  <c r="BR4" i="2" s="1"/>
  <c r="BN18" i="1"/>
  <c r="BN1" i="2" l="1"/>
  <c r="BO1" i="2"/>
  <c r="BP1" i="2"/>
  <c r="BQ1" i="2"/>
  <c r="BR1" i="2"/>
  <c r="BM18" i="1" l="1"/>
  <c r="BL18" i="1"/>
  <c r="BK18" i="1"/>
  <c r="BK1" i="2"/>
  <c r="BL1" i="2"/>
  <c r="BM1" i="2"/>
  <c r="BK22" i="1"/>
  <c r="BK4" i="2" s="1"/>
  <c r="BL22" i="1"/>
  <c r="BL4" i="2" s="1"/>
  <c r="BM22" i="1"/>
  <c r="BM4" i="2" s="1"/>
  <c r="BJ4" i="2" l="1"/>
  <c r="BJ1" i="2"/>
  <c r="BJ18" i="1"/>
  <c r="BJ22" i="1"/>
  <c r="BI18" i="1" l="1"/>
  <c r="BH18" i="1"/>
  <c r="BH1" i="2"/>
  <c r="BI1" i="2"/>
  <c r="BH22" i="1"/>
  <c r="BH4" i="2" s="1"/>
  <c r="BI22" i="1"/>
  <c r="BI4" i="2" s="1"/>
  <c r="BG18" i="1"/>
  <c r="BF18" i="1" l="1"/>
  <c r="BF1" i="2"/>
  <c r="BG1" i="2"/>
  <c r="BF22" i="1"/>
  <c r="BF4" i="2" s="1"/>
  <c r="BG22" i="1"/>
  <c r="BG4" i="2" s="1"/>
  <c r="BE18" i="1" l="1"/>
  <c r="BD18" i="1"/>
  <c r="BD1" i="2"/>
  <c r="BE1" i="2"/>
  <c r="BD22" i="1"/>
  <c r="BD4" i="2" s="1"/>
  <c r="BE22" i="1"/>
  <c r="BE4" i="2" s="1"/>
  <c r="BC18" i="1" l="1"/>
  <c r="BB18" i="1"/>
  <c r="BA18" i="1"/>
  <c r="BA22" i="1"/>
  <c r="BB22" i="1"/>
  <c r="BC22" i="1"/>
  <c r="BA1" i="2"/>
  <c r="BB1" i="2"/>
  <c r="BC1" i="2"/>
  <c r="BA4" i="2"/>
  <c r="BB4" i="2"/>
  <c r="BC4" i="2"/>
  <c r="AZ18" i="1" l="1"/>
  <c r="AZ22" i="1"/>
  <c r="AZ4" i="2"/>
  <c r="AZ1" i="2"/>
  <c r="AY18" i="1"/>
  <c r="AX18" i="1"/>
  <c r="AW18" i="1"/>
  <c r="AV18" i="1"/>
  <c r="AV1" i="2"/>
  <c r="AW1" i="2"/>
  <c r="AX1" i="2"/>
  <c r="AY1" i="2"/>
  <c r="AV22" i="1"/>
  <c r="AV4" i="2" s="1"/>
  <c r="AW22" i="1"/>
  <c r="AW4" i="2" s="1"/>
  <c r="AX22" i="1"/>
  <c r="AX4" i="2" s="1"/>
  <c r="AY22" i="1"/>
  <c r="AY4" i="2" s="1"/>
  <c r="AT18" i="1" l="1"/>
  <c r="AS18" i="1"/>
  <c r="AS1" i="2"/>
  <c r="AT1" i="2"/>
  <c r="AU1" i="2"/>
  <c r="AS22" i="1"/>
  <c r="AS4" i="2" s="1"/>
  <c r="AT22" i="1"/>
  <c r="AT4" i="2" s="1"/>
  <c r="AU22" i="1"/>
  <c r="AU4" i="2" s="1"/>
  <c r="AQ4" i="2" l="1"/>
  <c r="AR4" i="2"/>
  <c r="AR22" i="1"/>
  <c r="AQ22" i="1"/>
  <c r="AO1" i="2"/>
  <c r="AP1" i="2"/>
  <c r="AQ1" i="2"/>
  <c r="AR1" i="2"/>
  <c r="AO22" i="1"/>
  <c r="AO4" i="2" s="1"/>
  <c r="AP22" i="1"/>
  <c r="AP4" i="2" s="1"/>
  <c r="AL22" i="1" l="1"/>
  <c r="AM22" i="1"/>
  <c r="AN22" i="1"/>
  <c r="AL4" i="2"/>
  <c r="AM4" i="2"/>
  <c r="AN4" i="2"/>
  <c r="AL1" i="2"/>
  <c r="AM1" i="2"/>
  <c r="AN1" i="2"/>
  <c r="AJ22" i="1" l="1"/>
  <c r="AJ4" i="2" s="1"/>
  <c r="AK22" i="1"/>
  <c r="AK4" i="2" s="1"/>
  <c r="AJ1" i="2"/>
  <c r="AK1" i="2"/>
  <c r="AI1" i="2" l="1"/>
  <c r="AI22" i="1"/>
  <c r="AI4" i="2" s="1"/>
  <c r="AF1" i="2"/>
  <c r="AG1" i="2"/>
  <c r="AH1" i="2"/>
  <c r="AF22" i="1"/>
  <c r="AF4" i="2" s="1"/>
  <c r="AG22" i="1"/>
  <c r="AG4" i="2" s="1"/>
  <c r="AH22" i="1"/>
  <c r="AH4" i="2" s="1"/>
  <c r="AD1" i="2" l="1"/>
  <c r="AD22" i="1"/>
  <c r="AD4" i="2" s="1"/>
  <c r="AE1" i="2" l="1"/>
  <c r="AE22" i="1"/>
  <c r="AE4" i="2" s="1"/>
  <c r="AC1" i="2" l="1"/>
  <c r="AC22" i="1"/>
  <c r="AC4" i="2" s="1"/>
  <c r="AA1" i="2" l="1"/>
  <c r="AB1" i="2"/>
  <c r="AA22" i="1"/>
  <c r="AA4" i="2" s="1"/>
  <c r="AB22" i="1"/>
  <c r="AB4" i="2" s="1"/>
  <c r="C1" i="2"/>
  <c r="D1" i="2"/>
  <c r="B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Z22" i="1" l="1"/>
  <c r="Z4" i="2" s="1"/>
  <c r="X22" i="1" l="1"/>
  <c r="X4" i="2" s="1"/>
  <c r="Y22" i="1"/>
  <c r="Y4" i="2" s="1"/>
  <c r="W22" i="1" l="1"/>
  <c r="W4" i="2" s="1"/>
  <c r="V22" i="1" l="1"/>
  <c r="V4" i="2" s="1"/>
  <c r="U22" i="1" l="1"/>
  <c r="U4" i="2" s="1"/>
  <c r="T22" i="1"/>
  <c r="T4" i="2" s="1"/>
  <c r="S22" i="1" l="1"/>
  <c r="S4" i="2" s="1"/>
  <c r="R22" i="1"/>
  <c r="R4" i="2" s="1"/>
  <c r="Q22" i="1" l="1"/>
  <c r="Q4" i="2" s="1"/>
  <c r="P22" i="1" l="1"/>
  <c r="P4" i="2" s="1"/>
  <c r="O22" i="1" l="1"/>
  <c r="O4" i="2" s="1"/>
  <c r="N22" i="1"/>
  <c r="N4" i="2" s="1"/>
  <c r="M22" i="1" l="1"/>
  <c r="M4" i="2" s="1"/>
  <c r="L22" i="1" l="1"/>
  <c r="L4" i="2" s="1"/>
  <c r="D22" i="1" l="1"/>
  <c r="D4" i="2" s="1"/>
  <c r="K22" i="1" l="1"/>
  <c r="K4" i="2" s="1"/>
  <c r="J22" i="1" l="1"/>
  <c r="J4" i="2" s="1"/>
  <c r="I22" i="1" l="1"/>
  <c r="I4" i="2" s="1"/>
  <c r="B22" i="1"/>
  <c r="B4" i="2" s="1"/>
  <c r="C22" i="1"/>
  <c r="C4" i="2" s="1"/>
  <c r="E22" i="1"/>
  <c r="E4" i="2" s="1"/>
  <c r="F22" i="1"/>
  <c r="F4" i="2" s="1"/>
  <c r="G22" i="1"/>
  <c r="G4" i="2" s="1"/>
  <c r="H22" i="1"/>
  <c r="H4" i="2" s="1"/>
</calcChain>
</file>

<file path=xl/sharedStrings.xml><?xml version="1.0" encoding="utf-8"?>
<sst xmlns="http://schemas.openxmlformats.org/spreadsheetml/2006/main" count="26" uniqueCount="26">
  <si>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</si>
  <si>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</si>
  <si>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</si>
  <si>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</si>
  <si>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</si>
  <si>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</si>
  <si>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</si>
  <si>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</si>
  <si>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</si>
  <si>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</si>
  <si>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</si>
  <si>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</si>
  <si>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</si>
  <si>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</si>
  <si>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</si>
  <si>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</si>
  <si>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</si>
  <si>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</si>
  <si>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</si>
  <si>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</si>
  <si>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</si>
  <si>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</si>
  <si>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Groups</t>
  </si>
  <si>
    <t>Cured</t>
  </si>
  <si>
    <t>Deceased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</si>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</sst>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2"/>
  <sheetViews>
    <sheetView workbookViewId="0">
      <selection activeCell="BU3" sqref="BU3"/>
    </sheetView>
  </sheetViews>
  <sheetFormatPr defaultColWidth="9.140625"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hidden="1" customWidth="1"/>
    <col min="22" max="22" width="10.85546875" hidden="1" customWidth="1"/>
    <col min="23" max="26" width="10.5703125" hidden="1" customWidth="1"/>
    <col min="27" max="27" width="10.85546875" hidden="1" customWidth="1"/>
    <col min="28" max="71" width="10.5703125" hidden="1" customWidth="1"/>
    <col min="72" max="73" width="10.5703125" bestFit="1" customWidth="1"/>
  </cols>
  <sheetData>
    <row r="1" spans="1:73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5">
        <v>43945</v>
      </c>
      <c r="AZ1" s="5">
        <v>43946</v>
      </c>
      <c r="BA1" s="5">
        <v>43947</v>
      </c>
      <c r="BB1" s="5">
        <v>43948</v>
      </c>
      <c r="BC1" s="5">
        <v>43949</v>
      </c>
      <c r="BD1" s="5">
        <v>43950</v>
      </c>
      <c r="BE1" s="5">
        <v>43951</v>
      </c>
      <c r="BF1" s="5">
        <v>43952</v>
      </c>
      <c r="BG1" s="5">
        <v>43953</v>
      </c>
      <c r="BH1" s="5">
        <v>43954</v>
      </c>
      <c r="BI1" s="5">
        <v>43955</v>
      </c>
      <c r="BJ1" s="5">
        <v>43956</v>
      </c>
      <c r="BK1" s="5">
        <v>43957</v>
      </c>
      <c r="BL1" s="5">
        <v>43958</v>
      </c>
      <c r="BM1" s="5">
        <v>43959</v>
      </c>
      <c r="BN1" s="5">
        <v>43960</v>
      </c>
      <c r="BO1" s="5">
        <v>43961</v>
      </c>
      <c r="BP1" s="5">
        <v>43962</v>
      </c>
      <c r="BQ1" s="5">
        <v>43963</v>
      </c>
      <c r="BR1" s="5">
        <v>43964</v>
      </c>
      <c r="BS1" s="5">
        <v>43965</v>
      </c>
      <c r="BT1" s="5">
        <v>43966</v>
      </c>
      <c r="BU1" s="5">
        <v>43967</v>
      </c>
    </row>
    <row r="2" spans="1:73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>
        <v>1027</v>
      </c>
      <c r="Y2" s="2">
        <v>1169</v>
      </c>
      <c r="Z2" s="2">
        <v>1169</v>
      </c>
      <c r="AA2" s="2">
        <v>1191</v>
      </c>
      <c r="AB2" s="2">
        <v>1211</v>
      </c>
      <c r="AC2" s="2">
        <v>1251</v>
      </c>
      <c r="AD2" s="2">
        <v>1301</v>
      </c>
      <c r="AE2" s="2">
        <v>1356</v>
      </c>
      <c r="AF2" s="2">
        <v>1420</v>
      </c>
      <c r="AG2" s="2">
        <v>1425</v>
      </c>
      <c r="AH2" s="2">
        <v>1491</v>
      </c>
      <c r="AI2" s="2">
        <v>1534</v>
      </c>
      <c r="AJ2">
        <v>1566</v>
      </c>
      <c r="AK2">
        <v>1635</v>
      </c>
      <c r="AL2">
        <v>1724</v>
      </c>
      <c r="AM2">
        <v>1742</v>
      </c>
      <c r="AN2">
        <v>1778</v>
      </c>
      <c r="AO2">
        <v>1800</v>
      </c>
      <c r="AP2">
        <v>1810</v>
      </c>
      <c r="AQ2">
        <v>1850</v>
      </c>
      <c r="AR2">
        <v>1942</v>
      </c>
      <c r="AS2">
        <v>1971</v>
      </c>
      <c r="AT2">
        <v>1987</v>
      </c>
      <c r="AU2">
        <v>2062</v>
      </c>
      <c r="AV2" s="8">
        <v>2067</v>
      </c>
      <c r="AW2" s="8">
        <v>2108</v>
      </c>
      <c r="AX2" s="8">
        <v>2100</v>
      </c>
      <c r="AY2" s="8">
        <v>2079</v>
      </c>
      <c r="AZ2" s="8">
        <v>2061</v>
      </c>
      <c r="BA2" s="8">
        <v>2068</v>
      </c>
      <c r="BB2" s="8">
        <v>2030</v>
      </c>
      <c r="BC2" s="8">
        <v>1990</v>
      </c>
      <c r="BD2" s="8">
        <v>1976</v>
      </c>
      <c r="BE2" s="8">
        <v>1915</v>
      </c>
      <c r="BF2" s="8">
        <v>1911</v>
      </c>
      <c r="BG2" s="8">
        <v>1879</v>
      </c>
      <c r="BH2" s="8">
        <v>1868</v>
      </c>
      <c r="BI2" s="8">
        <v>1837</v>
      </c>
      <c r="BJ2" s="8">
        <v>1809</v>
      </c>
      <c r="BK2" s="8">
        <v>1791</v>
      </c>
      <c r="BL2" s="8">
        <v>1770</v>
      </c>
      <c r="BM2" s="8">
        <v>1713</v>
      </c>
      <c r="BN2" s="8">
        <v>1676</v>
      </c>
      <c r="BO2" s="8">
        <v>1671</v>
      </c>
      <c r="BP2" s="8">
        <v>1609</v>
      </c>
      <c r="BQ2" s="8">
        <v>1548</v>
      </c>
      <c r="BR2" s="8">
        <v>1489</v>
      </c>
      <c r="BS2" s="8">
        <v>1454</v>
      </c>
      <c r="BT2" s="8">
        <v>1423</v>
      </c>
      <c r="BU2" s="8">
        <v>1422</v>
      </c>
    </row>
    <row r="3" spans="1:73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>
        <v>178</v>
      </c>
      <c r="Y3" s="2">
        <v>197</v>
      </c>
      <c r="Z3" s="2">
        <v>208</v>
      </c>
      <c r="AA3" s="2">
        <v>216</v>
      </c>
      <c r="AB3" s="2">
        <v>225</v>
      </c>
      <c r="AC3" s="2">
        <v>233</v>
      </c>
      <c r="AD3" s="2">
        <v>247</v>
      </c>
      <c r="AE3" s="2">
        <v>244</v>
      </c>
      <c r="AF3" s="2">
        <v>254</v>
      </c>
      <c r="AG3" s="2">
        <v>262</v>
      </c>
      <c r="AH3" s="2">
        <v>265</v>
      </c>
      <c r="AI3" s="2">
        <v>270</v>
      </c>
      <c r="AJ3">
        <v>275</v>
      </c>
      <c r="AK3">
        <v>279</v>
      </c>
      <c r="AL3">
        <v>281</v>
      </c>
      <c r="AM3">
        <v>277</v>
      </c>
      <c r="AN3">
        <v>270</v>
      </c>
      <c r="AO3">
        <v>265</v>
      </c>
      <c r="AP3">
        <v>261</v>
      </c>
      <c r="AQ3">
        <v>273</v>
      </c>
      <c r="AR3">
        <v>266</v>
      </c>
      <c r="AS3">
        <v>262</v>
      </c>
      <c r="AT3">
        <v>247</v>
      </c>
      <c r="AU3">
        <v>242</v>
      </c>
      <c r="AV3">
        <v>245</v>
      </c>
      <c r="AW3">
        <v>232</v>
      </c>
      <c r="AX3">
        <v>229</v>
      </c>
      <c r="AY3">
        <v>229</v>
      </c>
      <c r="AZ3">
        <v>218</v>
      </c>
      <c r="BA3">
        <v>219</v>
      </c>
      <c r="BB3">
        <v>217</v>
      </c>
      <c r="BC3">
        <v>205</v>
      </c>
      <c r="BD3">
        <v>194</v>
      </c>
      <c r="BE3">
        <v>192</v>
      </c>
      <c r="BF3">
        <v>193</v>
      </c>
      <c r="BG3">
        <v>191</v>
      </c>
      <c r="BH3">
        <v>194</v>
      </c>
      <c r="BI3">
        <v>173</v>
      </c>
      <c r="BJ3">
        <v>177</v>
      </c>
      <c r="BK3">
        <v>172</v>
      </c>
      <c r="BL3">
        <v>155</v>
      </c>
      <c r="BM3">
        <v>152</v>
      </c>
      <c r="BN3">
        <v>145</v>
      </c>
      <c r="BO3">
        <v>143</v>
      </c>
      <c r="BP3">
        <v>142</v>
      </c>
      <c r="BQ3">
        <v>140</v>
      </c>
      <c r="BR3">
        <v>131</v>
      </c>
      <c r="BS3">
        <v>120</v>
      </c>
      <c r="BT3">
        <v>113</v>
      </c>
      <c r="BU3">
        <v>104</v>
      </c>
    </row>
    <row r="4" spans="1:73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>
        <v>523</v>
      </c>
      <c r="Y4" s="2">
        <v>577</v>
      </c>
      <c r="Z4" s="2">
        <v>602</v>
      </c>
      <c r="AA4" s="2">
        <v>606</v>
      </c>
      <c r="AB4" s="2">
        <v>610</v>
      </c>
      <c r="AC4" s="2">
        <v>627</v>
      </c>
      <c r="AD4" s="2">
        <v>662</v>
      </c>
      <c r="AE4" s="2">
        <v>662</v>
      </c>
      <c r="AF4" s="2">
        <v>706</v>
      </c>
      <c r="AG4" s="2">
        <v>722</v>
      </c>
      <c r="AH4" s="2">
        <v>733</v>
      </c>
      <c r="AI4" s="2">
        <v>755</v>
      </c>
      <c r="AJ4">
        <v>765</v>
      </c>
      <c r="AK4">
        <v>786</v>
      </c>
      <c r="AL4">
        <v>792</v>
      </c>
      <c r="AM4">
        <v>795</v>
      </c>
      <c r="AN4">
        <v>791</v>
      </c>
      <c r="AO4">
        <v>816</v>
      </c>
      <c r="AP4">
        <v>819</v>
      </c>
      <c r="AQ4">
        <v>847</v>
      </c>
      <c r="AR4">
        <v>819</v>
      </c>
      <c r="AS4">
        <v>832</v>
      </c>
      <c r="AT4">
        <v>844</v>
      </c>
      <c r="AU4">
        <v>828</v>
      </c>
      <c r="AV4">
        <v>819</v>
      </c>
      <c r="AW4">
        <v>821</v>
      </c>
      <c r="AX4">
        <v>823</v>
      </c>
      <c r="AY4">
        <v>821</v>
      </c>
      <c r="AZ4">
        <v>811</v>
      </c>
      <c r="BA4">
        <v>797</v>
      </c>
      <c r="BB4">
        <v>782</v>
      </c>
      <c r="BC4">
        <v>764</v>
      </c>
      <c r="BD4">
        <v>753</v>
      </c>
      <c r="BE4">
        <v>740</v>
      </c>
      <c r="BF4">
        <v>727</v>
      </c>
      <c r="BG4">
        <v>713</v>
      </c>
      <c r="BH4">
        <v>702</v>
      </c>
      <c r="BI4">
        <v>674</v>
      </c>
      <c r="BJ4">
        <v>650</v>
      </c>
      <c r="BK4">
        <v>644</v>
      </c>
      <c r="BL4">
        <v>633</v>
      </c>
      <c r="BM4">
        <v>619</v>
      </c>
      <c r="BN4">
        <v>612</v>
      </c>
      <c r="BO4">
        <v>596</v>
      </c>
      <c r="BP4">
        <v>568</v>
      </c>
      <c r="BQ4">
        <v>568</v>
      </c>
      <c r="BR4">
        <v>551</v>
      </c>
      <c r="BS4">
        <v>505</v>
      </c>
      <c r="BT4">
        <v>474</v>
      </c>
      <c r="BU4">
        <v>422</v>
      </c>
    </row>
    <row r="5" spans="1:73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>
        <v>1407</v>
      </c>
      <c r="Y5" s="2">
        <v>1556</v>
      </c>
      <c r="Z5" s="2">
        <v>1739</v>
      </c>
      <c r="AA5" s="2">
        <v>1871</v>
      </c>
      <c r="AB5" s="2">
        <v>1976</v>
      </c>
      <c r="AC5" s="2">
        <v>2140</v>
      </c>
      <c r="AD5" s="2">
        <v>2352</v>
      </c>
      <c r="AE5" s="2">
        <v>2496</v>
      </c>
      <c r="AF5" s="2">
        <v>2621</v>
      </c>
      <c r="AG5" s="2">
        <v>2698</v>
      </c>
      <c r="AH5" s="2">
        <v>2765</v>
      </c>
      <c r="AI5" s="2">
        <v>2859</v>
      </c>
      <c r="AJ5">
        <v>2873</v>
      </c>
      <c r="AK5">
        <v>2963</v>
      </c>
      <c r="AL5">
        <v>3002</v>
      </c>
      <c r="AM5">
        <v>3067</v>
      </c>
      <c r="AN5">
        <v>3062</v>
      </c>
      <c r="AO5">
        <v>3094</v>
      </c>
      <c r="AP5">
        <v>3087</v>
      </c>
      <c r="AQ5">
        <v>3118</v>
      </c>
      <c r="AR5">
        <v>3027</v>
      </c>
      <c r="AS5">
        <v>3045</v>
      </c>
      <c r="AT5">
        <v>3022</v>
      </c>
      <c r="AU5">
        <v>3019</v>
      </c>
      <c r="AV5" s="8">
        <v>2946</v>
      </c>
      <c r="AW5" s="8">
        <v>2998</v>
      </c>
      <c r="AX5" s="8">
        <v>2978</v>
      </c>
      <c r="AY5" s="8">
        <v>2943</v>
      </c>
      <c r="AZ5" s="8">
        <v>2935</v>
      </c>
      <c r="BA5" s="8">
        <v>2924</v>
      </c>
      <c r="BB5" s="8">
        <v>2877</v>
      </c>
      <c r="BC5" s="8">
        <v>2802</v>
      </c>
      <c r="BD5" s="8">
        <v>2782</v>
      </c>
      <c r="BE5" s="8">
        <v>2773</v>
      </c>
      <c r="BF5" s="8">
        <v>2753</v>
      </c>
      <c r="BG5" s="8">
        <v>2721</v>
      </c>
      <c r="BH5" s="8">
        <v>2726</v>
      </c>
      <c r="BI5" s="8">
        <v>2711</v>
      </c>
      <c r="BJ5" s="8">
        <v>2530</v>
      </c>
      <c r="BK5" s="8">
        <v>2340</v>
      </c>
      <c r="BL5" s="8">
        <v>2139</v>
      </c>
      <c r="BM5" s="8">
        <v>2012</v>
      </c>
      <c r="BN5" s="8">
        <v>1965</v>
      </c>
      <c r="BO5" s="8">
        <v>1915</v>
      </c>
      <c r="BP5" s="8">
        <v>1909</v>
      </c>
      <c r="BQ5" s="8">
        <v>1877</v>
      </c>
      <c r="BR5" s="8">
        <v>1815</v>
      </c>
      <c r="BS5" s="8">
        <v>1736</v>
      </c>
      <c r="BT5" s="8">
        <v>1710</v>
      </c>
      <c r="BU5" s="8">
        <v>1696</v>
      </c>
    </row>
    <row r="6" spans="1:73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>
        <v>9964</v>
      </c>
      <c r="Y6" s="2">
        <v>10535</v>
      </c>
      <c r="Z6" s="2">
        <v>10766</v>
      </c>
      <c r="AA6" s="2">
        <v>10953</v>
      </c>
      <c r="AB6" s="2">
        <v>11489</v>
      </c>
      <c r="AC6" s="2">
        <v>11859</v>
      </c>
      <c r="AD6" s="2">
        <v>12178</v>
      </c>
      <c r="AE6" s="2">
        <v>12523</v>
      </c>
      <c r="AF6" s="2">
        <v>12837</v>
      </c>
      <c r="AG6" s="2">
        <v>13051</v>
      </c>
      <c r="AH6" s="2">
        <v>13048</v>
      </c>
      <c r="AI6" s="2">
        <v>13110</v>
      </c>
      <c r="AJ6">
        <v>13258</v>
      </c>
      <c r="AK6">
        <v>13350</v>
      </c>
      <c r="AL6">
        <v>13495</v>
      </c>
      <c r="AM6">
        <v>13672</v>
      </c>
      <c r="AN6">
        <v>13818</v>
      </c>
      <c r="AO6">
        <v>13778</v>
      </c>
      <c r="AP6">
        <v>13577</v>
      </c>
      <c r="AQ6">
        <v>13663</v>
      </c>
      <c r="AR6">
        <v>13585</v>
      </c>
      <c r="AS6" s="8">
        <v>13584</v>
      </c>
      <c r="AT6">
        <v>13552</v>
      </c>
      <c r="AU6">
        <v>13522</v>
      </c>
      <c r="AV6" s="8">
        <v>13244</v>
      </c>
      <c r="AW6" s="8">
        <v>13084</v>
      </c>
      <c r="AX6" s="8">
        <v>12845</v>
      </c>
      <c r="AY6" s="8">
        <v>12509</v>
      </c>
      <c r="AZ6" s="8">
        <v>12347</v>
      </c>
      <c r="BA6" s="8">
        <v>12341</v>
      </c>
      <c r="BB6" s="8">
        <v>12225</v>
      </c>
      <c r="BC6" s="8">
        <v>12003</v>
      </c>
      <c r="BD6" s="8">
        <v>11862</v>
      </c>
      <c r="BE6" s="8">
        <v>9563</v>
      </c>
      <c r="BF6" s="8">
        <v>9484</v>
      </c>
      <c r="BG6" s="8">
        <v>9323</v>
      </c>
      <c r="BH6" s="8">
        <v>9045</v>
      </c>
      <c r="BI6" s="8">
        <v>8984</v>
      </c>
      <c r="BJ6" s="8">
        <v>8681</v>
      </c>
      <c r="BK6" s="8">
        <v>8391</v>
      </c>
      <c r="BL6" s="8">
        <v>8011</v>
      </c>
      <c r="BM6" s="8">
        <v>7730</v>
      </c>
      <c r="BN6" s="8">
        <v>7401</v>
      </c>
      <c r="BO6" s="8">
        <v>7191</v>
      </c>
      <c r="BP6" s="8">
        <v>7040</v>
      </c>
      <c r="BQ6" s="8">
        <v>6801</v>
      </c>
      <c r="BR6" s="8">
        <v>6502</v>
      </c>
      <c r="BS6" s="8">
        <v>6001</v>
      </c>
      <c r="BT6" s="8">
        <v>5852</v>
      </c>
      <c r="BU6" s="8">
        <v>5656</v>
      </c>
    </row>
    <row r="7" spans="1:73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>
        <v>1120</v>
      </c>
      <c r="Y7" s="2">
        <v>1141</v>
      </c>
      <c r="Z7" s="2">
        <v>1109</v>
      </c>
      <c r="AA7" s="2">
        <v>1160</v>
      </c>
      <c r="AB7" s="2">
        <v>1206</v>
      </c>
      <c r="AC7" s="2">
        <v>1294</v>
      </c>
      <c r="AD7" s="2">
        <v>1324</v>
      </c>
      <c r="AE7" s="2">
        <v>1336</v>
      </c>
      <c r="AF7" s="2">
        <v>1363</v>
      </c>
      <c r="AG7" s="2">
        <v>1396</v>
      </c>
      <c r="AH7" s="2">
        <v>1379</v>
      </c>
      <c r="AI7" s="2">
        <v>1415</v>
      </c>
      <c r="AJ7">
        <v>1390</v>
      </c>
      <c r="AK7">
        <v>1398</v>
      </c>
      <c r="AL7">
        <v>1382</v>
      </c>
      <c r="AM7">
        <v>1326</v>
      </c>
      <c r="AN7">
        <v>1307</v>
      </c>
      <c r="AO7">
        <v>899</v>
      </c>
      <c r="AP7">
        <v>1394</v>
      </c>
      <c r="AQ7">
        <v>1069</v>
      </c>
      <c r="AR7">
        <v>1428</v>
      </c>
      <c r="AS7">
        <v>1403</v>
      </c>
      <c r="AT7">
        <v>1337</v>
      </c>
      <c r="AU7">
        <v>1190</v>
      </c>
      <c r="AV7" s="8">
        <v>1322</v>
      </c>
      <c r="AW7" s="8">
        <v>1308</v>
      </c>
      <c r="AX7" s="8">
        <v>1135</v>
      </c>
      <c r="AY7" s="8">
        <v>1320</v>
      </c>
      <c r="AZ7" s="8">
        <v>1084</v>
      </c>
      <c r="BA7" s="8">
        <v>1248</v>
      </c>
      <c r="BB7" s="8">
        <v>1258</v>
      </c>
      <c r="BC7" s="8">
        <v>1239</v>
      </c>
      <c r="BD7" s="8">
        <v>1227</v>
      </c>
      <c r="BE7" s="8">
        <v>1170</v>
      </c>
      <c r="BF7" s="8">
        <v>1115</v>
      </c>
      <c r="BG7" s="8">
        <v>1109</v>
      </c>
      <c r="BH7" s="8">
        <v>1087</v>
      </c>
      <c r="BI7" s="8">
        <v>1050</v>
      </c>
      <c r="BJ7">
        <v>984</v>
      </c>
      <c r="BK7">
        <v>962</v>
      </c>
      <c r="BL7">
        <v>927</v>
      </c>
      <c r="BM7">
        <v>911</v>
      </c>
      <c r="BN7">
        <v>869</v>
      </c>
      <c r="BO7">
        <v>851</v>
      </c>
      <c r="BP7">
        <v>830</v>
      </c>
      <c r="BQ7">
        <v>801</v>
      </c>
      <c r="BR7">
        <v>779</v>
      </c>
      <c r="BS7">
        <v>741</v>
      </c>
      <c r="BT7">
        <v>680</v>
      </c>
      <c r="BU7">
        <v>654</v>
      </c>
    </row>
    <row r="8" spans="1:73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>
        <v>2181</v>
      </c>
      <c r="Y8" s="2">
        <v>2362</v>
      </c>
      <c r="Z8" s="2">
        <v>2497</v>
      </c>
      <c r="AA8" s="2">
        <v>2642</v>
      </c>
      <c r="AB8" s="2">
        <v>2758</v>
      </c>
      <c r="AC8" s="2">
        <v>2879</v>
      </c>
      <c r="AD8" s="2">
        <v>3009</v>
      </c>
      <c r="AE8" s="2">
        <v>3106</v>
      </c>
      <c r="AF8" s="2">
        <v>3186</v>
      </c>
      <c r="AG8" s="2">
        <v>3300</v>
      </c>
      <c r="AH8" s="2">
        <v>3365</v>
      </c>
      <c r="AI8" s="2">
        <v>3448</v>
      </c>
      <c r="AJ8">
        <v>3532</v>
      </c>
      <c r="AK8">
        <v>3633</v>
      </c>
      <c r="AL8">
        <v>3730</v>
      </c>
      <c r="AM8">
        <v>3817</v>
      </c>
      <c r="AN8">
        <v>3920</v>
      </c>
      <c r="AO8">
        <v>4022</v>
      </c>
      <c r="AP8">
        <v>4047</v>
      </c>
      <c r="AQ8">
        <v>4144</v>
      </c>
      <c r="AR8">
        <v>4214</v>
      </c>
      <c r="AS8">
        <v>4282</v>
      </c>
      <c r="AT8">
        <v>4321</v>
      </c>
      <c r="AU8">
        <v>4365</v>
      </c>
      <c r="AV8" s="8">
        <v>4402</v>
      </c>
      <c r="AW8" s="8">
        <v>4463</v>
      </c>
      <c r="AX8" s="8">
        <v>4486</v>
      </c>
      <c r="AY8" s="8">
        <v>4492</v>
      </c>
      <c r="AZ8" s="8">
        <v>4561</v>
      </c>
      <c r="BA8" s="8">
        <v>4573</v>
      </c>
      <c r="BB8" s="8">
        <v>4562</v>
      </c>
      <c r="BC8" s="8">
        <v>4562</v>
      </c>
      <c r="BD8" s="8">
        <v>4535</v>
      </c>
      <c r="BE8" s="8">
        <v>4468</v>
      </c>
      <c r="BF8" s="8">
        <v>4446</v>
      </c>
      <c r="BG8" s="8">
        <v>4452</v>
      </c>
      <c r="BH8" s="8">
        <v>4385</v>
      </c>
      <c r="BI8" s="8">
        <v>4385</v>
      </c>
      <c r="BJ8" s="8">
        <v>4370</v>
      </c>
      <c r="BK8" s="8">
        <v>4433</v>
      </c>
      <c r="BL8" s="8">
        <v>4348</v>
      </c>
      <c r="BM8" s="8">
        <v>4328</v>
      </c>
      <c r="BN8" s="8">
        <v>4345</v>
      </c>
      <c r="BO8" s="8">
        <v>4286</v>
      </c>
      <c r="BP8" s="8">
        <v>4294</v>
      </c>
      <c r="BQ8" s="8">
        <v>4273</v>
      </c>
      <c r="BR8" s="8">
        <v>4235</v>
      </c>
      <c r="BS8" s="8">
        <v>4088</v>
      </c>
      <c r="BT8" s="8">
        <v>4022</v>
      </c>
      <c r="BU8" s="8">
        <v>3910</v>
      </c>
    </row>
    <row r="9" spans="1:73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>
        <v>2086</v>
      </c>
      <c r="Y9" s="2">
        <v>2279</v>
      </c>
      <c r="Z9" s="2">
        <v>2383</v>
      </c>
      <c r="AA9" s="2">
        <v>2508</v>
      </c>
      <c r="AB9" s="2">
        <v>2645</v>
      </c>
      <c r="AC9" s="2">
        <v>2660</v>
      </c>
      <c r="AD9" s="2">
        <v>2746</v>
      </c>
      <c r="AE9" s="2">
        <v>2894</v>
      </c>
      <c r="AF9" s="2">
        <v>3093</v>
      </c>
      <c r="AG9" s="2">
        <v>3117</v>
      </c>
      <c r="AH9" s="2">
        <v>3212</v>
      </c>
      <c r="AI9" s="2">
        <v>3245</v>
      </c>
      <c r="AJ9">
        <v>3253</v>
      </c>
      <c r="AK9">
        <v>3301</v>
      </c>
      <c r="AL9">
        <v>3333</v>
      </c>
      <c r="AM9">
        <v>3333</v>
      </c>
      <c r="AN9">
        <v>3365</v>
      </c>
      <c r="AO9">
        <v>3466</v>
      </c>
      <c r="AP9">
        <v>3464</v>
      </c>
      <c r="AQ9">
        <v>3437</v>
      </c>
      <c r="AR9">
        <v>3459</v>
      </c>
      <c r="AS9">
        <v>3412</v>
      </c>
      <c r="AT9">
        <v>3490</v>
      </c>
      <c r="AU9">
        <v>3496</v>
      </c>
      <c r="AV9" s="8">
        <v>3463</v>
      </c>
      <c r="AW9" s="8">
        <v>3476</v>
      </c>
      <c r="AX9" s="8">
        <v>3466</v>
      </c>
      <c r="AY9" s="8">
        <v>3437</v>
      </c>
      <c r="AZ9" s="8">
        <v>3433</v>
      </c>
      <c r="BA9" s="8">
        <v>3480</v>
      </c>
      <c r="BB9" s="8">
        <v>3580</v>
      </c>
      <c r="BC9" s="8">
        <v>3571</v>
      </c>
      <c r="BD9" s="8">
        <v>3576</v>
      </c>
      <c r="BE9" s="8">
        <v>3551</v>
      </c>
      <c r="BF9" s="8">
        <v>3518</v>
      </c>
      <c r="BG9" s="8">
        <v>3598</v>
      </c>
      <c r="BH9" s="8">
        <v>3551</v>
      </c>
      <c r="BI9" s="8">
        <v>3508</v>
      </c>
      <c r="BJ9" s="8">
        <v>3427</v>
      </c>
      <c r="BK9" s="8">
        <v>3306</v>
      </c>
      <c r="BL9" s="8">
        <v>3248</v>
      </c>
      <c r="BM9" s="8">
        <v>3176</v>
      </c>
      <c r="BN9" s="8">
        <v>2982</v>
      </c>
      <c r="BO9" s="8">
        <v>2900</v>
      </c>
      <c r="BP9" s="8">
        <v>2844</v>
      </c>
      <c r="BQ9" s="8">
        <v>2779</v>
      </c>
      <c r="BR9" s="8">
        <v>2718</v>
      </c>
      <c r="BS9" s="8">
        <v>2603</v>
      </c>
      <c r="BT9" s="8">
        <v>2533</v>
      </c>
      <c r="BU9" s="8">
        <v>2456</v>
      </c>
    </row>
    <row r="10" spans="1:73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>
        <v>24509</v>
      </c>
      <c r="Y10" s="2">
        <v>25392</v>
      </c>
      <c r="Z10" s="2">
        <v>25006</v>
      </c>
      <c r="AA10" s="2">
        <v>25124</v>
      </c>
      <c r="AB10" s="2">
        <v>25765</v>
      </c>
      <c r="AC10" s="2">
        <v>25876</v>
      </c>
      <c r="AD10" s="2">
        <v>26189</v>
      </c>
      <c r="AE10" s="2">
        <v>27220</v>
      </c>
      <c r="AF10" s="2">
        <v>28124</v>
      </c>
      <c r="AG10" s="2">
        <v>28469</v>
      </c>
      <c r="AH10" s="2">
        <v>28343</v>
      </c>
      <c r="AI10" s="2">
        <v>28545</v>
      </c>
      <c r="AJ10">
        <v>29074</v>
      </c>
      <c r="AK10">
        <v>29530</v>
      </c>
      <c r="AL10">
        <v>30528</v>
      </c>
      <c r="AM10">
        <v>31265</v>
      </c>
      <c r="AN10">
        <v>31935</v>
      </c>
      <c r="AO10">
        <v>32363</v>
      </c>
      <c r="AP10">
        <v>32921</v>
      </c>
      <c r="AQ10">
        <v>33090</v>
      </c>
      <c r="AR10">
        <v>33434</v>
      </c>
      <c r="AS10" s="8">
        <v>34195</v>
      </c>
      <c r="AT10">
        <v>34497</v>
      </c>
      <c r="AU10">
        <v>34587</v>
      </c>
      <c r="AV10" s="8">
        <v>33978</v>
      </c>
      <c r="AW10" s="8">
        <v>34242</v>
      </c>
      <c r="AX10" s="8">
        <v>33873</v>
      </c>
      <c r="AY10" s="8">
        <v>34368</v>
      </c>
      <c r="AZ10" s="8">
        <v>34473</v>
      </c>
      <c r="BA10" s="8">
        <v>35166</v>
      </c>
      <c r="BB10" s="8">
        <v>35441</v>
      </c>
      <c r="BC10" s="8">
        <v>35744</v>
      </c>
      <c r="BD10" s="8">
        <v>36122</v>
      </c>
      <c r="BE10" s="8">
        <v>36211</v>
      </c>
      <c r="BF10" s="8">
        <v>36473</v>
      </c>
      <c r="BG10" s="8">
        <v>36667</v>
      </c>
      <c r="BH10" s="8">
        <v>36926</v>
      </c>
      <c r="BI10" s="8">
        <v>37307</v>
      </c>
      <c r="BJ10" s="8">
        <v>37092</v>
      </c>
      <c r="BK10" s="8">
        <v>31753</v>
      </c>
      <c r="BL10" s="8">
        <v>32015</v>
      </c>
      <c r="BM10" s="8">
        <v>31983</v>
      </c>
      <c r="BN10" s="8">
        <v>30262</v>
      </c>
      <c r="BO10" s="8">
        <v>30190</v>
      </c>
      <c r="BP10" s="8">
        <v>30411</v>
      </c>
      <c r="BQ10" s="8">
        <v>30675</v>
      </c>
      <c r="BR10" s="8">
        <v>30032</v>
      </c>
      <c r="BS10" s="8">
        <v>27746</v>
      </c>
      <c r="BT10" s="8">
        <v>27679</v>
      </c>
      <c r="BU10" s="8">
        <v>27430</v>
      </c>
    </row>
    <row r="11" spans="1:73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>
        <v>2999</v>
      </c>
      <c r="Y11" s="2">
        <v>3160</v>
      </c>
      <c r="Z11" s="2">
        <v>3251</v>
      </c>
      <c r="AA11" s="2">
        <v>3352</v>
      </c>
      <c r="AB11" s="2">
        <v>3456</v>
      </c>
      <c r="AC11" s="2">
        <v>3555</v>
      </c>
      <c r="AD11" s="2">
        <v>3631</v>
      </c>
      <c r="AE11" s="2">
        <v>3497</v>
      </c>
      <c r="AF11" s="2">
        <v>3578</v>
      </c>
      <c r="AG11" s="2">
        <v>3706</v>
      </c>
      <c r="AH11" s="2">
        <v>3738</v>
      </c>
      <c r="AI11" s="2">
        <v>3562</v>
      </c>
      <c r="AJ11">
        <v>3401</v>
      </c>
      <c r="AK11">
        <v>3316</v>
      </c>
      <c r="AL11">
        <v>3231</v>
      </c>
      <c r="AM11">
        <v>3114</v>
      </c>
      <c r="AN11">
        <v>3080</v>
      </c>
      <c r="AO11">
        <v>3095</v>
      </c>
      <c r="AP11">
        <v>3097</v>
      </c>
      <c r="AQ11">
        <v>3124</v>
      </c>
      <c r="AR11">
        <v>3157</v>
      </c>
      <c r="AS11">
        <v>3172</v>
      </c>
      <c r="AT11">
        <v>3182</v>
      </c>
      <c r="AU11">
        <v>3212</v>
      </c>
      <c r="AV11" s="8">
        <v>3218</v>
      </c>
      <c r="AW11" s="8">
        <v>3230</v>
      </c>
      <c r="AX11" s="8">
        <v>3230</v>
      </c>
      <c r="AY11" s="8">
        <v>3273</v>
      </c>
      <c r="AZ11" s="8">
        <v>3272</v>
      </c>
      <c r="BA11" s="8">
        <v>3308</v>
      </c>
      <c r="BB11" s="8">
        <v>3310</v>
      </c>
      <c r="BC11" s="8">
        <v>3334</v>
      </c>
      <c r="BD11" s="8">
        <v>3347</v>
      </c>
      <c r="BE11" s="8">
        <v>3210</v>
      </c>
      <c r="BF11" s="8">
        <v>3211</v>
      </c>
      <c r="BG11" s="8">
        <v>3205</v>
      </c>
      <c r="BH11" s="8">
        <v>3198</v>
      </c>
      <c r="BI11" s="8">
        <v>3206</v>
      </c>
      <c r="BJ11" s="8">
        <v>3219</v>
      </c>
      <c r="BK11" s="8">
        <v>3236</v>
      </c>
      <c r="BL11" s="8">
        <v>3247</v>
      </c>
      <c r="BM11" s="8">
        <v>3238</v>
      </c>
      <c r="BN11" s="8">
        <v>3230</v>
      </c>
      <c r="BO11" s="8">
        <v>3251</v>
      </c>
      <c r="BP11" s="8">
        <v>3227</v>
      </c>
      <c r="BQ11" s="8">
        <v>3208</v>
      </c>
      <c r="BR11" s="8">
        <v>3013</v>
      </c>
      <c r="BS11" s="8">
        <v>2795</v>
      </c>
      <c r="BT11" s="8">
        <v>2657</v>
      </c>
      <c r="BU11" s="8">
        <v>2565</v>
      </c>
    </row>
    <row r="12" spans="1:73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>
        <v>98</v>
      </c>
      <c r="Y12" s="2">
        <v>100</v>
      </c>
      <c r="Z12" s="2">
        <v>107</v>
      </c>
      <c r="AA12" s="2">
        <v>117</v>
      </c>
      <c r="AB12" s="2">
        <v>131</v>
      </c>
      <c r="AC12" s="2">
        <v>133</v>
      </c>
      <c r="AD12" s="2">
        <v>144</v>
      </c>
      <c r="AE12" s="2">
        <v>171</v>
      </c>
      <c r="AF12" s="2">
        <v>187</v>
      </c>
      <c r="AG12" s="2">
        <v>187</v>
      </c>
      <c r="AH12" s="2">
        <v>185</v>
      </c>
      <c r="AI12" s="2">
        <v>181</v>
      </c>
      <c r="AJ12">
        <v>189</v>
      </c>
      <c r="AK12">
        <v>193</v>
      </c>
      <c r="AL12">
        <v>193</v>
      </c>
      <c r="AM12">
        <v>202</v>
      </c>
      <c r="AN12">
        <v>202</v>
      </c>
      <c r="AO12">
        <v>200</v>
      </c>
      <c r="AP12">
        <v>206</v>
      </c>
      <c r="AQ12">
        <v>203</v>
      </c>
      <c r="AR12">
        <v>208</v>
      </c>
      <c r="AS12">
        <v>209</v>
      </c>
      <c r="AT12">
        <v>215</v>
      </c>
      <c r="AU12">
        <v>213</v>
      </c>
      <c r="AV12">
        <v>213</v>
      </c>
      <c r="AW12">
        <v>205</v>
      </c>
      <c r="AX12">
        <v>198</v>
      </c>
      <c r="AY12">
        <v>200</v>
      </c>
      <c r="AZ12">
        <v>198</v>
      </c>
      <c r="BA12">
        <v>200</v>
      </c>
      <c r="BB12">
        <v>200</v>
      </c>
      <c r="BC12">
        <v>195</v>
      </c>
      <c r="BD12">
        <v>193</v>
      </c>
      <c r="BE12">
        <v>190</v>
      </c>
      <c r="BF12">
        <v>190</v>
      </c>
      <c r="BG12">
        <v>182</v>
      </c>
      <c r="BH12">
        <v>181</v>
      </c>
      <c r="BI12">
        <v>178</v>
      </c>
      <c r="BJ12">
        <v>177</v>
      </c>
      <c r="BK12">
        <v>179</v>
      </c>
      <c r="BL12">
        <v>170</v>
      </c>
      <c r="BM12">
        <v>184</v>
      </c>
      <c r="BN12">
        <v>205</v>
      </c>
      <c r="BO12">
        <v>218</v>
      </c>
      <c r="BP12">
        <v>229</v>
      </c>
      <c r="BQ12">
        <v>226</v>
      </c>
      <c r="BR12">
        <v>231</v>
      </c>
      <c r="BS12">
        <v>227</v>
      </c>
      <c r="BT12">
        <v>215</v>
      </c>
      <c r="BU12">
        <v>216</v>
      </c>
    </row>
    <row r="13" spans="1:73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>
        <v>6851</v>
      </c>
      <c r="Y13" s="2">
        <v>7268</v>
      </c>
      <c r="Z13" s="2">
        <v>7655</v>
      </c>
      <c r="AA13" s="2">
        <v>8082</v>
      </c>
      <c r="AB13" s="2">
        <v>8470</v>
      </c>
      <c r="AC13" s="2">
        <v>8799</v>
      </c>
      <c r="AD13" s="2">
        <v>9130</v>
      </c>
      <c r="AE13" s="2">
        <v>9693</v>
      </c>
      <c r="AF13" s="2">
        <v>10177</v>
      </c>
      <c r="AG13" s="2">
        <v>10545</v>
      </c>
      <c r="AH13" s="2">
        <v>10704</v>
      </c>
      <c r="AI13" s="2">
        <v>10989</v>
      </c>
      <c r="AJ13">
        <v>11336</v>
      </c>
      <c r="AK13">
        <v>11576</v>
      </c>
      <c r="AL13">
        <v>12170</v>
      </c>
      <c r="AM13">
        <v>12505</v>
      </c>
      <c r="AN13">
        <v>12765</v>
      </c>
      <c r="AO13">
        <v>13055</v>
      </c>
      <c r="AP13">
        <v>13195</v>
      </c>
      <c r="AQ13">
        <v>13783</v>
      </c>
      <c r="AR13">
        <v>13998</v>
      </c>
      <c r="AS13">
        <v>14223</v>
      </c>
      <c r="AT13">
        <v>14470</v>
      </c>
      <c r="AU13">
        <v>14557</v>
      </c>
      <c r="AV13" s="8">
        <v>14811</v>
      </c>
      <c r="AW13" s="8">
        <v>15122</v>
      </c>
      <c r="AX13" s="8">
        <v>15152</v>
      </c>
      <c r="AY13" s="8">
        <v>15391</v>
      </c>
      <c r="AZ13" s="8">
        <v>15502</v>
      </c>
      <c r="BA13" s="8">
        <v>15519</v>
      </c>
      <c r="BB13" s="8">
        <v>15508</v>
      </c>
      <c r="BC13" s="8">
        <v>15506</v>
      </c>
      <c r="BD13" s="8">
        <v>15521</v>
      </c>
      <c r="BE13" s="8">
        <v>15493</v>
      </c>
      <c r="BF13" s="8">
        <v>15562</v>
      </c>
      <c r="BG13" s="8">
        <v>15719</v>
      </c>
      <c r="BH13" s="8">
        <v>15638</v>
      </c>
      <c r="BI13" s="8">
        <v>15562</v>
      </c>
      <c r="BJ13" s="8">
        <v>15323</v>
      </c>
      <c r="BK13" s="8">
        <v>14858</v>
      </c>
      <c r="BL13" s="8">
        <v>14469</v>
      </c>
      <c r="BM13" s="8">
        <v>14107</v>
      </c>
      <c r="BN13" s="8">
        <v>13934</v>
      </c>
      <c r="BO13" s="8">
        <v>13650</v>
      </c>
      <c r="BP13" s="8">
        <v>13338</v>
      </c>
      <c r="BQ13" s="8">
        <v>13184</v>
      </c>
      <c r="BR13" s="8">
        <v>12491</v>
      </c>
      <c r="BS13" s="8">
        <v>11113</v>
      </c>
      <c r="BT13" s="8">
        <v>10702</v>
      </c>
      <c r="BU13" s="8">
        <v>10239</v>
      </c>
    </row>
    <row r="14" spans="1:73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>
        <v>1358</v>
      </c>
      <c r="Y14" s="2">
        <v>1432</v>
      </c>
      <c r="Z14" s="2">
        <v>1585</v>
      </c>
      <c r="AA14" s="2">
        <v>1654</v>
      </c>
      <c r="AB14" s="2">
        <v>1756</v>
      </c>
      <c r="AC14" s="2">
        <v>1864</v>
      </c>
      <c r="AD14" s="2">
        <v>1949</v>
      </c>
      <c r="AE14" s="2">
        <v>1973</v>
      </c>
      <c r="AF14" s="2">
        <v>2022</v>
      </c>
      <c r="AG14" s="2">
        <v>2115</v>
      </c>
      <c r="AH14" s="2">
        <v>2137</v>
      </c>
      <c r="AI14" s="2">
        <v>2238</v>
      </c>
      <c r="AJ14">
        <v>2301</v>
      </c>
      <c r="AK14">
        <v>2336</v>
      </c>
      <c r="AL14">
        <v>2402</v>
      </c>
      <c r="AM14">
        <v>2452</v>
      </c>
      <c r="AN14">
        <v>2512</v>
      </c>
      <c r="AO14">
        <v>2552</v>
      </c>
      <c r="AP14">
        <v>2573</v>
      </c>
      <c r="AQ14">
        <v>2625</v>
      </c>
      <c r="AR14">
        <v>2656</v>
      </c>
      <c r="AS14">
        <v>2694</v>
      </c>
      <c r="AT14">
        <v>2786</v>
      </c>
      <c r="AU14">
        <v>2810</v>
      </c>
      <c r="AV14" s="8">
        <v>2812</v>
      </c>
      <c r="AW14" s="8">
        <v>2874</v>
      </c>
      <c r="AX14" s="8">
        <v>2936</v>
      </c>
      <c r="AY14" s="8">
        <v>2933</v>
      </c>
      <c r="AZ14" s="8">
        <v>2919</v>
      </c>
      <c r="BA14" s="8">
        <v>2937</v>
      </c>
      <c r="BB14" s="8">
        <v>2912</v>
      </c>
      <c r="BC14" s="8">
        <v>2919</v>
      </c>
      <c r="BD14" s="8">
        <v>2927</v>
      </c>
      <c r="BE14" s="8">
        <v>2949</v>
      </c>
      <c r="BF14" s="8">
        <v>2947</v>
      </c>
      <c r="BG14" s="8">
        <v>2954</v>
      </c>
      <c r="BH14" s="8">
        <v>2955</v>
      </c>
      <c r="BI14" s="8">
        <v>2945</v>
      </c>
      <c r="BJ14" s="8">
        <v>2939</v>
      </c>
      <c r="BK14" s="8">
        <v>2903</v>
      </c>
      <c r="BL14" s="8">
        <v>2800</v>
      </c>
      <c r="BM14" s="8">
        <v>2733</v>
      </c>
      <c r="BN14" s="8">
        <v>2729</v>
      </c>
      <c r="BO14" s="8">
        <v>2669</v>
      </c>
      <c r="BP14" s="8">
        <v>2544</v>
      </c>
      <c r="BQ14" s="8">
        <v>2421</v>
      </c>
      <c r="BR14" s="8">
        <v>2322</v>
      </c>
      <c r="BS14" s="8">
        <v>2181</v>
      </c>
      <c r="BT14" s="8">
        <v>2104</v>
      </c>
      <c r="BU14" s="8">
        <v>2017</v>
      </c>
    </row>
    <row r="15" spans="1:73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>
        <v>569</v>
      </c>
      <c r="Y15" s="2">
        <v>582</v>
      </c>
      <c r="Z15" s="2">
        <v>622</v>
      </c>
      <c r="AA15" s="2">
        <v>657</v>
      </c>
      <c r="AB15" s="2">
        <v>675</v>
      </c>
      <c r="AC15" s="2">
        <v>718</v>
      </c>
      <c r="AD15" s="2">
        <v>744</v>
      </c>
      <c r="AE15" s="2">
        <v>789</v>
      </c>
      <c r="AF15" s="2">
        <v>815</v>
      </c>
      <c r="AG15" s="2">
        <v>819</v>
      </c>
      <c r="AH15" s="2">
        <v>821</v>
      </c>
      <c r="AI15" s="2">
        <v>840</v>
      </c>
      <c r="AJ15">
        <v>876</v>
      </c>
      <c r="AK15">
        <v>876</v>
      </c>
      <c r="AL15">
        <v>888</v>
      </c>
      <c r="AM15">
        <v>903</v>
      </c>
      <c r="AN15">
        <v>914</v>
      </c>
      <c r="AO15">
        <v>900</v>
      </c>
      <c r="AP15">
        <v>870</v>
      </c>
      <c r="AQ15">
        <v>865</v>
      </c>
      <c r="AR15">
        <v>872</v>
      </c>
      <c r="AS15">
        <v>881</v>
      </c>
      <c r="AT15">
        <v>864</v>
      </c>
      <c r="AU15">
        <v>854</v>
      </c>
      <c r="AV15">
        <v>837</v>
      </c>
      <c r="AW15">
        <v>833</v>
      </c>
      <c r="AX15">
        <v>817</v>
      </c>
      <c r="AY15">
        <v>804</v>
      </c>
      <c r="AZ15">
        <v>794</v>
      </c>
      <c r="BA15">
        <v>783</v>
      </c>
      <c r="BB15">
        <v>776</v>
      </c>
      <c r="BC15">
        <v>772</v>
      </c>
      <c r="BD15">
        <v>761</v>
      </c>
      <c r="BE15">
        <v>744</v>
      </c>
      <c r="BF15">
        <v>744</v>
      </c>
      <c r="BG15">
        <v>730</v>
      </c>
      <c r="BH15">
        <v>689</v>
      </c>
      <c r="BI15">
        <v>653</v>
      </c>
      <c r="BJ15">
        <v>642</v>
      </c>
      <c r="BK15">
        <v>623</v>
      </c>
      <c r="BL15">
        <v>583</v>
      </c>
      <c r="BM15">
        <v>553</v>
      </c>
      <c r="BN15">
        <v>550</v>
      </c>
      <c r="BO15">
        <v>515</v>
      </c>
      <c r="BP15">
        <v>511</v>
      </c>
      <c r="BQ15">
        <v>506</v>
      </c>
      <c r="BR15">
        <v>491</v>
      </c>
      <c r="BS15">
        <v>461</v>
      </c>
      <c r="BT15">
        <v>415</v>
      </c>
      <c r="BU15">
        <v>405</v>
      </c>
    </row>
    <row r="16" spans="1:73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>
        <v>1242</v>
      </c>
      <c r="Y16" s="2">
        <v>1330</v>
      </c>
      <c r="Z16" s="2">
        <v>1408</v>
      </c>
      <c r="AA16" s="2">
        <v>1492</v>
      </c>
      <c r="AB16" s="2">
        <v>1544</v>
      </c>
      <c r="AC16" s="2">
        <v>1606</v>
      </c>
      <c r="AD16" s="2">
        <v>1664</v>
      </c>
      <c r="AE16" s="2">
        <v>1726</v>
      </c>
      <c r="AF16" s="2">
        <v>1774</v>
      </c>
      <c r="AG16" s="2">
        <v>1815</v>
      </c>
      <c r="AH16" s="2">
        <v>1859</v>
      </c>
      <c r="AI16" s="2">
        <v>1893</v>
      </c>
      <c r="AJ16">
        <v>1942</v>
      </c>
      <c r="AK16">
        <v>1967</v>
      </c>
      <c r="AL16">
        <v>2001</v>
      </c>
      <c r="AM16">
        <v>2030</v>
      </c>
      <c r="AN16">
        <v>2050</v>
      </c>
      <c r="AO16">
        <v>2071</v>
      </c>
      <c r="AP16">
        <v>2081</v>
      </c>
      <c r="AQ16">
        <v>2108</v>
      </c>
      <c r="AR16">
        <v>2139</v>
      </c>
      <c r="AS16">
        <v>2171</v>
      </c>
      <c r="AT16">
        <v>2202</v>
      </c>
      <c r="AU16">
        <v>2210</v>
      </c>
      <c r="AV16" s="8">
        <v>2259</v>
      </c>
      <c r="AW16" s="8">
        <v>2287</v>
      </c>
      <c r="AX16" s="8">
        <v>2301</v>
      </c>
      <c r="AY16" s="8">
        <v>2320</v>
      </c>
      <c r="AZ16" s="8">
        <v>2272</v>
      </c>
      <c r="BA16" s="8">
        <v>2107</v>
      </c>
      <c r="BB16" s="8">
        <v>2123</v>
      </c>
      <c r="BC16" s="8">
        <v>2143</v>
      </c>
      <c r="BD16" s="8">
        <v>2145</v>
      </c>
      <c r="BE16" s="8">
        <v>2157</v>
      </c>
      <c r="BF16" s="8">
        <v>2171</v>
      </c>
      <c r="BG16" s="8">
        <v>2186</v>
      </c>
      <c r="BH16" s="8">
        <v>2203</v>
      </c>
      <c r="BI16" s="8">
        <v>2202</v>
      </c>
      <c r="BJ16" s="8">
        <v>2202</v>
      </c>
      <c r="BK16" s="8">
        <v>2201</v>
      </c>
      <c r="BL16" s="8">
        <v>2127</v>
      </c>
      <c r="BM16" s="8">
        <v>2127</v>
      </c>
      <c r="BN16" s="8">
        <v>2080</v>
      </c>
      <c r="BO16" s="8">
        <v>2069</v>
      </c>
      <c r="BP16" s="8">
        <v>2062</v>
      </c>
      <c r="BQ16" s="8">
        <v>1911</v>
      </c>
      <c r="BR16" s="8">
        <v>1889</v>
      </c>
      <c r="BS16" s="8">
        <v>1760</v>
      </c>
      <c r="BT16" s="8">
        <v>1659</v>
      </c>
      <c r="BU16" s="8">
        <v>1555</v>
      </c>
    </row>
    <row r="17" spans="1:73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>
        <v>3511</v>
      </c>
      <c r="Y17" s="2">
        <v>3786</v>
      </c>
      <c r="Z17" s="2">
        <v>4050</v>
      </c>
      <c r="AA17" s="2">
        <v>4226</v>
      </c>
      <c r="AB17" s="2">
        <v>4432</v>
      </c>
      <c r="AC17" s="2">
        <v>4789</v>
      </c>
      <c r="AD17" s="2">
        <v>4909</v>
      </c>
      <c r="AE17" s="2">
        <v>5054</v>
      </c>
      <c r="AF17" s="2">
        <v>5185</v>
      </c>
      <c r="AG17" s="2">
        <v>5301</v>
      </c>
      <c r="AH17" s="2">
        <v>5427</v>
      </c>
      <c r="AI17" s="2">
        <v>5557</v>
      </c>
      <c r="AJ17">
        <v>5703</v>
      </c>
      <c r="AK17">
        <v>5822</v>
      </c>
      <c r="AL17">
        <v>5992</v>
      </c>
      <c r="AM17">
        <v>6162</v>
      </c>
      <c r="AN17">
        <v>6257</v>
      </c>
      <c r="AO17">
        <v>6352</v>
      </c>
      <c r="AP17">
        <v>6417</v>
      </c>
      <c r="AQ17">
        <v>6613</v>
      </c>
      <c r="AR17">
        <v>6583</v>
      </c>
      <c r="AS17">
        <v>6470</v>
      </c>
      <c r="AT17">
        <v>6496</v>
      </c>
      <c r="AU17">
        <v>6568</v>
      </c>
      <c r="AV17" s="8">
        <v>6622</v>
      </c>
      <c r="AW17" s="8">
        <v>6167</v>
      </c>
      <c r="AX17" s="8">
        <v>6171</v>
      </c>
      <c r="AY17" s="8">
        <v>6133</v>
      </c>
      <c r="AZ17" s="8">
        <v>6146</v>
      </c>
      <c r="BA17" s="8">
        <v>6069</v>
      </c>
      <c r="BB17" s="8">
        <v>5983</v>
      </c>
      <c r="BC17" s="8">
        <v>5896</v>
      </c>
      <c r="BD17" s="8">
        <v>5663</v>
      </c>
      <c r="BE17" s="8">
        <v>5584</v>
      </c>
      <c r="BF17" s="8">
        <v>5373</v>
      </c>
      <c r="BG17" s="8">
        <v>5365</v>
      </c>
      <c r="BH17" s="8">
        <v>5328</v>
      </c>
      <c r="BI17" s="8">
        <v>5279</v>
      </c>
      <c r="BJ17" s="8">
        <v>5190</v>
      </c>
      <c r="BK17" s="8">
        <v>5088</v>
      </c>
      <c r="BL17" s="8">
        <v>4716</v>
      </c>
      <c r="BM17" s="8">
        <v>4592</v>
      </c>
      <c r="BN17" s="8">
        <v>4448</v>
      </c>
      <c r="BO17" s="8">
        <v>4147</v>
      </c>
      <c r="BP17" s="8">
        <v>4073</v>
      </c>
      <c r="BQ17" s="8">
        <v>3841</v>
      </c>
      <c r="BR17" s="8">
        <v>3563</v>
      </c>
      <c r="BS17" s="8">
        <v>3168</v>
      </c>
      <c r="BT17" s="8">
        <v>2943</v>
      </c>
      <c r="BU17" s="8">
        <v>2802</v>
      </c>
    </row>
    <row r="18" spans="1:73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>
        <v>2163</v>
      </c>
      <c r="Y18" s="2">
        <v>2327</v>
      </c>
      <c r="Z18" s="2">
        <v>2455</v>
      </c>
      <c r="AA18" s="2">
        <v>2531</v>
      </c>
      <c r="AB18" s="2">
        <v>2595</v>
      </c>
      <c r="AC18" s="2">
        <v>2747</v>
      </c>
      <c r="AD18" s="2">
        <v>2868</v>
      </c>
      <c r="AE18" s="2">
        <v>2954</v>
      </c>
      <c r="AF18" s="2">
        <v>3021</v>
      </c>
      <c r="AG18" s="2">
        <v>3098</v>
      </c>
      <c r="AH18" s="2">
        <v>3191</v>
      </c>
      <c r="AI18" s="2">
        <v>3221</v>
      </c>
      <c r="AJ18">
        <v>3293</v>
      </c>
      <c r="AK18">
        <v>3311</v>
      </c>
      <c r="AL18">
        <v>3333</v>
      </c>
      <c r="AM18">
        <v>3597</v>
      </c>
      <c r="AN18">
        <v>3617</v>
      </c>
      <c r="AO18">
        <v>3646</v>
      </c>
      <c r="AP18">
        <v>3680</v>
      </c>
      <c r="AQ18">
        <v>3680</v>
      </c>
      <c r="AR18">
        <v>3572</v>
      </c>
      <c r="AS18">
        <f>1556+1971</f>
        <v>3527</v>
      </c>
      <c r="AT18">
        <f>1566+1971</f>
        <v>3537</v>
      </c>
      <c r="AU18">
        <v>3469</v>
      </c>
      <c r="AV18">
        <f>1909+1536</f>
        <v>3445</v>
      </c>
      <c r="AW18">
        <f>1512+1874</f>
        <v>3386</v>
      </c>
      <c r="AX18">
        <f>1871+1494</f>
        <v>3365</v>
      </c>
      <c r="AY18">
        <f>1827+1093</f>
        <v>2920</v>
      </c>
      <c r="AZ18">
        <f>1744+1035</f>
        <v>2779</v>
      </c>
      <c r="BA18">
        <f>1682+994</f>
        <v>2676</v>
      </c>
      <c r="BB18">
        <f>1707+940</f>
        <v>2647</v>
      </c>
      <c r="BC18">
        <f>1565+910</f>
        <v>2475</v>
      </c>
      <c r="BD18">
        <f>1463+845</f>
        <v>2308</v>
      </c>
      <c r="BE18">
        <f>1370+802</f>
        <v>2172</v>
      </c>
      <c r="BF18">
        <f>1293+757</f>
        <v>2050</v>
      </c>
      <c r="BG18">
        <f>1282+703</f>
        <v>1985</v>
      </c>
      <c r="BH18">
        <f>1247+665</f>
        <v>1912</v>
      </c>
      <c r="BI18">
        <f>1165+636</f>
        <v>1801</v>
      </c>
      <c r="BJ18">
        <f>1041+612</f>
        <v>1653</v>
      </c>
      <c r="BK18">
        <f>982+579</f>
        <v>1561</v>
      </c>
      <c r="BL18">
        <f>910+551</f>
        <v>1461</v>
      </c>
      <c r="BM18">
        <f>872+502</f>
        <v>1374</v>
      </c>
      <c r="BN18">
        <f>830+473</f>
        <v>1303</v>
      </c>
      <c r="BO18">
        <f>786+459</f>
        <v>1245</v>
      </c>
      <c r="BP18">
        <f>735+447</f>
        <v>1182</v>
      </c>
      <c r="BQ18">
        <f>667+437</f>
        <v>1104</v>
      </c>
      <c r="BR18">
        <f>573+413</f>
        <v>986</v>
      </c>
      <c r="BS18">
        <f>406+359</f>
        <v>765</v>
      </c>
      <c r="BT18">
        <f>345+343</f>
        <v>688</v>
      </c>
      <c r="BU18">
        <f>301+314</f>
        <v>615</v>
      </c>
    </row>
    <row r="19" spans="1:73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>
        <v>898</v>
      </c>
      <c r="Y19" s="2">
        <v>897</v>
      </c>
      <c r="Z19" s="2">
        <v>834</v>
      </c>
      <c r="AA19" s="2">
        <v>851</v>
      </c>
      <c r="AB19" s="2">
        <v>864</v>
      </c>
      <c r="AC19" s="2">
        <v>885</v>
      </c>
      <c r="AD19" s="2">
        <v>920</v>
      </c>
      <c r="AE19" s="2">
        <v>927</v>
      </c>
      <c r="AF19" s="2">
        <v>898</v>
      </c>
      <c r="AG19" s="2">
        <v>872</v>
      </c>
      <c r="AH19" s="2">
        <v>846</v>
      </c>
      <c r="AI19" s="2">
        <v>823</v>
      </c>
      <c r="AJ19">
        <v>792</v>
      </c>
      <c r="AK19">
        <v>752</v>
      </c>
      <c r="AL19">
        <v>723</v>
      </c>
      <c r="AM19">
        <v>687</v>
      </c>
      <c r="AN19">
        <v>625</v>
      </c>
      <c r="AO19">
        <v>622</v>
      </c>
      <c r="AP19">
        <v>582</v>
      </c>
      <c r="AQ19">
        <v>536</v>
      </c>
      <c r="AR19">
        <v>494</v>
      </c>
      <c r="AS19">
        <v>431</v>
      </c>
      <c r="AT19">
        <v>436</v>
      </c>
      <c r="AU19">
        <v>424</v>
      </c>
      <c r="AV19">
        <v>407</v>
      </c>
      <c r="AW19">
        <v>371</v>
      </c>
      <c r="AX19">
        <v>355</v>
      </c>
      <c r="AY19">
        <v>322</v>
      </c>
      <c r="AZ19">
        <v>297</v>
      </c>
      <c r="BA19">
        <v>296</v>
      </c>
      <c r="BB19">
        <v>287</v>
      </c>
      <c r="BC19">
        <v>275</v>
      </c>
      <c r="BD19">
        <v>261</v>
      </c>
      <c r="BE19">
        <v>233</v>
      </c>
      <c r="BF19">
        <v>204</v>
      </c>
      <c r="BG19">
        <v>196</v>
      </c>
      <c r="BH19">
        <v>183</v>
      </c>
      <c r="BI19">
        <v>181</v>
      </c>
      <c r="BJ19">
        <v>176</v>
      </c>
      <c r="BK19">
        <v>171</v>
      </c>
      <c r="BL19">
        <v>141</v>
      </c>
      <c r="BM19">
        <v>119</v>
      </c>
      <c r="BN19">
        <v>111</v>
      </c>
      <c r="BO19">
        <v>113</v>
      </c>
      <c r="BP19">
        <v>108</v>
      </c>
      <c r="BQ19">
        <v>109</v>
      </c>
      <c r="BR19">
        <v>106</v>
      </c>
      <c r="BS19">
        <v>90</v>
      </c>
      <c r="BT19">
        <v>81</v>
      </c>
      <c r="BU19">
        <v>78</v>
      </c>
    </row>
    <row r="20" spans="1:73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>
        <v>468</v>
      </c>
      <c r="Y20" s="2">
        <v>539</v>
      </c>
      <c r="Z20" s="2">
        <v>518</v>
      </c>
      <c r="AA20" s="2">
        <v>552</v>
      </c>
      <c r="AB20" s="2">
        <v>540</v>
      </c>
      <c r="AC20" s="2">
        <v>556</v>
      </c>
      <c r="AD20" s="2">
        <v>560</v>
      </c>
      <c r="AE20" s="2">
        <v>560</v>
      </c>
      <c r="AF20" s="2">
        <v>576</v>
      </c>
      <c r="AG20" s="2">
        <v>567</v>
      </c>
      <c r="AH20" s="2">
        <v>593</v>
      </c>
      <c r="AI20" s="2">
        <v>606</v>
      </c>
      <c r="AJ20">
        <v>609</v>
      </c>
      <c r="AK20">
        <v>602</v>
      </c>
      <c r="AL20">
        <v>590</v>
      </c>
      <c r="AM20">
        <v>588</v>
      </c>
      <c r="AN20">
        <v>582</v>
      </c>
      <c r="AO20">
        <v>559</v>
      </c>
      <c r="AP20">
        <v>548</v>
      </c>
      <c r="AQ20">
        <v>518</v>
      </c>
      <c r="AR20">
        <v>491</v>
      </c>
      <c r="AS20">
        <v>549</v>
      </c>
      <c r="AT20">
        <v>562</v>
      </c>
      <c r="AU20">
        <v>548</v>
      </c>
      <c r="AV20">
        <v>522</v>
      </c>
      <c r="AW20">
        <v>501</v>
      </c>
      <c r="AX20">
        <v>463</v>
      </c>
      <c r="AY20">
        <v>354</v>
      </c>
      <c r="AZ20">
        <v>313</v>
      </c>
      <c r="BA20">
        <v>254</v>
      </c>
      <c r="BB20">
        <v>235</v>
      </c>
      <c r="BC20">
        <v>209</v>
      </c>
      <c r="BD20">
        <v>135</v>
      </c>
      <c r="BE20">
        <v>89</v>
      </c>
      <c r="BF20">
        <v>92</v>
      </c>
      <c r="BG20">
        <v>98</v>
      </c>
      <c r="BH20">
        <v>109</v>
      </c>
      <c r="BI20">
        <v>110</v>
      </c>
      <c r="BJ20">
        <v>110</v>
      </c>
      <c r="BK20">
        <v>127</v>
      </c>
      <c r="BL20">
        <v>130</v>
      </c>
      <c r="BM20">
        <v>123</v>
      </c>
      <c r="BN20">
        <v>118</v>
      </c>
      <c r="BO20">
        <v>113</v>
      </c>
      <c r="BP20">
        <v>107</v>
      </c>
      <c r="BQ20">
        <v>104</v>
      </c>
      <c r="BR20">
        <v>93</v>
      </c>
      <c r="BS20">
        <v>77</v>
      </c>
      <c r="BT20">
        <v>75</v>
      </c>
      <c r="BU20">
        <v>68</v>
      </c>
    </row>
    <row r="21" spans="1:73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>
        <v>6913</v>
      </c>
      <c r="Y21" s="2">
        <v>7251</v>
      </c>
      <c r="Z21" s="2">
        <v>7564</v>
      </c>
      <c r="AA21" s="2">
        <v>7850</v>
      </c>
      <c r="AB21" s="2">
        <v>8224</v>
      </c>
      <c r="AC21" s="2">
        <v>8578</v>
      </c>
      <c r="AD21" s="2">
        <v>8861</v>
      </c>
      <c r="AE21" s="2">
        <v>9093</v>
      </c>
      <c r="AF21" s="2">
        <v>9409</v>
      </c>
      <c r="AG21" s="2">
        <v>9722</v>
      </c>
      <c r="AH21" s="2">
        <v>9965</v>
      </c>
      <c r="AI21" s="2">
        <v>10171</v>
      </c>
      <c r="AJ21">
        <v>10449</v>
      </c>
      <c r="AK21">
        <v>10647</v>
      </c>
      <c r="AL21">
        <v>10749</v>
      </c>
      <c r="AM21">
        <v>10729</v>
      </c>
      <c r="AN21">
        <v>10766</v>
      </c>
      <c r="AO21">
        <v>10736</v>
      </c>
      <c r="AP21">
        <v>10789</v>
      </c>
      <c r="AQ21">
        <v>10800</v>
      </c>
      <c r="AR21">
        <v>10618</v>
      </c>
      <c r="AS21">
        <v>10444</v>
      </c>
      <c r="AT21">
        <v>10210</v>
      </c>
      <c r="AU21">
        <v>10061</v>
      </c>
      <c r="AV21" s="8">
        <v>10077</v>
      </c>
      <c r="AW21" s="8">
        <v>9991</v>
      </c>
      <c r="AX21" s="8">
        <v>9925</v>
      </c>
      <c r="AY21" s="8">
        <v>9679</v>
      </c>
      <c r="AZ21" s="8">
        <v>9432</v>
      </c>
      <c r="BA21" s="8">
        <v>9138</v>
      </c>
      <c r="BB21" s="8">
        <v>8860</v>
      </c>
      <c r="BC21" s="8">
        <v>8601</v>
      </c>
      <c r="BD21" s="8">
        <v>8369</v>
      </c>
      <c r="BE21" s="8">
        <v>8147</v>
      </c>
      <c r="BF21" s="8">
        <v>7779</v>
      </c>
      <c r="BG21" s="8">
        <v>7431</v>
      </c>
      <c r="BH21" s="8">
        <v>7299</v>
      </c>
      <c r="BI21" s="8">
        <v>7234</v>
      </c>
      <c r="BJ21" s="8">
        <v>7116</v>
      </c>
      <c r="BK21" s="8">
        <v>6789</v>
      </c>
      <c r="BL21" s="8">
        <v>6534</v>
      </c>
      <c r="BM21" s="8">
        <v>6187</v>
      </c>
      <c r="BN21" s="8">
        <v>5877</v>
      </c>
      <c r="BO21" s="8">
        <v>5591</v>
      </c>
      <c r="BP21" s="8">
        <v>5460</v>
      </c>
      <c r="BQ21" s="8">
        <v>5190</v>
      </c>
      <c r="BR21" s="8">
        <v>5020</v>
      </c>
      <c r="BS21" s="8">
        <v>4439</v>
      </c>
      <c r="BT21" s="8">
        <v>4162</v>
      </c>
      <c r="BU21" s="8">
        <v>4041</v>
      </c>
    </row>
    <row r="22" spans="1:73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 t="shared" ref="H22:W22" si="1">SUM(H2:H21)</f>
        <v>12839</v>
      </c>
      <c r="I22" s="3">
        <f t="shared" si="1"/>
        <v>14955</v>
      </c>
      <c r="J22" s="3">
        <f t="shared" si="1"/>
        <v>17750</v>
      </c>
      <c r="K22" s="3">
        <f t="shared" si="1"/>
        <v>20603</v>
      </c>
      <c r="L22" s="3">
        <f t="shared" si="1"/>
        <v>23073</v>
      </c>
      <c r="M22" s="3">
        <f t="shared" si="1"/>
        <v>26062</v>
      </c>
      <c r="N22" s="3">
        <f t="shared" si="1"/>
        <v>28710</v>
      </c>
      <c r="O22" s="3">
        <f t="shared" si="1"/>
        <v>33190</v>
      </c>
      <c r="P22" s="3">
        <f t="shared" si="1"/>
        <v>37860</v>
      </c>
      <c r="Q22" s="3">
        <f t="shared" si="1"/>
        <v>42667</v>
      </c>
      <c r="R22" s="3">
        <f t="shared" si="1"/>
        <v>46638</v>
      </c>
      <c r="S22" s="3">
        <f t="shared" si="1"/>
        <v>50418</v>
      </c>
      <c r="T22" s="3">
        <f t="shared" si="1"/>
        <v>54030</v>
      </c>
      <c r="U22" s="3">
        <f t="shared" si="1"/>
        <v>57521</v>
      </c>
      <c r="V22" s="3">
        <f t="shared" si="1"/>
        <v>62013</v>
      </c>
      <c r="W22" s="3">
        <f t="shared" si="1"/>
        <v>66414</v>
      </c>
      <c r="X22" s="3">
        <f t="shared" ref="X22:AG22" si="2">SUM(X2:X21)</f>
        <v>70065</v>
      </c>
      <c r="Y22" s="3">
        <f t="shared" si="2"/>
        <v>73880</v>
      </c>
      <c r="Z22" s="3">
        <f t="shared" si="2"/>
        <v>75528</v>
      </c>
      <c r="AA22" s="3">
        <f t="shared" si="2"/>
        <v>77635</v>
      </c>
      <c r="AB22" s="3">
        <f t="shared" si="2"/>
        <v>80572</v>
      </c>
      <c r="AC22" s="3">
        <f t="shared" si="2"/>
        <v>83049</v>
      </c>
      <c r="AD22" s="3">
        <f t="shared" si="2"/>
        <v>85388</v>
      </c>
      <c r="AE22" s="3">
        <f t="shared" si="2"/>
        <v>88274</v>
      </c>
      <c r="AF22" s="3">
        <f t="shared" si="2"/>
        <v>91246</v>
      </c>
      <c r="AG22" s="3">
        <f t="shared" si="2"/>
        <v>93187</v>
      </c>
      <c r="AH22" s="3">
        <f>SUM(AH2:AH21)</f>
        <v>94067</v>
      </c>
      <c r="AI22" s="3">
        <f>SUM(AI2:AI21)</f>
        <v>95262</v>
      </c>
      <c r="AJ22" s="3">
        <f t="shared" ref="AJ22" si="3">SUM(AJ2:AJ21)</f>
        <v>96877</v>
      </c>
      <c r="AK22" s="3">
        <f>SUM(AK2:AK21)</f>
        <v>98273</v>
      </c>
      <c r="AL22" s="3">
        <f t="shared" ref="AL22:AM22" si="4">SUM(AL2:AL21)</f>
        <v>100539</v>
      </c>
      <c r="AM22" s="3">
        <f t="shared" si="4"/>
        <v>102263</v>
      </c>
      <c r="AN22" s="3">
        <f>SUM(AN2:AN21)</f>
        <v>103616</v>
      </c>
      <c r="AO22" s="3">
        <f t="shared" ref="AO22:BU22" si="5">SUM(AO2:AO21)</f>
        <v>104291</v>
      </c>
      <c r="AP22" s="3">
        <f t="shared" si="5"/>
        <v>105418</v>
      </c>
      <c r="AQ22" s="3">
        <f t="shared" si="5"/>
        <v>106346</v>
      </c>
      <c r="AR22" s="3">
        <f t="shared" si="5"/>
        <v>106962</v>
      </c>
      <c r="AS22" s="3">
        <f t="shared" si="5"/>
        <v>107757</v>
      </c>
      <c r="AT22" s="3">
        <f t="shared" si="5"/>
        <v>108257</v>
      </c>
      <c r="AU22" s="3">
        <f t="shared" si="5"/>
        <v>108237</v>
      </c>
      <c r="AV22" s="3">
        <f t="shared" si="5"/>
        <v>107709</v>
      </c>
      <c r="AW22" s="3">
        <f t="shared" si="5"/>
        <v>107699</v>
      </c>
      <c r="AX22" s="3">
        <f t="shared" si="5"/>
        <v>106848</v>
      </c>
      <c r="AY22" s="3">
        <f t="shared" si="5"/>
        <v>106527</v>
      </c>
      <c r="AZ22" s="3">
        <f t="shared" si="5"/>
        <v>105847</v>
      </c>
      <c r="BA22" s="3">
        <f t="shared" si="5"/>
        <v>106103</v>
      </c>
      <c r="BB22" s="3">
        <f t="shared" si="5"/>
        <v>105813</v>
      </c>
      <c r="BC22" s="3">
        <f t="shared" si="5"/>
        <v>105205</v>
      </c>
      <c r="BD22" s="3">
        <f t="shared" si="5"/>
        <v>104657</v>
      </c>
      <c r="BE22" s="3">
        <f t="shared" si="5"/>
        <v>101551</v>
      </c>
      <c r="BF22" s="3">
        <f t="shared" si="5"/>
        <v>100943</v>
      </c>
      <c r="BG22" s="3">
        <f t="shared" si="5"/>
        <v>100704</v>
      </c>
      <c r="BH22" s="3">
        <f t="shared" si="5"/>
        <v>100179</v>
      </c>
      <c r="BI22" s="3">
        <f t="shared" si="5"/>
        <v>99980</v>
      </c>
      <c r="BJ22" s="3">
        <f t="shared" si="5"/>
        <v>98467</v>
      </c>
      <c r="BK22" s="3">
        <f t="shared" si="5"/>
        <v>91528</v>
      </c>
      <c r="BL22" s="3">
        <f t="shared" si="5"/>
        <v>89624</v>
      </c>
      <c r="BM22" s="3">
        <f t="shared" si="5"/>
        <v>87961</v>
      </c>
      <c r="BN22" s="3">
        <f t="shared" si="5"/>
        <v>84842</v>
      </c>
      <c r="BO22" s="3">
        <f t="shared" si="5"/>
        <v>83324</v>
      </c>
      <c r="BP22" s="3">
        <f t="shared" si="5"/>
        <v>82488</v>
      </c>
      <c r="BQ22" s="3">
        <f t="shared" si="5"/>
        <v>81266</v>
      </c>
      <c r="BR22" s="3">
        <f t="shared" si="5"/>
        <v>78457</v>
      </c>
      <c r="BS22" s="3">
        <f t="shared" si="5"/>
        <v>72070</v>
      </c>
      <c r="BT22" s="3">
        <f t="shared" si="5"/>
        <v>70187</v>
      </c>
      <c r="BU22" s="3">
        <f t="shared" si="5"/>
        <v>68351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8BD-AF2C-484B-9235-3FE7A6C4791B}">
  <dimension ref="A1:BU4"/>
  <sheetViews>
    <sheetView tabSelected="1" workbookViewId="0">
      <selection activeCell="BU2" sqref="BU2"/>
    </sheetView>
  </sheetViews>
  <sheetFormatPr defaultRowHeight="15"/>
  <cols>
    <col min="1" max="1" width="20.7109375" bestFit="1" customWidth="1"/>
    <col min="2" max="71" width="10.5703125" hidden="1" customWidth="1"/>
    <col min="72" max="73" width="10.5703125" bestFit="1" customWidth="1"/>
  </cols>
  <sheetData>
    <row r="1" spans="1:73">
      <c r="A1" t="s">
        <v>22</v>
      </c>
      <c r="B1" s="6">
        <f>activeCases!B1</f>
        <v>43896</v>
      </c>
      <c r="C1" s="6">
        <f>activeCases!C1</f>
        <v>43897</v>
      </c>
      <c r="D1" s="6">
        <f>activeCases!D1</f>
        <v>43898</v>
      </c>
      <c r="E1" s="6">
        <f>activeCases!E1</f>
        <v>43899</v>
      </c>
      <c r="F1" s="6">
        <f>activeCases!F1</f>
        <v>43900</v>
      </c>
      <c r="G1" s="6">
        <f>activeCases!G1</f>
        <v>43901</v>
      </c>
      <c r="H1" s="6">
        <f>activeCases!H1</f>
        <v>43902</v>
      </c>
      <c r="I1" s="6">
        <f>activeCases!I1</f>
        <v>43903</v>
      </c>
      <c r="J1" s="6">
        <f>activeCases!J1</f>
        <v>43904</v>
      </c>
      <c r="K1" s="6">
        <f>activeCases!K1</f>
        <v>43905</v>
      </c>
      <c r="L1" s="6">
        <f>activeCases!L1</f>
        <v>43906</v>
      </c>
      <c r="M1" s="6">
        <f>activeCases!M1</f>
        <v>43907</v>
      </c>
      <c r="N1" s="6">
        <f>activeCases!N1</f>
        <v>43908</v>
      </c>
      <c r="O1" s="6">
        <f>activeCases!O1</f>
        <v>43909</v>
      </c>
      <c r="P1" s="6">
        <f>activeCases!P1</f>
        <v>43910</v>
      </c>
      <c r="Q1" s="6">
        <f>activeCases!Q1</f>
        <v>43911</v>
      </c>
      <c r="R1" s="6">
        <f>activeCases!R1</f>
        <v>43912</v>
      </c>
      <c r="S1" s="6">
        <f>activeCases!S1</f>
        <v>43913</v>
      </c>
      <c r="T1" s="6">
        <f>activeCases!T1</f>
        <v>43914</v>
      </c>
      <c r="U1" s="6">
        <f>activeCases!U1</f>
        <v>43915</v>
      </c>
      <c r="V1" s="6">
        <f>activeCases!V1</f>
        <v>43916</v>
      </c>
      <c r="W1" s="6">
        <f>activeCases!W1</f>
        <v>43917</v>
      </c>
      <c r="X1" s="6">
        <f>activeCases!X1</f>
        <v>43918</v>
      </c>
      <c r="Y1" s="6">
        <f>activeCases!Y1</f>
        <v>43919</v>
      </c>
      <c r="Z1" s="6">
        <f>activeCases!Z1</f>
        <v>43920</v>
      </c>
      <c r="AA1" s="6">
        <f>activeCases!AA1</f>
        <v>43921</v>
      </c>
      <c r="AB1" s="6">
        <f>activeCases!AB1</f>
        <v>43922</v>
      </c>
      <c r="AC1" s="6">
        <f>activeCases!AC1</f>
        <v>43923</v>
      </c>
      <c r="AD1" s="6">
        <f>activeCases!AD1</f>
        <v>43924</v>
      </c>
      <c r="AE1" s="6">
        <f>activeCases!AE1</f>
        <v>43925</v>
      </c>
      <c r="AF1" s="6">
        <f>activeCases!AF1</f>
        <v>43926</v>
      </c>
      <c r="AG1" s="6">
        <f>activeCases!AG1</f>
        <v>43927</v>
      </c>
      <c r="AH1" s="6">
        <f>activeCases!AH1</f>
        <v>43928</v>
      </c>
      <c r="AI1" s="6">
        <f>activeCases!AI1</f>
        <v>43929</v>
      </c>
      <c r="AJ1" s="6">
        <f>activeCases!AJ1</f>
        <v>43930</v>
      </c>
      <c r="AK1" s="6">
        <f>activeCases!AK1</f>
        <v>43931</v>
      </c>
      <c r="AL1" s="6">
        <f>activeCases!AL1</f>
        <v>43932</v>
      </c>
      <c r="AM1" s="6">
        <f>activeCases!AM1</f>
        <v>43933</v>
      </c>
      <c r="AN1" s="6">
        <f>activeCases!AN1</f>
        <v>43934</v>
      </c>
      <c r="AO1" s="6">
        <f>activeCases!AO1</f>
        <v>43935</v>
      </c>
      <c r="AP1" s="6">
        <f>activeCases!AP1</f>
        <v>43936</v>
      </c>
      <c r="AQ1" s="6">
        <f>activeCases!AQ1</f>
        <v>43937</v>
      </c>
      <c r="AR1" s="6">
        <f>activeCases!AR1</f>
        <v>43938</v>
      </c>
      <c r="AS1" s="6">
        <f>activeCases!AS1</f>
        <v>43939</v>
      </c>
      <c r="AT1" s="6">
        <f>activeCases!AT1</f>
        <v>43940</v>
      </c>
      <c r="AU1" s="6">
        <f>activeCases!AU1</f>
        <v>43941</v>
      </c>
      <c r="AV1" s="6">
        <f>activeCases!AV1</f>
        <v>43942</v>
      </c>
      <c r="AW1" s="6">
        <f>activeCases!AW1</f>
        <v>43943</v>
      </c>
      <c r="AX1" s="6">
        <f>activeCases!AX1</f>
        <v>43944</v>
      </c>
      <c r="AY1" s="6">
        <f>activeCases!AY1</f>
        <v>43945</v>
      </c>
      <c r="AZ1" s="6">
        <f>activeCases!AZ1</f>
        <v>43946</v>
      </c>
      <c r="BA1" s="6">
        <f>activeCases!BA1</f>
        <v>43947</v>
      </c>
      <c r="BB1" s="6">
        <f>activeCases!BB1</f>
        <v>43948</v>
      </c>
      <c r="BC1" s="6">
        <f>activeCases!BC1</f>
        <v>43949</v>
      </c>
      <c r="BD1" s="6">
        <f>activeCases!BD1</f>
        <v>43950</v>
      </c>
      <c r="BE1" s="6">
        <f>activeCases!BE1</f>
        <v>43951</v>
      </c>
      <c r="BF1" s="6">
        <f>activeCases!BF1</f>
        <v>43952</v>
      </c>
      <c r="BG1" s="6">
        <f>activeCases!BG1</f>
        <v>43953</v>
      </c>
      <c r="BH1" s="6">
        <f>activeCases!BH1</f>
        <v>43954</v>
      </c>
      <c r="BI1" s="6">
        <f>activeCases!BI1</f>
        <v>43955</v>
      </c>
      <c r="BJ1" s="6">
        <f>activeCases!BJ1</f>
        <v>43956</v>
      </c>
      <c r="BK1" s="6">
        <f>activeCases!BK1</f>
        <v>43957</v>
      </c>
      <c r="BL1" s="6">
        <f>activeCases!BL1</f>
        <v>43958</v>
      </c>
      <c r="BM1" s="6">
        <f>activeCases!BM1</f>
        <v>43959</v>
      </c>
      <c r="BN1" s="6">
        <f>activeCases!BN1</f>
        <v>43960</v>
      </c>
      <c r="BO1" s="6">
        <f>activeCases!BO1</f>
        <v>43961</v>
      </c>
      <c r="BP1" s="6">
        <f>activeCases!BP1</f>
        <v>43962</v>
      </c>
      <c r="BQ1" s="6">
        <f>activeCases!BQ1</f>
        <v>43963</v>
      </c>
      <c r="BR1" s="6">
        <f>activeCases!BR1</f>
        <v>43964</v>
      </c>
      <c r="BS1" s="6">
        <f>activeCases!BS1</f>
        <v>43965</v>
      </c>
      <c r="BT1" s="6">
        <f>activeCases!BT1</f>
        <v>43966</v>
      </c>
      <c r="BU1" s="6">
        <f>activeCases!BU1</f>
        <v>43967</v>
      </c>
    </row>
    <row r="2" spans="1:73">
      <c r="A2" t="s">
        <v>23</v>
      </c>
      <c r="B2">
        <v>523</v>
      </c>
      <c r="C2">
        <v>589</v>
      </c>
      <c r="D2">
        <v>622</v>
      </c>
      <c r="E2">
        <v>724</v>
      </c>
      <c r="F2">
        <v>1004</v>
      </c>
      <c r="G2">
        <v>1045</v>
      </c>
      <c r="H2">
        <v>1258</v>
      </c>
      <c r="I2">
        <v>1439</v>
      </c>
      <c r="J2">
        <v>1966</v>
      </c>
      <c r="K2">
        <v>2335</v>
      </c>
      <c r="L2">
        <v>2749</v>
      </c>
      <c r="M2">
        <v>2941</v>
      </c>
      <c r="N2">
        <v>4025</v>
      </c>
      <c r="O2">
        <v>4440</v>
      </c>
      <c r="P2">
        <v>5129</v>
      </c>
      <c r="Q2">
        <v>6072</v>
      </c>
      <c r="R2">
        <v>7024</v>
      </c>
      <c r="S2">
        <v>7432</v>
      </c>
      <c r="T2">
        <v>8326</v>
      </c>
      <c r="U2">
        <v>9362</v>
      </c>
      <c r="V2">
        <v>10361</v>
      </c>
      <c r="W2">
        <v>10950</v>
      </c>
      <c r="X2">
        <v>12384</v>
      </c>
      <c r="Y2">
        <v>13030</v>
      </c>
      <c r="Z2">
        <v>14620</v>
      </c>
      <c r="AA2">
        <v>15729</v>
      </c>
      <c r="AB2">
        <v>16847</v>
      </c>
      <c r="AC2">
        <v>18278</v>
      </c>
      <c r="AD2">
        <v>19758</v>
      </c>
      <c r="AE2">
        <v>20996</v>
      </c>
      <c r="AF2">
        <v>21815</v>
      </c>
      <c r="AG2">
        <v>22837</v>
      </c>
      <c r="AH2">
        <v>24392</v>
      </c>
      <c r="AI2">
        <v>26491</v>
      </c>
      <c r="AJ2">
        <v>28470</v>
      </c>
      <c r="AK2">
        <v>30455</v>
      </c>
      <c r="AL2">
        <v>32534</v>
      </c>
      <c r="AM2">
        <v>34211</v>
      </c>
      <c r="AN2">
        <v>35425</v>
      </c>
      <c r="AO2">
        <v>37130</v>
      </c>
      <c r="AP2">
        <v>38092</v>
      </c>
      <c r="AQ2">
        <v>40164</v>
      </c>
      <c r="AR2">
        <v>42727</v>
      </c>
      <c r="AS2">
        <v>44927</v>
      </c>
      <c r="AT2">
        <v>47055</v>
      </c>
      <c r="AU2">
        <v>48877</v>
      </c>
      <c r="AV2" s="8">
        <v>51600</v>
      </c>
      <c r="AW2" s="8">
        <v>54543</v>
      </c>
      <c r="AX2" s="8">
        <v>57576</v>
      </c>
      <c r="AY2" s="8">
        <v>60498</v>
      </c>
      <c r="AZ2" s="8">
        <v>63120</v>
      </c>
      <c r="BA2" s="8">
        <v>64928</v>
      </c>
      <c r="BB2" s="8">
        <v>66624</v>
      </c>
      <c r="BC2" s="8">
        <v>68941</v>
      </c>
      <c r="BD2" s="8">
        <v>71252</v>
      </c>
      <c r="BE2" s="8">
        <v>75945</v>
      </c>
      <c r="BF2" s="8">
        <v>78249</v>
      </c>
      <c r="BG2" s="8">
        <v>79914</v>
      </c>
      <c r="BH2" s="8">
        <v>81654</v>
      </c>
      <c r="BI2" s="8">
        <v>82879</v>
      </c>
      <c r="BJ2" s="8">
        <v>85231</v>
      </c>
      <c r="BK2" s="8">
        <v>93245</v>
      </c>
      <c r="BL2" s="8">
        <v>96276</v>
      </c>
      <c r="BM2" s="8">
        <v>99023</v>
      </c>
      <c r="BN2" s="8">
        <v>103031</v>
      </c>
      <c r="BO2" s="8">
        <v>105186</v>
      </c>
      <c r="BP2" s="8">
        <v>106587</v>
      </c>
      <c r="BQ2" s="8">
        <v>109039</v>
      </c>
      <c r="BR2" s="8">
        <v>112541</v>
      </c>
      <c r="BS2" s="8">
        <v>120205</v>
      </c>
      <c r="BT2" s="8">
        <v>122810</v>
      </c>
      <c r="BU2" s="8">
        <v>125176</v>
      </c>
    </row>
    <row r="3" spans="1:73">
      <c r="A3" t="s">
        <v>24</v>
      </c>
      <c r="B3">
        <v>197</v>
      </c>
      <c r="C3">
        <v>233</v>
      </c>
      <c r="D3">
        <v>366</v>
      </c>
      <c r="E3">
        <v>463</v>
      </c>
      <c r="F3">
        <v>631</v>
      </c>
      <c r="G3">
        <v>827</v>
      </c>
      <c r="H3">
        <v>1016</v>
      </c>
      <c r="I3">
        <v>1266</v>
      </c>
      <c r="J3">
        <v>1441</v>
      </c>
      <c r="K3">
        <v>1809</v>
      </c>
      <c r="L3">
        <v>2158</v>
      </c>
      <c r="M3">
        <v>2503</v>
      </c>
      <c r="N3">
        <v>2978</v>
      </c>
      <c r="O3">
        <v>3405</v>
      </c>
      <c r="P3">
        <v>4032</v>
      </c>
      <c r="Q3">
        <v>4825</v>
      </c>
      <c r="R3">
        <v>5476</v>
      </c>
      <c r="S3">
        <v>6077</v>
      </c>
      <c r="T3">
        <v>6820</v>
      </c>
      <c r="U3">
        <v>7503</v>
      </c>
      <c r="V3">
        <v>8165</v>
      </c>
      <c r="W3">
        <v>9134</v>
      </c>
      <c r="X3">
        <v>10023</v>
      </c>
      <c r="Y3">
        <v>10779</v>
      </c>
      <c r="Z3">
        <v>11591</v>
      </c>
      <c r="AA3">
        <v>12428</v>
      </c>
      <c r="AB3">
        <v>13155</v>
      </c>
      <c r="AC3">
        <v>13915</v>
      </c>
      <c r="AD3">
        <v>14681</v>
      </c>
      <c r="AE3">
        <v>15362</v>
      </c>
      <c r="AF3">
        <v>15887</v>
      </c>
      <c r="AG3">
        <v>16532</v>
      </c>
      <c r="AH3">
        <v>17127</v>
      </c>
      <c r="AI3">
        <v>17660</v>
      </c>
      <c r="AJ3">
        <v>18279</v>
      </c>
      <c r="AK3">
        <v>18849</v>
      </c>
      <c r="AL3">
        <v>19468</v>
      </c>
      <c r="AM3">
        <v>19899</v>
      </c>
      <c r="AN3">
        <v>20465</v>
      </c>
      <c r="AO3">
        <v>21067</v>
      </c>
      <c r="AP3">
        <v>21645</v>
      </c>
      <c r="AQ3">
        <v>22170</v>
      </c>
      <c r="AR3">
        <v>22745</v>
      </c>
      <c r="AS3">
        <v>23227</v>
      </c>
      <c r="AT3">
        <v>23660</v>
      </c>
      <c r="AU3">
        <v>24114</v>
      </c>
      <c r="AV3" s="8">
        <v>24648</v>
      </c>
      <c r="AW3" s="8">
        <v>25085</v>
      </c>
      <c r="AX3" s="8">
        <v>25549</v>
      </c>
      <c r="AY3" s="8">
        <v>25969</v>
      </c>
      <c r="AZ3" s="8">
        <v>26384</v>
      </c>
      <c r="BA3" s="8">
        <v>26644</v>
      </c>
      <c r="BB3" s="8">
        <v>26977</v>
      </c>
      <c r="BC3" s="8">
        <v>27359</v>
      </c>
      <c r="BD3" s="8">
        <v>27682</v>
      </c>
      <c r="BE3" s="8">
        <v>27967</v>
      </c>
      <c r="BF3" s="8">
        <v>28236</v>
      </c>
      <c r="BG3" s="8">
        <v>28710</v>
      </c>
      <c r="BH3" s="8">
        <v>28884</v>
      </c>
      <c r="BI3" s="8">
        <v>29079</v>
      </c>
      <c r="BJ3" s="8">
        <v>29315</v>
      </c>
      <c r="BK3" s="8">
        <v>29684</v>
      </c>
      <c r="BL3" s="8">
        <v>29958</v>
      </c>
      <c r="BM3" s="8">
        <v>30201</v>
      </c>
      <c r="BN3" s="8">
        <v>30395</v>
      </c>
      <c r="BO3" s="8">
        <v>30560</v>
      </c>
      <c r="BP3" s="8">
        <v>30739</v>
      </c>
      <c r="BQ3" s="8">
        <v>30911</v>
      </c>
      <c r="BR3" s="8">
        <v>31106</v>
      </c>
      <c r="BS3" s="8">
        <v>31610</v>
      </c>
      <c r="BT3" s="8">
        <v>31763</v>
      </c>
      <c r="BU3" s="8">
        <v>31908</v>
      </c>
    </row>
    <row r="4" spans="1:73">
      <c r="A4" t="s">
        <v>25</v>
      </c>
      <c r="B4" s="2">
        <f>SUM(activeCases!B22,B2:B3)</f>
        <v>4636</v>
      </c>
      <c r="C4" s="2">
        <f>SUM(activeCases!C22,C2:C3)</f>
        <v>5883</v>
      </c>
      <c r="D4" s="2">
        <f>SUM(activeCases!D22,D2:D3)</f>
        <v>7375</v>
      </c>
      <c r="E4" s="2">
        <f>SUM(activeCases!E22,E2:E3)</f>
        <v>9172</v>
      </c>
      <c r="F4" s="2">
        <f>SUM(activeCases!F22,F2:F3)</f>
        <v>10149</v>
      </c>
      <c r="G4" s="2">
        <f>SUM(activeCases!G22,G2:G3)</f>
        <v>12462</v>
      </c>
      <c r="H4" s="2">
        <f>SUM(activeCases!H22,H2:H3)</f>
        <v>15113</v>
      </c>
      <c r="I4" s="2">
        <f>SUM(activeCases!I22,I2:I3)</f>
        <v>17660</v>
      </c>
      <c r="J4" s="2">
        <f>SUM(activeCases!J22,J2:J3)</f>
        <v>21157</v>
      </c>
      <c r="K4" s="2">
        <f>SUM(activeCases!K22,K2:K3)</f>
        <v>24747</v>
      </c>
      <c r="L4" s="2">
        <f>SUM(activeCases!L22,L2:L3)</f>
        <v>27980</v>
      </c>
      <c r="M4" s="2">
        <f>SUM(activeCases!M22,M2:M3)</f>
        <v>31506</v>
      </c>
      <c r="N4" s="2">
        <f>SUM(activeCases!N22,N2:N3)</f>
        <v>35713</v>
      </c>
      <c r="O4" s="2">
        <f>SUM(activeCases!O22,O2:O3)</f>
        <v>41035</v>
      </c>
      <c r="P4" s="2">
        <f>SUM(activeCases!P22,P2:P3)</f>
        <v>47021</v>
      </c>
      <c r="Q4" s="2">
        <f>SUM(activeCases!Q22,Q2:Q3)</f>
        <v>53564</v>
      </c>
      <c r="R4" s="2">
        <f>SUM(activeCases!R22,R2:R3)</f>
        <v>59138</v>
      </c>
      <c r="S4" s="2">
        <f>SUM(activeCases!S22,S2:S3)</f>
        <v>63927</v>
      </c>
      <c r="T4" s="2">
        <f>SUM(activeCases!T22,T2:T3)</f>
        <v>69176</v>
      </c>
      <c r="U4" s="2">
        <f>SUM(activeCases!U22,U2:U3)</f>
        <v>74386</v>
      </c>
      <c r="V4" s="2">
        <f>SUM(activeCases!V22,V2:V3)</f>
        <v>80539</v>
      </c>
      <c r="W4" s="2">
        <f>SUM(activeCases!W22,W2:W3)</f>
        <v>86498</v>
      </c>
      <c r="X4" s="2">
        <f>SUM(activeCases!X22,X2:X3)</f>
        <v>92472</v>
      </c>
      <c r="Y4" s="2">
        <f>SUM(activeCases!Y22,Y2:Y3)</f>
        <v>97689</v>
      </c>
      <c r="Z4" s="2">
        <f>SUM(activeCases!Z22,Z2:Z3)</f>
        <v>101739</v>
      </c>
      <c r="AA4" s="2">
        <f>SUM(activeCases!AA22,AA2:AA3)</f>
        <v>105792</v>
      </c>
      <c r="AB4" s="2">
        <f>SUM(activeCases!AB22,AB2:AB3)</f>
        <v>110574</v>
      </c>
      <c r="AC4" s="2">
        <f>SUM(activeCases!AC22,AC2:AC3)</f>
        <v>115242</v>
      </c>
      <c r="AD4" s="2">
        <f>SUM(activeCases!AD22,AD2:AD3)</f>
        <v>119827</v>
      </c>
      <c r="AE4" s="2">
        <f>SUM(activeCases!AE22,AE2:AE3)</f>
        <v>124632</v>
      </c>
      <c r="AF4" s="2">
        <f>SUM(activeCases!AF22,AF2:AF3)</f>
        <v>128948</v>
      </c>
      <c r="AG4" s="2">
        <f>SUM(activeCases!AG22,AG2:AG3)</f>
        <v>132556</v>
      </c>
      <c r="AH4" s="2">
        <f>SUM(activeCases!AH22,AH2:AH3)</f>
        <v>135586</v>
      </c>
      <c r="AI4" s="2">
        <f>SUM(activeCases!AI22,AI2:AI3)</f>
        <v>139413</v>
      </c>
      <c r="AJ4" s="2">
        <f>SUM(activeCases!AJ22,AJ2:AJ3)</f>
        <v>143626</v>
      </c>
      <c r="AK4" s="2">
        <f>SUM(activeCases!AK22,AK2:AK3)</f>
        <v>147577</v>
      </c>
      <c r="AL4" s="7">
        <f>SUM(activeCases!AL22,AL2:AL3)</f>
        <v>152541</v>
      </c>
      <c r="AM4" s="7">
        <f>SUM(activeCases!AM22,AM2:AM3)</f>
        <v>156373</v>
      </c>
      <c r="AN4" s="2">
        <f>SUM(activeCases!AN22,AN2:AN3)</f>
        <v>159506</v>
      </c>
      <c r="AO4" s="2">
        <f>SUM(activeCases!AO22,AO2:AO3)</f>
        <v>162488</v>
      </c>
      <c r="AP4" s="2">
        <f>SUM(activeCases!AP22,AP2:AP3)</f>
        <v>165155</v>
      </c>
      <c r="AQ4" s="2">
        <f>SUM(activeCases!AQ22,AQ2:AQ3)</f>
        <v>168680</v>
      </c>
      <c r="AR4" s="2">
        <f>SUM(activeCases!AR22,AR2:AR3)</f>
        <v>172434</v>
      </c>
      <c r="AS4" s="2">
        <f>SUM(activeCases!AS22,AS2:AS3)</f>
        <v>175911</v>
      </c>
      <c r="AT4" s="2">
        <f>SUM(activeCases!AT22,AT2:AT3)</f>
        <v>178972</v>
      </c>
      <c r="AU4" s="2">
        <f>SUM(activeCases!AU22,AU2:AU3)</f>
        <v>181228</v>
      </c>
      <c r="AV4" s="2">
        <f>SUM(activeCases!AV22,AV2:AV3)</f>
        <v>183957</v>
      </c>
      <c r="AW4" s="2">
        <f>SUM(activeCases!AW22,AW2:AW3)</f>
        <v>187327</v>
      </c>
      <c r="AX4" s="2">
        <f>SUM(activeCases!AX22,AX2:AX3)</f>
        <v>189973</v>
      </c>
      <c r="AY4" s="2">
        <f>SUM(activeCases!AY22,AY2:AY3)</f>
        <v>192994</v>
      </c>
      <c r="AZ4" s="2">
        <f>SUM(activeCases!AZ22,AZ2:AZ3)</f>
        <v>195351</v>
      </c>
      <c r="BA4" s="2">
        <f>SUM(activeCases!BA22,BA2:BA3)</f>
        <v>197675</v>
      </c>
      <c r="BB4" s="2">
        <f>SUM(activeCases!BB22,BB2:BB3)</f>
        <v>199414</v>
      </c>
      <c r="BC4" s="2">
        <f>SUM(activeCases!BC22,BC2:BC3)</f>
        <v>201505</v>
      </c>
      <c r="BD4" s="2">
        <f>SUM(activeCases!BD22,BD2:BD3)</f>
        <v>203591</v>
      </c>
      <c r="BE4" s="2">
        <f>SUM(activeCases!BE22,BE2:BE3)</f>
        <v>205463</v>
      </c>
      <c r="BF4" s="2">
        <f>SUM(activeCases!BF22,BF2:BF3)</f>
        <v>207428</v>
      </c>
      <c r="BG4" s="2">
        <f>SUM(activeCases!BG22,BG2:BG3)</f>
        <v>209328</v>
      </c>
      <c r="BH4" s="2">
        <f>SUM(activeCases!BH22,BH2:BH3)</f>
        <v>210717</v>
      </c>
      <c r="BI4" s="2">
        <f>SUM(activeCases!BI22,BI2:BI3)</f>
        <v>211938</v>
      </c>
      <c r="BJ4" s="2">
        <f>SUM(activeCases!BJ22,BJ2:BJ3)</f>
        <v>213013</v>
      </c>
      <c r="BK4" s="2">
        <f>SUM(activeCases!BK22,BK2:BK3)</f>
        <v>214457</v>
      </c>
      <c r="BL4" s="2">
        <f>SUM(activeCases!BL22,BL2:BL3)</f>
        <v>215858</v>
      </c>
      <c r="BM4" s="2">
        <f>SUM(activeCases!BM22,BM2:BM3)</f>
        <v>217185</v>
      </c>
      <c r="BN4" s="2">
        <f>SUM(activeCases!BN22,BN2:BN3)</f>
        <v>218268</v>
      </c>
      <c r="BO4" s="2">
        <f>SUM(activeCases!BO22,BO2:BO3)</f>
        <v>219070</v>
      </c>
      <c r="BP4" s="2">
        <f>SUM(activeCases!BP22,BP2:BP3)</f>
        <v>219814</v>
      </c>
      <c r="BQ4" s="2">
        <f>SUM(activeCases!BQ22,BQ2:BQ3)</f>
        <v>221216</v>
      </c>
      <c r="BR4" s="2">
        <f>SUM(activeCases!BR22,BR2:BR3)</f>
        <v>222104</v>
      </c>
      <c r="BS4" s="2">
        <f>SUM(activeCases!BS22,BS2:BS3)</f>
        <v>223885</v>
      </c>
      <c r="BT4" s="2">
        <f>SUM(activeCases!BT22,BT2:BT3)</f>
        <v>224760</v>
      </c>
      <c r="BU4" s="2">
        <f>SUM(activeCases!BU22,BU2:BU3)</f>
        <v>225435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2020-05-17T16:26:50Z</dcterms:modified>
  <cp:category/>
  <cp:contentStatus/>
</cp:coreProperties>
</file>