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annoni\AppData\Local\Microsoft\Windows\Temporary Internet Files\Content.Outlook\M0JMZUXI\"/>
    </mc:Choice>
  </mc:AlternateContent>
  <bookViews>
    <workbookView xWindow="0" yWindow="0" windowWidth="19200" windowHeight="12885"/>
  </bookViews>
  <sheets>
    <sheet name="Negocio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60" i="1" l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J25" i="1"/>
  <c r="J28" i="1" l="1"/>
  <c r="J30" i="1" l="1"/>
  <c r="J31" i="1"/>
  <c r="J33" i="1"/>
  <c r="J32" i="1"/>
  <c r="J29" i="1"/>
  <c r="J27" i="1"/>
  <c r="J38" i="1" l="1"/>
  <c r="J39" i="1"/>
  <c r="J40" i="1"/>
  <c r="J41" i="1"/>
  <c r="J42" i="1"/>
  <c r="J43" i="1"/>
  <c r="J44" i="1"/>
  <c r="J35" i="1"/>
  <c r="J36" i="1"/>
  <c r="J37" i="1"/>
  <c r="J34" i="1"/>
  <c r="J24" i="1" l="1"/>
  <c r="J26" i="1"/>
  <c r="J23" i="1"/>
  <c r="J8" i="1"/>
  <c r="J7" i="1"/>
</calcChain>
</file>

<file path=xl/sharedStrings.xml><?xml version="1.0" encoding="utf-8"?>
<sst xmlns="http://schemas.openxmlformats.org/spreadsheetml/2006/main" count="519" uniqueCount="237">
  <si>
    <t>NOMBRE</t>
  </si>
  <si>
    <t>FICHA</t>
  </si>
  <si>
    <t>CARGO</t>
  </si>
  <si>
    <t>SUPERVISOR</t>
  </si>
  <si>
    <t>DIRECCION</t>
  </si>
  <si>
    <t>REFERNCIA DE PAGO</t>
  </si>
  <si>
    <t>SUPERINTENDENTE</t>
  </si>
  <si>
    <t>ANDRES ZANNONI</t>
  </si>
  <si>
    <t>UD 338-AMAZONAS</t>
  </si>
  <si>
    <t>GRUERO</t>
  </si>
  <si>
    <t>ACTIVIDAD</t>
  </si>
  <si>
    <t>VILLA BAHIA</t>
  </si>
  <si>
    <t>CORE 8</t>
  </si>
  <si>
    <t>TOTAL</t>
  </si>
  <si>
    <t>PE0824</t>
  </si>
  <si>
    <t>DANIEL M</t>
  </si>
  <si>
    <t>X NEGOCIO</t>
  </si>
  <si>
    <t>JEAN GARCIA</t>
  </si>
  <si>
    <t>PO3897</t>
  </si>
  <si>
    <t>PE4105</t>
  </si>
  <si>
    <t>TECNICO</t>
  </si>
  <si>
    <t>TECNICOS + GRUEROS</t>
  </si>
  <si>
    <t>PE0287</t>
  </si>
  <si>
    <t>JESUS PLANCHART</t>
  </si>
  <si>
    <t>DALLA COSTA</t>
  </si>
  <si>
    <t>MOVIMIENTO</t>
  </si>
  <si>
    <t>PLACENCIO AMILCAR</t>
  </si>
  <si>
    <t>PO4888</t>
  </si>
  <si>
    <t>JESUS RODRIGUEZ</t>
  </si>
  <si>
    <t>PO5070</t>
  </si>
  <si>
    <t>ALFREDO GARCIA</t>
  </si>
  <si>
    <t>ANIBAL VILLARROEL</t>
  </si>
  <si>
    <t>PO1119</t>
  </si>
  <si>
    <t>ADRIAN SARABIA</t>
  </si>
  <si>
    <t>PE1522</t>
  </si>
  <si>
    <t xml:space="preserve">VISTA AL SOL RUTA 2 </t>
  </si>
  <si>
    <t>RICHARD GUERRERO</t>
  </si>
  <si>
    <t>PE1501</t>
  </si>
  <si>
    <t>LA CEIBA</t>
  </si>
  <si>
    <t>AV. GUAYANA PASARELA LA SALLE</t>
  </si>
  <si>
    <t>SAN JOSE CACAGUAL</t>
  </si>
  <si>
    <t>AV. GUAYANA</t>
  </si>
  <si>
    <t xml:space="preserve">DALLA COSTA </t>
  </si>
  <si>
    <t>VILLA JADE</t>
  </si>
  <si>
    <t>UD 145</t>
  </si>
  <si>
    <t>REDOMA DE OTILIO</t>
  </si>
  <si>
    <t>VISTA AL SOL RUTA 3</t>
  </si>
  <si>
    <t xml:space="preserve">core 8 </t>
  </si>
  <si>
    <t>Jose Tadeo Monagas El Tubo</t>
  </si>
  <si>
    <t>LA COLOMBIANA</t>
  </si>
  <si>
    <t>LA CHURUATA (DON MIMO)</t>
  </si>
  <si>
    <t>INV. 25 DE MARZO</t>
  </si>
  <si>
    <t>UNARE 2</t>
  </si>
  <si>
    <t>RAMON FEMAYOR</t>
  </si>
  <si>
    <t>PO2486</t>
  </si>
  <si>
    <t>WALTER ARZOLA</t>
  </si>
  <si>
    <t>PO3959</t>
  </si>
  <si>
    <t>GIOVANNI GONZALEZ</t>
  </si>
  <si>
    <t>PO4042</t>
  </si>
  <si>
    <t>CRUZ VALDEZ</t>
  </si>
  <si>
    <t>PO3963</t>
  </si>
  <si>
    <t xml:space="preserve">JAIRO EUREA </t>
  </si>
  <si>
    <t>PO5075</t>
  </si>
  <si>
    <t>ISRAEL SANCHEZ</t>
  </si>
  <si>
    <t>PO2079</t>
  </si>
  <si>
    <t>FAB.</t>
  </si>
  <si>
    <t>ELIAS GIL</t>
  </si>
  <si>
    <t>PO3953</t>
  </si>
  <si>
    <t>JIMMI ARTEAGA</t>
  </si>
  <si>
    <t>PO4162</t>
  </si>
  <si>
    <t>OSWALDO SALAZAR</t>
  </si>
  <si>
    <t>PO5404</t>
  </si>
  <si>
    <t>LA LAGUNA</t>
  </si>
  <si>
    <t xml:space="preserve">CEDULA </t>
  </si>
  <si>
    <t>ARMADO  HT0278 HT 298</t>
  </si>
  <si>
    <t>CARRO PROPIO</t>
  </si>
  <si>
    <t>AV. GUAYANA PASARELA DE LA SALLE</t>
  </si>
  <si>
    <t>FRANCISCO MATEY</t>
  </si>
  <si>
    <t>PO2630</t>
  </si>
  <si>
    <t xml:space="preserve"> ELECTRICISTA</t>
  </si>
  <si>
    <t>DANIEL YEPEZ</t>
  </si>
  <si>
    <t>PO4099</t>
  </si>
  <si>
    <t>JHONNY GARCIA</t>
  </si>
  <si>
    <t>PO7037</t>
  </si>
  <si>
    <t>AYUD</t>
  </si>
  <si>
    <t>JAVIER NARVAEZ</t>
  </si>
  <si>
    <t>PE1528</t>
  </si>
  <si>
    <t xml:space="preserve">JOSE BLANCA </t>
  </si>
  <si>
    <t>PE1164</t>
  </si>
  <si>
    <t>LUIS CONTRERAS</t>
  </si>
  <si>
    <t>PO7125</t>
  </si>
  <si>
    <t>ENDER GONZALEZ</t>
  </si>
  <si>
    <t>PO7097</t>
  </si>
  <si>
    <t>JUAN CARABALLO</t>
  </si>
  <si>
    <t>PO6823</t>
  </si>
  <si>
    <t>JIMMI ROJAS</t>
  </si>
  <si>
    <t>PO1614</t>
  </si>
  <si>
    <t>GARCIA, JOSE MIGUEL</t>
  </si>
  <si>
    <t>PO4854</t>
  </si>
  <si>
    <t>FAB II</t>
  </si>
  <si>
    <t xml:space="preserve">ELIAS SALAZAR </t>
  </si>
  <si>
    <t xml:space="preserve">SAUL TORRES </t>
  </si>
  <si>
    <t>PO5268</t>
  </si>
  <si>
    <t>JOSE RUIZ CALDERA</t>
  </si>
  <si>
    <t>PO6058</t>
  </si>
  <si>
    <t xml:space="preserve">BALMORE HERNANDEZ </t>
  </si>
  <si>
    <t>PO6495</t>
  </si>
  <si>
    <t>JUAN CEQUEA</t>
  </si>
  <si>
    <t>PO7101</t>
  </si>
  <si>
    <t>AV. Manuel Piar</t>
  </si>
  <si>
    <t>RAMON PEREZ</t>
  </si>
  <si>
    <t>PO4094</t>
  </si>
  <si>
    <t>LAS AMERICAS. Esq la caroni</t>
  </si>
  <si>
    <t>WILMER HERRERA</t>
  </si>
  <si>
    <t>AV. PASEO CARONI</t>
  </si>
  <si>
    <t>AV. MANUEL PIAR</t>
  </si>
  <si>
    <t>BUEN RETIRO</t>
  </si>
  <si>
    <t>AV, LEOPOLDO SUCRE FIGARELA</t>
  </si>
  <si>
    <t>VISTA AL SOL RUTA 1</t>
  </si>
  <si>
    <t>UD 145 LA COLOMBIANA</t>
  </si>
  <si>
    <t>25 DE MARZO</t>
  </si>
  <si>
    <t>LOS SABANALES</t>
  </si>
  <si>
    <t xml:space="preserve">LOS ALACRANES </t>
  </si>
  <si>
    <t>UNARE</t>
  </si>
  <si>
    <t>BELLA VISTA</t>
  </si>
  <si>
    <t>BARRIO GUAYANA</t>
  </si>
  <si>
    <t>11 DE ABRIL</t>
  </si>
  <si>
    <t>LA VICTORIA</t>
  </si>
  <si>
    <t>LA FRONTERA DE GUAIPARO</t>
  </si>
  <si>
    <t>CASTILLITO</t>
  </si>
  <si>
    <t>EL MIRADOR</t>
  </si>
  <si>
    <t>PO6998</t>
  </si>
  <si>
    <t>FRENTE AL ESTADIO LA CEIBA</t>
  </si>
  <si>
    <t>MONTE CARMELO</t>
  </si>
  <si>
    <t>CHIRICA VIEJA</t>
  </si>
  <si>
    <t>SAN JOSE DE CHIRICA</t>
  </si>
  <si>
    <t>UNARE LOMA LINDA</t>
  </si>
  <si>
    <t xml:space="preserve">MARIA SOLE </t>
  </si>
  <si>
    <t>PE0962</t>
  </si>
  <si>
    <t xml:space="preserve">UNARE </t>
  </si>
  <si>
    <t>MOVIMIENTO PINTURA</t>
  </si>
  <si>
    <t>ANDAMIERO</t>
  </si>
  <si>
    <t>ENDER LIMA</t>
  </si>
  <si>
    <t>PO7044</t>
  </si>
  <si>
    <t>JARBY ALCALA</t>
  </si>
  <si>
    <t>PO4133</t>
  </si>
  <si>
    <t>KARLA GUTIRREZ</t>
  </si>
  <si>
    <t>PE1298</t>
  </si>
  <si>
    <t>COORDINADORA</t>
  </si>
  <si>
    <t>JORGE PANTE</t>
  </si>
  <si>
    <t>PO5074</t>
  </si>
  <si>
    <t>FCAW/SMAW</t>
  </si>
  <si>
    <t>PAGAR DE ACUERDO A LAS LIBERACIONES DE ARMADO</t>
  </si>
  <si>
    <t>X PRODUCCION</t>
  </si>
  <si>
    <t>X DIA + 15%</t>
  </si>
  <si>
    <t>ARMADO DE ANDAMIOS NAVE C</t>
  </si>
  <si>
    <t>DESPACHO DE PIEZAS A PINTURA</t>
  </si>
  <si>
    <t>DETALLADO DE PIEZAS DEL OT0278 + SOLDADURA DE GRATTING 0298 + Soldadura y detallado final 0298</t>
  </si>
  <si>
    <t>INCLUYE PAGO DE LA SEMANA</t>
  </si>
  <si>
    <t>LOS ALACRANES</t>
  </si>
  <si>
    <t>MINI FINCA</t>
  </si>
  <si>
    <t>UD. 146</t>
  </si>
  <si>
    <t>INVASION DE 25 DE MARZO</t>
  </si>
  <si>
    <t>BOMBA SAN RAFAEL</t>
  </si>
  <si>
    <t>MONTENEVO</t>
  </si>
  <si>
    <t>GUAIPARO</t>
  </si>
  <si>
    <t>ALACRANES</t>
  </si>
  <si>
    <t>RUTA 1 LAS AMAZONAS</t>
  </si>
  <si>
    <t>ROBLE POR DENTRO</t>
  </si>
  <si>
    <t>RUTA 2 VISTA AL SOL</t>
  </si>
  <si>
    <t>CRUCE LA 45</t>
  </si>
  <si>
    <t>TUTA 1 LAS AMAZONAS</t>
  </si>
  <si>
    <t>SAN JOSE CACAHUAL</t>
  </si>
  <si>
    <t>ELISAUL ORFILA</t>
  </si>
  <si>
    <t>PE0739</t>
  </si>
  <si>
    <t xml:space="preserve">ENDRI BRAZON </t>
  </si>
  <si>
    <t>X DIA</t>
  </si>
  <si>
    <t>QUINTIN BRAZON</t>
  </si>
  <si>
    <t>PE0663</t>
  </si>
  <si>
    <t>MIGUEL RODRIGUEZ</t>
  </si>
  <si>
    <t>PEDRO SANCHEZ</t>
  </si>
  <si>
    <t>WILMAN TOLEDO</t>
  </si>
  <si>
    <t>JOSE MALPICA</t>
  </si>
  <si>
    <t>JOSE AMAYA</t>
  </si>
  <si>
    <t>PO4113</t>
  </si>
  <si>
    <t>FAB.M</t>
  </si>
  <si>
    <t>PO5973</t>
  </si>
  <si>
    <t>PO2066</t>
  </si>
  <si>
    <t>PO3970</t>
  </si>
  <si>
    <t>BLADIMIR GUEVARA</t>
  </si>
  <si>
    <t>PO2319</t>
  </si>
  <si>
    <t>PO6190</t>
  </si>
  <si>
    <t>OCTAVIO MAIZ</t>
  </si>
  <si>
    <t>FRANCISCO CEDEÑO</t>
  </si>
  <si>
    <t>PE0328</t>
  </si>
  <si>
    <t>HORNO</t>
  </si>
  <si>
    <t>PO5171</t>
  </si>
  <si>
    <t>SOLD</t>
  </si>
  <si>
    <t>HORMEDO RODRIGUEZ</t>
  </si>
  <si>
    <t>PE1394</t>
  </si>
  <si>
    <t>C.CALIDAD</t>
  </si>
  <si>
    <t>ERIKA RONDON</t>
  </si>
  <si>
    <t>PE1499</t>
  </si>
  <si>
    <t>SEGURIDAD</t>
  </si>
  <si>
    <t>INVACION 25 DE MARZO,SAN FELIX</t>
  </si>
  <si>
    <t>AV.GUAYANA,CASA DE LA MUJER,SAN FELIX</t>
  </si>
  <si>
    <t>AV.ATLANTICO,PTO ORDAZ</t>
  </si>
  <si>
    <t>ESTACION DE SERVICIO SAN RAFAEL, SAN FELIX</t>
  </si>
  <si>
    <t>CRUCE LA 45, LA COLOMBIANA, SAN FELIX</t>
  </si>
  <si>
    <t>AV.LIBERTADOR, SAN FELIX</t>
  </si>
  <si>
    <t>PUENTE DALLA COSTA , SAN FELIX</t>
  </si>
  <si>
    <t>LOS ACEITE , SAN FELIX</t>
  </si>
  <si>
    <t>EL MIRADOR FTE AL CERRO AL GALLO, SAN FELIX</t>
  </si>
  <si>
    <t>LAS CASITAS CORE 8, PTO ORDAZ</t>
  </si>
  <si>
    <t>DIRECCIONES</t>
  </si>
  <si>
    <t>HT-321, MONTEJO</t>
  </si>
  <si>
    <t xml:space="preserve">SOBRETIEMPO FIN DE SEMANA  lapso 7, 16 y 17 febrero </t>
  </si>
  <si>
    <t>SANTIAGO RAMIREZ</t>
  </si>
  <si>
    <t>PO3949</t>
  </si>
  <si>
    <t>JOSE SARACUAL</t>
  </si>
  <si>
    <t>PO7003</t>
  </si>
  <si>
    <t>FERNANDO DE CASTRO</t>
  </si>
  <si>
    <t>FORANEO</t>
  </si>
  <si>
    <t>HERMES ESPINOZA</t>
  </si>
  <si>
    <t>PO5415</t>
  </si>
  <si>
    <t>OTILIO VELASQUEZ</t>
  </si>
  <si>
    <t>PE0294</t>
  </si>
  <si>
    <t>AMAZOMA CORE 8</t>
  </si>
  <si>
    <t>LA VICTORIA RUTA 5, SAN FELIX</t>
  </si>
  <si>
    <t>MODULO  MANOA  SAN FELIX</t>
  </si>
  <si>
    <t>ANTONIO MARQUEZ</t>
  </si>
  <si>
    <t>PO5102</t>
  </si>
  <si>
    <t>FAB</t>
  </si>
  <si>
    <t>E-81353380</t>
  </si>
  <si>
    <t>WILLIAN AVENDAÑO</t>
  </si>
  <si>
    <t>TOOL ROOM</t>
  </si>
  <si>
    <t>PE1079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</si>
</sst>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([$€-2]\ * #,##0.00_);_([$€-2]\ * \(#,##0.00\);_([$€-2]\ * &quot;-&quot;??_)"/>
    <numFmt numFmtId="165" formatCode="[$-C0A]d\-mmm\-yy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 Narrow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indexed="63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0">
    <xf numFmtId="0" fontId="0" fillId="0" borderId="0"/>
    <xf numFmtId="0" fontId="2" fillId="0" borderId="0"/>
    <xf numFmtId="164" fontId="1" fillId="0" borderId="0"/>
    <xf numFmtId="0" fontId="1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8" borderId="0" applyNumberFormat="0" applyBorder="0" applyAlignment="0" applyProtection="0"/>
    <xf numFmtId="0" fontId="6" fillId="20" borderId="9" applyNumberFormat="0" applyAlignment="0" applyProtection="0"/>
    <xf numFmtId="0" fontId="7" fillId="21" borderId="10" applyNumberFormat="0" applyAlignment="0" applyProtection="0"/>
    <xf numFmtId="0" fontId="8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5" borderId="0" applyNumberFormat="0" applyBorder="0" applyAlignment="0" applyProtection="0"/>
    <xf numFmtId="0" fontId="10" fillId="11" borderId="9" applyNumberFormat="0" applyAlignment="0" applyProtection="0"/>
    <xf numFmtId="0" fontId="11" fillId="7" borderId="0" applyNumberFormat="0" applyBorder="0" applyAlignment="0" applyProtection="0"/>
    <xf numFmtId="43" fontId="3" fillId="0" borderId="0" applyFont="0" applyFill="0" applyBorder="0" applyAlignment="0" applyProtection="0"/>
    <xf numFmtId="0" fontId="12" fillId="26" borderId="0" applyNumberFormat="0" applyBorder="0" applyAlignment="0" applyProtection="0"/>
    <xf numFmtId="165" fontId="1" fillId="0" borderId="0"/>
    <xf numFmtId="164" fontId="1" fillId="0" borderId="0"/>
    <xf numFmtId="164" fontId="1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0" fontId="20" fillId="0" borderId="0"/>
    <xf numFmtId="0" fontId="20" fillId="0" borderId="0"/>
    <xf numFmtId="164" fontId="20" fillId="0" borderId="0"/>
    <xf numFmtId="0" fontId="3" fillId="27" borderId="13" applyNumberFormat="0" applyFont="0" applyAlignment="0" applyProtection="0"/>
    <xf numFmtId="0" fontId="13" fillId="20" borderId="14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5" applyNumberFormat="0" applyFill="0" applyAlignment="0" applyProtection="0"/>
    <xf numFmtId="0" fontId="9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17" applyNumberFormat="0" applyFill="0" applyAlignment="0" applyProtection="0"/>
    <xf numFmtId="164" fontId="1" fillId="0" borderId="0"/>
    <xf numFmtId="0" fontId="3" fillId="0" borderId="0"/>
    <xf numFmtId="0" fontId="3" fillId="0" borderId="0"/>
    <xf numFmtId="164" fontId="1" fillId="0" borderId="0"/>
  </cellStyleXfs>
  <cellXfs count="15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1"/>
    <xf numFmtId="0" fontId="0" fillId="0" borderId="0" xfId="0"/>
    <xf numFmtId="0" fontId="21" fillId="0" borderId="0" xfId="0" applyFont="1"/>
    <xf numFmtId="0" fontId="21" fillId="5" borderId="0" xfId="0" applyFont="1" applyFill="1"/>
    <xf numFmtId="0" fontId="23" fillId="5" borderId="0" xfId="0" applyFont="1" applyFill="1"/>
    <xf numFmtId="0" fontId="0" fillId="0" borderId="0" xfId="0" applyFill="1"/>
    <xf numFmtId="0" fontId="23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5" borderId="1" xfId="0" applyFill="1" applyBorder="1"/>
    <xf numFmtId="0" fontId="22" fillId="5" borderId="19" xfId="0" applyFont="1" applyFill="1" applyBorder="1" applyAlignment="1">
      <alignment horizontal="center" vertical="center"/>
    </xf>
    <xf numFmtId="3" fontId="22" fillId="5" borderId="1" xfId="0" applyNumberFormat="1" applyFont="1" applyFill="1" applyBorder="1" applyAlignment="1">
      <alignment horizontal="center" vertical="center"/>
    </xf>
    <xf numFmtId="0" fontId="22" fillId="5" borderId="23" xfId="0" applyFont="1" applyFill="1" applyBorder="1" applyAlignment="1">
      <alignment horizontal="center" vertical="center"/>
    </xf>
    <xf numFmtId="0" fontId="22" fillId="4" borderId="25" xfId="0" applyFont="1" applyFill="1" applyBorder="1" applyAlignment="1">
      <alignment horizontal="center" vertical="center"/>
    </xf>
    <xf numFmtId="2" fontId="22" fillId="5" borderId="1" xfId="0" applyNumberFormat="1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3" fontId="22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2" fontId="22" fillId="0" borderId="6" xfId="0" applyNumberFormat="1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3" fontId="24" fillId="4" borderId="1" xfId="56" applyNumberFormat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3" fontId="25" fillId="4" borderId="1" xfId="0" applyNumberFormat="1" applyFont="1" applyFill="1" applyBorder="1" applyAlignment="1" applyProtection="1">
      <alignment horizontal="center" vertical="center" wrapText="1"/>
    </xf>
    <xf numFmtId="3" fontId="24" fillId="4" borderId="1" xfId="0" applyNumberFormat="1" applyFont="1" applyFill="1" applyBorder="1" applyAlignment="1" applyProtection="1">
      <alignment horizontal="center" vertical="center" wrapText="1"/>
    </xf>
    <xf numFmtId="3" fontId="22" fillId="4" borderId="1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3" fontId="25" fillId="4" borderId="1" xfId="56" applyNumberFormat="1" applyFont="1" applyFill="1" applyBorder="1" applyAlignment="1">
      <alignment horizontal="center" vertical="center" wrapText="1"/>
    </xf>
    <xf numFmtId="0" fontId="24" fillId="4" borderId="1" xfId="58" applyFont="1" applyFill="1" applyBorder="1" applyAlignment="1">
      <alignment horizontal="center" vertical="center" wrapText="1"/>
    </xf>
    <xf numFmtId="2" fontId="22" fillId="0" borderId="1" xfId="0" applyNumberFormat="1" applyFont="1" applyFill="1" applyBorder="1" applyAlignment="1">
      <alignment horizontal="center" vertical="center" wrapText="1"/>
    </xf>
    <xf numFmtId="4" fontId="25" fillId="0" borderId="1" xfId="56" applyNumberFormat="1" applyFont="1" applyFill="1" applyBorder="1" applyAlignment="1">
      <alignment horizontal="center" vertical="center" wrapText="1"/>
    </xf>
    <xf numFmtId="2" fontId="22" fillId="5" borderId="6" xfId="0" applyNumberFormat="1" applyFont="1" applyFill="1" applyBorder="1" applyAlignment="1">
      <alignment horizontal="center" vertical="center" wrapText="1"/>
    </xf>
    <xf numFmtId="3" fontId="24" fillId="4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2" fontId="22" fillId="0" borderId="1" xfId="0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2" fillId="3" borderId="1" xfId="0" applyFont="1" applyFill="1" applyBorder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2" fontId="22" fillId="0" borderId="6" xfId="0" applyNumberFormat="1" applyFont="1" applyFill="1" applyBorder="1" applyAlignment="1">
      <alignment horizontal="center" vertical="center"/>
    </xf>
    <xf numFmtId="0" fontId="0" fillId="0" borderId="1" xfId="0" applyBorder="1"/>
    <xf numFmtId="0" fontId="22" fillId="29" borderId="1" xfId="0" applyFont="1" applyFill="1" applyBorder="1" applyAlignment="1">
      <alignment horizontal="center" vertical="center"/>
    </xf>
    <xf numFmtId="0" fontId="22" fillId="29" borderId="1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/>
    </xf>
    <xf numFmtId="0" fontId="22" fillId="3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3" fillId="2" borderId="1" xfId="0" applyFont="1" applyFill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/>
    </xf>
    <xf numFmtId="2" fontId="22" fillId="2" borderId="1" xfId="0" applyNumberFormat="1" applyFont="1" applyFill="1" applyBorder="1" applyAlignment="1">
      <alignment horizontal="center" vertical="center" wrapText="1"/>
    </xf>
    <xf numFmtId="3" fontId="24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3" fontId="24" fillId="2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vertical="center"/>
    </xf>
    <xf numFmtId="0" fontId="22" fillId="2" borderId="23" xfId="0" applyFont="1" applyFill="1" applyBorder="1" applyAlignment="1">
      <alignment horizontal="center" vertical="center"/>
    </xf>
    <xf numFmtId="2" fontId="22" fillId="0" borderId="5" xfId="0" applyNumberFormat="1" applyFont="1" applyFill="1" applyBorder="1" applyAlignment="1">
      <alignment horizontal="center" vertical="center" wrapText="1"/>
    </xf>
    <xf numFmtId="0" fontId="22" fillId="4" borderId="19" xfId="0" applyFont="1" applyFill="1" applyBorder="1" applyAlignment="1">
      <alignment horizontal="center" vertical="center"/>
    </xf>
    <xf numFmtId="3" fontId="22" fillId="4" borderId="6" xfId="0" applyNumberFormat="1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 wrapText="1"/>
    </xf>
    <xf numFmtId="0" fontId="22" fillId="3" borderId="21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22" fillId="3" borderId="22" xfId="0" applyFont="1" applyFill="1" applyBorder="1" applyAlignment="1">
      <alignment horizontal="center" vertical="center"/>
    </xf>
    <xf numFmtId="14" fontId="22" fillId="3" borderId="5" xfId="0" applyNumberFormat="1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25" fillId="4" borderId="19" xfId="0" applyFont="1" applyFill="1" applyBorder="1" applyAlignment="1">
      <alignment horizontal="center" vertical="center" wrapText="1"/>
    </xf>
    <xf numFmtId="0" fontId="24" fillId="2" borderId="19" xfId="0" applyFont="1" applyFill="1" applyBorder="1" applyAlignment="1">
      <alignment horizontal="center" vertical="center"/>
    </xf>
    <xf numFmtId="0" fontId="24" fillId="4" borderId="19" xfId="3" applyFont="1" applyFill="1" applyBorder="1" applyAlignment="1">
      <alignment horizontal="center" vertical="center" wrapText="1"/>
    </xf>
    <xf numFmtId="0" fontId="24" fillId="4" borderId="19" xfId="57" applyFont="1" applyFill="1" applyBorder="1" applyAlignment="1">
      <alignment horizontal="center" vertical="center" wrapText="1"/>
    </xf>
    <xf numFmtId="0" fontId="25" fillId="4" borderId="19" xfId="57" applyFont="1" applyFill="1" applyBorder="1" applyAlignment="1">
      <alignment horizontal="center" vertical="center" wrapText="1"/>
    </xf>
    <xf numFmtId="0" fontId="24" fillId="4" borderId="19" xfId="2" applyNumberFormat="1" applyFont="1" applyFill="1" applyBorder="1" applyAlignment="1">
      <alignment horizontal="center" vertical="center" wrapText="1"/>
    </xf>
    <xf numFmtId="0" fontId="24" fillId="4" borderId="19" xfId="58" applyFont="1" applyFill="1" applyBorder="1" applyAlignment="1">
      <alignment horizontal="center" vertical="center" wrapText="1"/>
    </xf>
    <xf numFmtId="0" fontId="22" fillId="2" borderId="26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vertical="center" wrapText="1"/>
    </xf>
    <xf numFmtId="2" fontId="2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0" borderId="0" xfId="0"/>
    <xf numFmtId="0" fontId="0" fillId="5" borderId="0" xfId="0" applyFill="1"/>
    <xf numFmtId="2" fontId="22" fillId="5" borderId="1" xfId="0" applyNumberFormat="1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/>
    </xf>
    <xf numFmtId="2" fontId="22" fillId="5" borderId="1" xfId="0" applyNumberFormat="1" applyFont="1" applyFill="1" applyBorder="1" applyAlignment="1">
      <alignment horizontal="center" vertical="center"/>
    </xf>
    <xf numFmtId="0" fontId="22" fillId="2" borderId="23" xfId="0" applyFont="1" applyFill="1" applyBorder="1" applyAlignment="1">
      <alignment horizontal="center" vertical="center"/>
    </xf>
    <xf numFmtId="0" fontId="23" fillId="0" borderId="8" xfId="0" applyFont="1" applyBorder="1" applyAlignment="1">
      <alignment vertical="center"/>
    </xf>
    <xf numFmtId="0" fontId="22" fillId="2" borderId="25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3" fontId="22" fillId="2" borderId="6" xfId="0" applyNumberFormat="1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vertical="center"/>
    </xf>
    <xf numFmtId="2" fontId="22" fillId="0" borderId="19" xfId="0" applyNumberFormat="1" applyFont="1" applyFill="1" applyBorder="1" applyAlignment="1">
      <alignment horizontal="center" vertical="center"/>
    </xf>
    <xf numFmtId="0" fontId="0" fillId="31" borderId="0" xfId="0" applyFill="1" applyAlignment="1">
      <alignment vertical="center"/>
    </xf>
    <xf numFmtId="2" fontId="22" fillId="0" borderId="25" xfId="0" applyNumberFormat="1" applyFont="1" applyFill="1" applyBorder="1" applyAlignment="1">
      <alignment horizontal="center" vertical="center"/>
    </xf>
    <xf numFmtId="2" fontId="22" fillId="0" borderId="29" xfId="0" applyNumberFormat="1" applyFont="1" applyFill="1" applyBorder="1" applyAlignment="1">
      <alignment horizontal="center" vertical="center"/>
    </xf>
    <xf numFmtId="2" fontId="22" fillId="5" borderId="7" xfId="0" applyNumberFormat="1" applyFont="1" applyFill="1" applyBorder="1" applyAlignment="1">
      <alignment horizontal="center" vertical="center"/>
    </xf>
    <xf numFmtId="2" fontId="22" fillId="5" borderId="7" xfId="0" applyNumberFormat="1" applyFont="1" applyFill="1" applyBorder="1" applyAlignment="1">
      <alignment horizontal="center" vertical="center" wrapText="1"/>
    </xf>
    <xf numFmtId="0" fontId="26" fillId="5" borderId="29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3" fontId="22" fillId="5" borderId="7" xfId="0" applyNumberFormat="1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3" fontId="24" fillId="5" borderId="1" xfId="59" applyNumberFormat="1" applyFont="1" applyFill="1" applyBorder="1" applyAlignment="1">
      <alignment horizontal="center" vertical="center"/>
    </xf>
    <xf numFmtId="0" fontId="22" fillId="5" borderId="19" xfId="0" applyFont="1" applyFill="1" applyBorder="1" applyAlignment="1">
      <alignment horizontal="center" vertical="center" wrapText="1"/>
    </xf>
    <xf numFmtId="0" fontId="27" fillId="5" borderId="19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3" fontId="28" fillId="5" borderId="1" xfId="0" applyNumberFormat="1" applyFont="1" applyFill="1" applyBorder="1" applyAlignment="1">
      <alignment horizontal="center" vertical="center"/>
    </xf>
    <xf numFmtId="0" fontId="22" fillId="5" borderId="29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22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18" xfId="0" applyFont="1" applyFill="1" applyBorder="1" applyAlignment="1">
      <alignment horizontal="center" vertical="center"/>
    </xf>
    <xf numFmtId="3" fontId="26" fillId="5" borderId="18" xfId="0" applyNumberFormat="1" applyFont="1" applyFill="1" applyBorder="1" applyAlignment="1">
      <alignment horizontal="center" vertical="center"/>
    </xf>
    <xf numFmtId="0" fontId="22" fillId="5" borderId="18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vertical="center"/>
    </xf>
    <xf numFmtId="0" fontId="23" fillId="5" borderId="3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/>
    </xf>
    <xf numFmtId="0" fontId="21" fillId="5" borderId="4" xfId="0" applyFont="1" applyFill="1" applyBorder="1" applyAlignment="1">
      <alignment vertical="center"/>
    </xf>
    <xf numFmtId="0" fontId="22" fillId="5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29" fillId="5" borderId="3" xfId="0" applyFont="1" applyFill="1" applyBorder="1" applyAlignment="1">
      <alignment vertic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2" fontId="22" fillId="5" borderId="1" xfId="0" applyNumberFormat="1" applyFont="1" applyFill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5" borderId="24" xfId="0" applyFont="1" applyFill="1" applyBorder="1" applyAlignment="1">
      <alignment horizontal="center" vertical="center" wrapText="1"/>
    </xf>
    <xf numFmtId="2" fontId="22" fillId="0" borderId="1" xfId="0" applyNumberFormat="1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6" fillId="5" borderId="2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0" fontId="27" fillId="31" borderId="3" xfId="0" applyFont="1" applyFill="1" applyBorder="1" applyAlignment="1">
      <alignment horizontal="center" vertical="center" wrapText="1"/>
    </xf>
    <xf numFmtId="0" fontId="27" fillId="31" borderId="4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/>
    </xf>
  </cellXfs>
  <cellStyles count="60">
    <cellStyle name="20% - Énfasis1 2" xfId="4"/>
    <cellStyle name="20% - Énfasis2 2" xfId="5"/>
    <cellStyle name="20% - Énfasis3 2" xfId="6"/>
    <cellStyle name="20% - Énfasis4 2" xfId="7"/>
    <cellStyle name="20% - Énfasis5 2" xfId="8"/>
    <cellStyle name="20% - Énfasis6 2" xfId="9"/>
    <cellStyle name="40% - Énfasis1 2" xfId="10"/>
    <cellStyle name="40% - Énfasis2 2" xfId="11"/>
    <cellStyle name="40% - Énfasis3 2" xfId="12"/>
    <cellStyle name="40% - Énfasis4 2" xfId="13"/>
    <cellStyle name="40% - Énfasis5 2" xfId="14"/>
    <cellStyle name="40% - Énfasis6 2" xfId="15"/>
    <cellStyle name="60% - Énfasis1 2" xfId="16"/>
    <cellStyle name="60% - Énfasis2 2" xfId="17"/>
    <cellStyle name="60% - Énfasis3 2" xfId="18"/>
    <cellStyle name="60% - Énfasis4 2" xfId="19"/>
    <cellStyle name="60% - Énfasis5 2" xfId="20"/>
    <cellStyle name="60% - Énfasis6 2" xfId="21"/>
    <cellStyle name="Buena 2" xfId="22"/>
    <cellStyle name="Cálculo 2" xfId="23"/>
    <cellStyle name="Celda de comprobación 2" xfId="24"/>
    <cellStyle name="Celda vinculada 2" xfId="25"/>
    <cellStyle name="Encabezado 4 2" xfId="26"/>
    <cellStyle name="Énfasis1 2" xfId="27"/>
    <cellStyle name="Énfasis2 2" xfId="28"/>
    <cellStyle name="Énfasis3 2" xfId="29"/>
    <cellStyle name="Énfasis4 2" xfId="30"/>
    <cellStyle name="Énfasis5 2" xfId="31"/>
    <cellStyle name="Énfasis6 2" xfId="32"/>
    <cellStyle name="Entrada 2" xfId="33"/>
    <cellStyle name="Incorrecto 2" xfId="34"/>
    <cellStyle name="Millares 2" xfId="35"/>
    <cellStyle name="Neutral 2" xfId="36"/>
    <cellStyle name="Normal" xfId="0" builtinId="0"/>
    <cellStyle name="Normal 2" xfId="1"/>
    <cellStyle name="Normal 2 15" xfId="2"/>
    <cellStyle name="Normal 2 2" xfId="37"/>
    <cellStyle name="Normal 2 2 2" xfId="38"/>
    <cellStyle name="Normal 2 2 3" xfId="3"/>
    <cellStyle name="Normal 2 2 3 2" xfId="39"/>
    <cellStyle name="Normal 2 2 3 3" xfId="40"/>
    <cellStyle name="Normal 24" xfId="41"/>
    <cellStyle name="Normal 27" xfId="42"/>
    <cellStyle name="Normal 3" xfId="43"/>
    <cellStyle name="Normal 3 2" xfId="44"/>
    <cellStyle name="Normal 4" xfId="45"/>
    <cellStyle name="Normal 5" xfId="46"/>
    <cellStyle name="Normal_ESTRUCTURA Y CALDERERIA ( Ernesto Leon T- Alber Hoyer)" xfId="56"/>
    <cellStyle name="Normal_ESTRUCTURA Y CALDERERIA ( Ernesto Leon T- Alber Hoyer) turno" xfId="59"/>
    <cellStyle name="Normal_Hoja1" xfId="58"/>
    <cellStyle name="Normal_nave b" xfId="57"/>
    <cellStyle name="Notas 2" xfId="47"/>
    <cellStyle name="Salida 2" xfId="48"/>
    <cellStyle name="Texto de advertencia 2" xfId="49"/>
    <cellStyle name="Texto explicativo 2" xfId="50"/>
    <cellStyle name="Título 1 2" xfId="51"/>
    <cellStyle name="Título 2 2" xfId="52"/>
    <cellStyle name="Título 3 2" xfId="53"/>
    <cellStyle name="Título 4" xfId="54"/>
    <cellStyle name="Total 2" xfId="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OBRETIEMPO%20FIN%20DE%20SEMANA%20LAPSO%20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A"/>
    </sheetNames>
    <sheetDataSet>
      <sheetData sheetId="0" refreshError="1"/>
      <sheetData sheetId="1" refreshError="1">
        <row r="1">
          <cell r="A1" t="str">
            <v>FICHA</v>
          </cell>
          <cell r="B1" t="str">
            <v xml:space="preserve">ITEM </v>
          </cell>
          <cell r="C1" t="str">
            <v>FICHA</v>
          </cell>
          <cell r="D1" t="str">
            <v xml:space="preserve">NOMBRE </v>
          </cell>
          <cell r="E1" t="str">
            <v>CEDULA</v>
          </cell>
          <cell r="F1" t="str">
            <v xml:space="preserve">CARGO </v>
          </cell>
          <cell r="G1" t="str">
            <v xml:space="preserve">DIRECCION </v>
          </cell>
        </row>
        <row r="2">
          <cell r="A2" t="str">
            <v>PE0758</v>
          </cell>
          <cell r="B2">
            <v>1</v>
          </cell>
          <cell r="C2" t="str">
            <v>PE0758</v>
          </cell>
          <cell r="D2" t="str">
            <v>JESUS CONTRERAS</v>
          </cell>
          <cell r="E2">
            <v>10306057</v>
          </cell>
          <cell r="F2" t="str">
            <v>SUPERVISOR</v>
          </cell>
          <cell r="G2" t="str">
            <v>LA LAGUNA</v>
          </cell>
        </row>
        <row r="3">
          <cell r="A3" t="str">
            <v>PE1079</v>
          </cell>
          <cell r="B3">
            <v>2</v>
          </cell>
          <cell r="C3" t="str">
            <v>PE1079</v>
          </cell>
          <cell r="D3" t="str">
            <v>WILLIAM AVENDAÑO</v>
          </cell>
          <cell r="E3">
            <v>16394040</v>
          </cell>
          <cell r="F3" t="str">
            <v>SUPERVISOR</v>
          </cell>
          <cell r="G3" t="str">
            <v xml:space="preserve">CASTILLITO </v>
          </cell>
        </row>
        <row r="4">
          <cell r="A4" t="str">
            <v>PE1149</v>
          </cell>
          <cell r="B4">
            <v>3</v>
          </cell>
          <cell r="C4" t="str">
            <v>PE1149</v>
          </cell>
          <cell r="D4" t="str">
            <v xml:space="preserve">ANGEL BARRUETA </v>
          </cell>
          <cell r="E4">
            <v>8939297</v>
          </cell>
          <cell r="F4" t="str">
            <v xml:space="preserve">SUPERVISOR </v>
          </cell>
          <cell r="G4" t="str">
            <v xml:space="preserve">UD 145 LA COLOMBIANA </v>
          </cell>
        </row>
        <row r="5">
          <cell r="A5" t="str">
            <v>PE1204</v>
          </cell>
          <cell r="B5">
            <v>4</v>
          </cell>
          <cell r="C5" t="str">
            <v>PE1204</v>
          </cell>
          <cell r="D5" t="str">
            <v xml:space="preserve">LUIS RIVAS </v>
          </cell>
          <cell r="E5">
            <v>18077655</v>
          </cell>
          <cell r="F5" t="str">
            <v>SUPERVIDOR</v>
          </cell>
          <cell r="G5" t="str">
            <v>MANOA, SAN FELIX</v>
          </cell>
        </row>
        <row r="6">
          <cell r="A6" t="str">
            <v>PE1245</v>
          </cell>
          <cell r="B6">
            <v>5</v>
          </cell>
          <cell r="C6" t="str">
            <v>PE1245</v>
          </cell>
          <cell r="D6" t="str">
            <v>ANIBAL VELASQUEZ</v>
          </cell>
          <cell r="E6">
            <v>8961508</v>
          </cell>
          <cell r="F6" t="str">
            <v>SUPERINTENDENTE</v>
          </cell>
          <cell r="G6" t="str">
            <v>URB. GRAN SABANA LAS CASITAS, CORE 8</v>
          </cell>
        </row>
        <row r="7">
          <cell r="A7" t="str">
            <v>PE1295</v>
          </cell>
          <cell r="B7">
            <v>6</v>
          </cell>
          <cell r="C7" t="str">
            <v>PE1295</v>
          </cell>
          <cell r="D7" t="str">
            <v>MARIA E. LOPEZ</v>
          </cell>
          <cell r="E7">
            <v>18665451</v>
          </cell>
          <cell r="F7" t="str">
            <v>PLANIFICADOR</v>
          </cell>
          <cell r="G7" t="str">
            <v>UNARE III, PTO. REF. PANADERIA SUPREMA</v>
          </cell>
        </row>
        <row r="8">
          <cell r="A8" t="str">
            <v>PE1363</v>
          </cell>
          <cell r="B8">
            <v>7</v>
          </cell>
          <cell r="C8" t="str">
            <v>PE1363</v>
          </cell>
          <cell r="D8" t="str">
            <v>JUAN C. COLMENAREZ</v>
          </cell>
          <cell r="E8">
            <v>12893891</v>
          </cell>
          <cell r="F8" t="str">
            <v>SUPERVISOR</v>
          </cell>
          <cell r="G8" t="str">
            <v>AV. RUBEN DARIO, UD.145 SAN FELIX</v>
          </cell>
        </row>
        <row r="9">
          <cell r="A9" t="str">
            <v>PE1364</v>
          </cell>
          <cell r="B9">
            <v>8</v>
          </cell>
          <cell r="C9" t="str">
            <v>PE1364</v>
          </cell>
          <cell r="D9" t="str">
            <v>ALEJANDRO MARTINEZ</v>
          </cell>
          <cell r="E9">
            <v>14089049</v>
          </cell>
          <cell r="F9" t="str">
            <v>SUPERVISOR</v>
          </cell>
          <cell r="G9" t="str">
            <v>AV. RUBEN DARIO, UD.145 SAN FELIX</v>
          </cell>
        </row>
        <row r="10">
          <cell r="A10" t="str">
            <v>PO1036</v>
          </cell>
          <cell r="B10">
            <v>9</v>
          </cell>
          <cell r="C10" t="str">
            <v>PO1036</v>
          </cell>
          <cell r="D10" t="str">
            <v>HUMBERTO GUERRA</v>
          </cell>
          <cell r="E10">
            <v>4941995</v>
          </cell>
          <cell r="F10" t="str">
            <v>SOLD.MAYOR</v>
          </cell>
          <cell r="G10" t="str">
            <v>VIA MODULO MANOA</v>
          </cell>
        </row>
        <row r="11">
          <cell r="A11" t="str">
            <v>PO2622</v>
          </cell>
          <cell r="B11">
            <v>10</v>
          </cell>
          <cell r="C11" t="str">
            <v>PO2622</v>
          </cell>
          <cell r="D11" t="str">
            <v>BRITO EUDIN</v>
          </cell>
          <cell r="G11" t="str">
            <v xml:space="preserve">PUENTE DALLA COSTA </v>
          </cell>
        </row>
        <row r="12">
          <cell r="A12" t="str">
            <v>PO2637</v>
          </cell>
          <cell r="B12">
            <v>11</v>
          </cell>
          <cell r="C12" t="str">
            <v>PO2637</v>
          </cell>
          <cell r="D12" t="str">
            <v>GERSON HERNANDEZ</v>
          </cell>
          <cell r="G12" t="str">
            <v>SAN FELIX</v>
          </cell>
        </row>
        <row r="13">
          <cell r="A13" t="str">
            <v>PO3936</v>
          </cell>
          <cell r="B13">
            <v>12</v>
          </cell>
          <cell r="C13" t="str">
            <v>PO3936</v>
          </cell>
          <cell r="D13" t="str">
            <v>BRAZON ENDRI</v>
          </cell>
          <cell r="G13" t="str">
            <v>SAN FELIX</v>
          </cell>
        </row>
        <row r="14">
          <cell r="A14" t="str">
            <v>PO3940</v>
          </cell>
          <cell r="B14">
            <v>13</v>
          </cell>
          <cell r="C14" t="str">
            <v>PO3940</v>
          </cell>
          <cell r="D14" t="str">
            <v>NESTOR FUENTES</v>
          </cell>
          <cell r="G14" t="str">
            <v>LA VICTORIA</v>
          </cell>
        </row>
        <row r="15">
          <cell r="A15" t="str">
            <v>PO3961</v>
          </cell>
          <cell r="B15">
            <v>14</v>
          </cell>
          <cell r="C15" t="str">
            <v>PO3961</v>
          </cell>
          <cell r="D15" t="str">
            <v>YANEZ REGINO</v>
          </cell>
          <cell r="G15" t="str">
            <v>SAN FELIX</v>
          </cell>
        </row>
        <row r="16">
          <cell r="A16" t="str">
            <v>PO3972</v>
          </cell>
          <cell r="B16">
            <v>15</v>
          </cell>
          <cell r="C16" t="str">
            <v>PO3972</v>
          </cell>
          <cell r="D16" t="str">
            <v>ARNOLDO GONZALEZ</v>
          </cell>
          <cell r="G16" t="str">
            <v>SAN FELIX</v>
          </cell>
        </row>
        <row r="17">
          <cell r="A17" t="str">
            <v>PO5405</v>
          </cell>
          <cell r="B17">
            <v>16</v>
          </cell>
          <cell r="C17" t="str">
            <v>PO5405</v>
          </cell>
          <cell r="D17" t="str">
            <v>HECTOR MORALES</v>
          </cell>
          <cell r="G17" t="str">
            <v>ROBLE POR FUERA</v>
          </cell>
        </row>
        <row r="18">
          <cell r="A18" t="str">
            <v>PO5439</v>
          </cell>
          <cell r="B18">
            <v>17</v>
          </cell>
          <cell r="C18" t="str">
            <v>PO5439</v>
          </cell>
          <cell r="D18" t="str">
            <v>JHONNY CALZADILLA</v>
          </cell>
          <cell r="E18">
            <v>21497226</v>
          </cell>
          <cell r="F18" t="str">
            <v>FABRICADOR MAYOR</v>
          </cell>
          <cell r="G18" t="str">
            <v>INVASION 25 DE MARZO PTO. DE REFERENCIA EL GALPON</v>
          </cell>
        </row>
        <row r="19">
          <cell r="A19" t="str">
            <v>PO5625</v>
          </cell>
          <cell r="B19">
            <v>18</v>
          </cell>
          <cell r="C19" t="str">
            <v>PO5625</v>
          </cell>
          <cell r="D19" t="str">
            <v>EUDIS MESA</v>
          </cell>
          <cell r="G19" t="str">
            <v>MINIFINCAS</v>
          </cell>
        </row>
        <row r="20">
          <cell r="A20" t="str">
            <v>PO6189</v>
          </cell>
          <cell r="B20">
            <v>19</v>
          </cell>
          <cell r="C20" t="str">
            <v>PO6189</v>
          </cell>
          <cell r="D20" t="str">
            <v>CRISTHIAN PEÑALOZA</v>
          </cell>
          <cell r="E20">
            <v>19369656</v>
          </cell>
          <cell r="F20" t="str">
            <v>SOLDADOR 1ra.</v>
          </cell>
          <cell r="G20" t="str">
            <v>CORE 8, AVENIDA PRINCIPAL COLEGIO MONTE SACRO</v>
          </cell>
        </row>
        <row r="21">
          <cell r="A21" t="str">
            <v>PO6193</v>
          </cell>
          <cell r="B21">
            <v>20</v>
          </cell>
          <cell r="C21" t="str">
            <v>PO6193</v>
          </cell>
          <cell r="D21" t="str">
            <v>FRANK ACOSTA</v>
          </cell>
          <cell r="E21">
            <v>14359865</v>
          </cell>
          <cell r="F21" t="str">
            <v>SOLDADOR 1ra.</v>
          </cell>
          <cell r="G21" t="str">
            <v>VISTA ALEGRE SAN FELIX</v>
          </cell>
        </row>
        <row r="22">
          <cell r="A22" t="str">
            <v>PO6613</v>
          </cell>
          <cell r="B22">
            <v>21</v>
          </cell>
          <cell r="C22" t="str">
            <v>PO6613</v>
          </cell>
          <cell r="D22" t="str">
            <v>JOEL TOVAR</v>
          </cell>
          <cell r="E22">
            <v>14968858</v>
          </cell>
          <cell r="F22" t="str">
            <v>AYUDANTE</v>
          </cell>
          <cell r="G22" t="str">
            <v>SAN FELIX</v>
          </cell>
        </row>
        <row r="23">
          <cell r="A23" t="str">
            <v>PO6630</v>
          </cell>
          <cell r="B23">
            <v>22</v>
          </cell>
          <cell r="C23" t="str">
            <v>PO6630</v>
          </cell>
          <cell r="D23" t="str">
            <v>DAVID ROJAS</v>
          </cell>
          <cell r="E23">
            <v>10925478</v>
          </cell>
          <cell r="F23" t="str">
            <v>FABRICADOR I</v>
          </cell>
          <cell r="G23" t="str">
            <v>AV. PRINCIPAL DE CASTILLITO PTO. REF. HOTEL EMBAJADOR</v>
          </cell>
        </row>
        <row r="24">
          <cell r="A24" t="str">
            <v>PO6631</v>
          </cell>
          <cell r="B24">
            <v>23</v>
          </cell>
          <cell r="C24" t="str">
            <v>PO6631</v>
          </cell>
          <cell r="D24" t="str">
            <v xml:space="preserve">OSORIO RICARDO </v>
          </cell>
          <cell r="E24">
            <v>20703421</v>
          </cell>
          <cell r="F24" t="str">
            <v>FABRICADOR I</v>
          </cell>
          <cell r="G24" t="str">
            <v>RIBERAS DEL CARONI, FINAL PASEO CARONI</v>
          </cell>
        </row>
        <row r="25">
          <cell r="A25" t="str">
            <v>PO6632</v>
          </cell>
          <cell r="B25">
            <v>24</v>
          </cell>
          <cell r="C25" t="str">
            <v>PO6632</v>
          </cell>
          <cell r="D25" t="str">
            <v>ERMES NAVARRO</v>
          </cell>
          <cell r="E25">
            <v>14222660</v>
          </cell>
          <cell r="F25" t="str">
            <v>FABRICADOR I</v>
          </cell>
          <cell r="G25" t="str">
            <v>FRANCISCA DUARTE, SECTOR No. 1, SAN FELIX</v>
          </cell>
        </row>
        <row r="26">
          <cell r="A26" t="str">
            <v>PO6633</v>
          </cell>
          <cell r="B26">
            <v>25</v>
          </cell>
          <cell r="C26" t="str">
            <v>PO6633</v>
          </cell>
          <cell r="D26" t="str">
            <v>HENRY MARCANO</v>
          </cell>
          <cell r="E26">
            <v>8962230</v>
          </cell>
          <cell r="F26" t="str">
            <v>FABRICADOR I</v>
          </cell>
          <cell r="G26" t="str">
            <v>AV. GUAYANA UD04  (PASARELA)</v>
          </cell>
        </row>
        <row r="27">
          <cell r="A27" t="str">
            <v>PO6634</v>
          </cell>
          <cell r="B27">
            <v>26</v>
          </cell>
          <cell r="C27" t="str">
            <v>PO6634</v>
          </cell>
          <cell r="D27" t="str">
            <v>PEDRO BRITO</v>
          </cell>
          <cell r="E27">
            <v>16722183</v>
          </cell>
          <cell r="F27" t="str">
            <v>FABRICADOR I</v>
          </cell>
          <cell r="G27" t="str">
            <v>FRANCISCA DUARTE, CALLE 10, SECTOR No. 1, SAN FELIX</v>
          </cell>
        </row>
        <row r="28">
          <cell r="A28" t="str">
            <v>PO6635</v>
          </cell>
          <cell r="B28">
            <v>27</v>
          </cell>
          <cell r="C28" t="str">
            <v>PO6635</v>
          </cell>
          <cell r="D28" t="str">
            <v>JHONNY GARCIA</v>
          </cell>
          <cell r="E28">
            <v>15543324</v>
          </cell>
          <cell r="F28" t="str">
            <v>AYUDANTE</v>
          </cell>
          <cell r="G28" t="str">
            <v>LOS SABANALES PTO. REFERENCIA ESQUINA LA COLOMBIANA SAN FELIX</v>
          </cell>
        </row>
        <row r="29">
          <cell r="A29" t="str">
            <v>PO6636</v>
          </cell>
          <cell r="B29">
            <v>28</v>
          </cell>
          <cell r="C29" t="str">
            <v>PO6636</v>
          </cell>
          <cell r="D29" t="str">
            <v>SAMUEL CARRASQUEL</v>
          </cell>
          <cell r="E29">
            <v>24035236</v>
          </cell>
          <cell r="F29" t="str">
            <v>AYUDANTE</v>
          </cell>
          <cell r="G29" t="str">
            <v xml:space="preserve">BARRIO GUAYANA - GUAIPARO </v>
          </cell>
        </row>
        <row r="30">
          <cell r="A30" t="str">
            <v>PO6637</v>
          </cell>
          <cell r="B30">
            <v>29</v>
          </cell>
          <cell r="C30" t="str">
            <v>PO6637</v>
          </cell>
          <cell r="D30" t="str">
            <v>JOHARVE ALCALA</v>
          </cell>
          <cell r="E30">
            <v>21148846</v>
          </cell>
          <cell r="F30" t="str">
            <v>AYUDANTE</v>
          </cell>
          <cell r="G30" t="str">
            <v>VILLA BETANIA</v>
          </cell>
        </row>
        <row r="31">
          <cell r="A31" t="str">
            <v>PO6638</v>
          </cell>
          <cell r="B31">
            <v>30</v>
          </cell>
          <cell r="C31" t="str">
            <v>PO6638</v>
          </cell>
          <cell r="D31" t="str">
            <v>ERICK LUNAR</v>
          </cell>
          <cell r="E31">
            <v>17288381</v>
          </cell>
          <cell r="F31" t="str">
            <v>AYUDANTE</v>
          </cell>
          <cell r="G31" t="str">
            <v>SAN FELIX</v>
          </cell>
        </row>
        <row r="32">
          <cell r="A32" t="str">
            <v>PO6639</v>
          </cell>
          <cell r="B32">
            <v>31</v>
          </cell>
          <cell r="C32" t="str">
            <v>PO6639</v>
          </cell>
          <cell r="D32" t="str">
            <v>JEAN BRITO</v>
          </cell>
          <cell r="E32">
            <v>17339299</v>
          </cell>
          <cell r="F32" t="str">
            <v>AYUDANTE</v>
          </cell>
          <cell r="G32" t="str">
            <v>CAMPO ROJO, SAN FELIX</v>
          </cell>
        </row>
        <row r="33">
          <cell r="A33" t="str">
            <v>PO6640</v>
          </cell>
          <cell r="B33">
            <v>32</v>
          </cell>
          <cell r="C33" t="str">
            <v>PO6640</v>
          </cell>
          <cell r="D33" t="str">
            <v>GABRIEL RAMIREZ</v>
          </cell>
          <cell r="E33">
            <v>16162712</v>
          </cell>
          <cell r="F33" t="str">
            <v>FABRICADOR I</v>
          </cell>
          <cell r="G33" t="str">
            <v>SAN FELIX</v>
          </cell>
        </row>
        <row r="34">
          <cell r="A34" t="str">
            <v>PO6656</v>
          </cell>
          <cell r="B34">
            <v>33</v>
          </cell>
          <cell r="C34" t="str">
            <v>PO6656</v>
          </cell>
          <cell r="D34" t="str">
            <v>ANTONY SANCHEZ</v>
          </cell>
          <cell r="E34">
            <v>18900698</v>
          </cell>
          <cell r="F34" t="str">
            <v>FABRICADOR I</v>
          </cell>
          <cell r="G34" t="str">
            <v>AV. MANUEL PIAR PTO. DE REFERENCIA BOMBA LA CREMITA</v>
          </cell>
        </row>
        <row r="35">
          <cell r="A35" t="str">
            <v>PO6815</v>
          </cell>
          <cell r="B35">
            <v>34</v>
          </cell>
          <cell r="C35" t="str">
            <v>PO6815</v>
          </cell>
          <cell r="D35" t="str">
            <v>ROBERT SALAZAR</v>
          </cell>
          <cell r="E35">
            <v>20507894</v>
          </cell>
          <cell r="F35" t="str">
            <v xml:space="preserve">AYUDANTE </v>
          </cell>
          <cell r="G35" t="str">
            <v>SAN FELIX</v>
          </cell>
        </row>
        <row r="36">
          <cell r="A36" t="str">
            <v>PO6880</v>
          </cell>
          <cell r="B36">
            <v>35</v>
          </cell>
          <cell r="C36" t="str">
            <v>PO6880</v>
          </cell>
          <cell r="D36" t="str">
            <v>ALBORNOZ JULIO</v>
          </cell>
          <cell r="E36">
            <v>13089885</v>
          </cell>
          <cell r="F36" t="str">
            <v>AYUDANTE</v>
          </cell>
          <cell r="G36" t="str">
            <v>LOS SABANALES - SAN FELIX</v>
          </cell>
        </row>
        <row r="37">
          <cell r="A37" t="str">
            <v>PO6887</v>
          </cell>
          <cell r="B37">
            <v>36</v>
          </cell>
          <cell r="C37" t="str">
            <v>PO6887</v>
          </cell>
          <cell r="D37" t="str">
            <v xml:space="preserve">ACEVEDO ADRIAN </v>
          </cell>
          <cell r="E37">
            <v>26922146</v>
          </cell>
          <cell r="F37" t="str">
            <v>AYUDANTE</v>
          </cell>
          <cell r="G37" t="str">
            <v>SAN JOSE DE CHIRICA - REF: HOTEL CASTILLETE</v>
          </cell>
        </row>
        <row r="38">
          <cell r="A38" t="str">
            <v>PO6923</v>
          </cell>
          <cell r="B38">
            <v>37</v>
          </cell>
          <cell r="C38" t="str">
            <v>PO6923</v>
          </cell>
          <cell r="D38" t="str">
            <v>NEHOMAR CONTRERAS</v>
          </cell>
          <cell r="E38">
            <v>14115526</v>
          </cell>
          <cell r="F38" t="str">
            <v xml:space="preserve">AYUDANTE </v>
          </cell>
          <cell r="G38" t="str">
            <v>SAN FELIX</v>
          </cell>
        </row>
        <row r="39">
          <cell r="A39" t="str">
            <v>PO6963</v>
          </cell>
          <cell r="B39">
            <v>38</v>
          </cell>
          <cell r="C39" t="str">
            <v>PO6963</v>
          </cell>
          <cell r="D39" t="str">
            <v xml:space="preserve">MONTEROLA JULIO ANTONIO </v>
          </cell>
          <cell r="E39">
            <v>14603841</v>
          </cell>
          <cell r="F39" t="str">
            <v>FABRICADOR II</v>
          </cell>
          <cell r="G39" t="str">
            <v>SAN FELIX</v>
          </cell>
        </row>
        <row r="40">
          <cell r="A40" t="str">
            <v>PO6963</v>
          </cell>
          <cell r="B40">
            <v>39</v>
          </cell>
          <cell r="C40" t="str">
            <v>PO6963</v>
          </cell>
          <cell r="D40" t="str">
            <v xml:space="preserve">JULIO MONTEROLA </v>
          </cell>
          <cell r="G40" t="str">
            <v>LOS ALACRANES AV 03 #3 SECTOR 1</v>
          </cell>
        </row>
        <row r="41">
          <cell r="A41" t="str">
            <v>PO6964</v>
          </cell>
          <cell r="B41">
            <v>40</v>
          </cell>
          <cell r="C41" t="str">
            <v>PO6964</v>
          </cell>
          <cell r="D41" t="str">
            <v>GONZALEZ ARQUIMEDES</v>
          </cell>
          <cell r="E41">
            <v>14987558</v>
          </cell>
          <cell r="F41" t="str">
            <v>FABRICADOR II</v>
          </cell>
          <cell r="G41" t="str">
            <v>MIRADOR MANUEL PIAR</v>
          </cell>
        </row>
        <row r="42">
          <cell r="A42" t="str">
            <v>PO6965</v>
          </cell>
          <cell r="B42">
            <v>41</v>
          </cell>
          <cell r="C42" t="str">
            <v>PO6965</v>
          </cell>
          <cell r="D42" t="str">
            <v>JAVIER VARGAS</v>
          </cell>
          <cell r="G42" t="str">
            <v xml:space="preserve">URB GRAN SABANA CORE 8 </v>
          </cell>
        </row>
        <row r="43">
          <cell r="A43" t="str">
            <v>FORANEO_4</v>
          </cell>
          <cell r="B43">
            <v>42</v>
          </cell>
          <cell r="C43" t="str">
            <v>FORANEO_4</v>
          </cell>
          <cell r="D43" t="str">
            <v xml:space="preserve">NUÑEZ MANUEL </v>
          </cell>
          <cell r="E43">
            <v>10388415</v>
          </cell>
          <cell r="F43" t="str">
            <v>TECNICO/PINTURA</v>
          </cell>
          <cell r="G43" t="str">
            <v>URB LA GRUA</v>
          </cell>
        </row>
        <row r="44">
          <cell r="A44" t="str">
            <v>FORANEO_5</v>
          </cell>
          <cell r="B44">
            <v>43</v>
          </cell>
          <cell r="C44" t="str">
            <v>FORANEO_5</v>
          </cell>
          <cell r="D44" t="str">
            <v>SEQUEA JOSE</v>
          </cell>
          <cell r="E44">
            <v>8939771</v>
          </cell>
          <cell r="F44" t="str">
            <v>TECNICO/PINTURA</v>
          </cell>
          <cell r="G44" t="str">
            <v>URB LA GRUA</v>
          </cell>
        </row>
        <row r="45">
          <cell r="A45" t="str">
            <v>PO6971</v>
          </cell>
          <cell r="B45">
            <v>44</v>
          </cell>
          <cell r="C45" t="str">
            <v>PO6971</v>
          </cell>
          <cell r="D45" t="str">
            <v>SALAZAR ORTIZ JULIO CESAR</v>
          </cell>
          <cell r="E45">
            <v>20299791</v>
          </cell>
          <cell r="F45" t="str">
            <v>FABRICADOR II</v>
          </cell>
          <cell r="G45" t="str">
            <v>ALTAMIRA I, SAN FELIX</v>
          </cell>
        </row>
        <row r="46">
          <cell r="A46" t="str">
            <v>PO6973</v>
          </cell>
          <cell r="B46">
            <v>45</v>
          </cell>
          <cell r="C46" t="str">
            <v>PO6973</v>
          </cell>
          <cell r="D46" t="str">
            <v>AGUILERA BARRETO ALEXANDER</v>
          </cell>
          <cell r="E46">
            <v>16699668</v>
          </cell>
          <cell r="F46" t="str">
            <v>FABRICADOR II</v>
          </cell>
          <cell r="G46" t="str">
            <v xml:space="preserve">DOÑA BARBARA - SAN FELIX </v>
          </cell>
        </row>
        <row r="47">
          <cell r="A47" t="str">
            <v>PO7017</v>
          </cell>
          <cell r="B47">
            <v>46</v>
          </cell>
          <cell r="C47" t="str">
            <v>PO7017</v>
          </cell>
          <cell r="D47" t="str">
            <v>ABIEL RONDON</v>
          </cell>
          <cell r="F47" t="str">
            <v>PINTOR</v>
          </cell>
          <cell r="G47" t="str">
            <v>FRANCISCA DUARTE SAN FELIX</v>
          </cell>
        </row>
        <row r="48">
          <cell r="A48" t="str">
            <v>PO5511</v>
          </cell>
          <cell r="B48">
            <v>47</v>
          </cell>
          <cell r="C48" t="str">
            <v>PO5511</v>
          </cell>
          <cell r="D48" t="str">
            <v>SALAZAR RAMOS ENDER</v>
          </cell>
          <cell r="E48">
            <v>15851712</v>
          </cell>
          <cell r="F48" t="str">
            <v>FABRICADOR II</v>
          </cell>
          <cell r="G48" t="str">
            <v>VILLA JADE</v>
          </cell>
        </row>
        <row r="49">
          <cell r="A49" t="str">
            <v>PO2613</v>
          </cell>
          <cell r="B49">
            <v>48</v>
          </cell>
          <cell r="C49" t="str">
            <v>PO2613</v>
          </cell>
          <cell r="D49" t="str">
            <v>ARIAS CORREA, CARLOS HOIMES</v>
          </cell>
          <cell r="E49">
            <v>14635982</v>
          </cell>
          <cell r="F49" t="str">
            <v>FAB. MAYOR</v>
          </cell>
          <cell r="G49" t="str">
            <v>AMAZONAS</v>
          </cell>
        </row>
        <row r="50">
          <cell r="A50" t="str">
            <v>PO3956</v>
          </cell>
          <cell r="B50">
            <v>49</v>
          </cell>
          <cell r="C50" t="str">
            <v>PO3956</v>
          </cell>
          <cell r="D50" t="str">
            <v>NUÑEZ, EDGARDO EMIRO</v>
          </cell>
          <cell r="E50">
            <v>9114253</v>
          </cell>
          <cell r="F50" t="str">
            <v>FABRICADOR II</v>
          </cell>
          <cell r="G50" t="str">
            <v>SAN FELIX</v>
          </cell>
        </row>
        <row r="51">
          <cell r="A51" t="str">
            <v>PO3926</v>
          </cell>
          <cell r="B51">
            <v>50</v>
          </cell>
          <cell r="C51" t="str">
            <v>PO3926</v>
          </cell>
          <cell r="D51" t="str">
            <v xml:space="preserve">SANDOVAL JOSE MIGUEL </v>
          </cell>
          <cell r="E51">
            <v>12874797</v>
          </cell>
          <cell r="F51" t="str">
            <v>FABRICADOR I</v>
          </cell>
          <cell r="G51" t="str">
            <v>SAN FELIX</v>
          </cell>
        </row>
        <row r="52">
          <cell r="A52" t="str">
            <v>PO5055</v>
          </cell>
          <cell r="B52">
            <v>51</v>
          </cell>
          <cell r="C52" t="str">
            <v>PO5055</v>
          </cell>
          <cell r="D52" t="str">
            <v xml:space="preserve">FERNANDEZ GARCIAS CARLOS </v>
          </cell>
          <cell r="E52">
            <v>18514331</v>
          </cell>
          <cell r="F52" t="str">
            <v>FABRICADOR II</v>
          </cell>
          <cell r="G52" t="str">
            <v>AMAZONAS</v>
          </cell>
        </row>
        <row r="53">
          <cell r="A53" t="str">
            <v>PO6957</v>
          </cell>
          <cell r="B53">
            <v>52</v>
          </cell>
          <cell r="C53" t="str">
            <v>PO6957</v>
          </cell>
          <cell r="D53" t="str">
            <v xml:space="preserve">SALAS RUIZ DEIVIS </v>
          </cell>
          <cell r="E53">
            <v>20505972</v>
          </cell>
          <cell r="F53" t="str">
            <v>FABRICADOR II</v>
          </cell>
          <cell r="G53" t="str">
            <v>SAN FELIX</v>
          </cell>
        </row>
        <row r="54">
          <cell r="A54" t="str">
            <v>PO3895</v>
          </cell>
          <cell r="B54">
            <v>53</v>
          </cell>
          <cell r="C54" t="str">
            <v>PO3895</v>
          </cell>
          <cell r="D54" t="str">
            <v xml:space="preserve">PABLO ALFARO </v>
          </cell>
          <cell r="E54">
            <v>8532716</v>
          </cell>
          <cell r="F54" t="str">
            <v>PINTOR</v>
          </cell>
          <cell r="G54" t="str">
            <v>SAN FELIX</v>
          </cell>
        </row>
        <row r="55">
          <cell r="A55" t="str">
            <v>PO5058</v>
          </cell>
          <cell r="B55">
            <v>54</v>
          </cell>
          <cell r="C55" t="str">
            <v>PO5058</v>
          </cell>
          <cell r="D55" t="str">
            <v>RODRIGUEZ AGUILERA EFREND</v>
          </cell>
          <cell r="E55">
            <v>14633341</v>
          </cell>
          <cell r="F55" t="str">
            <v>FAB. MAYOR</v>
          </cell>
          <cell r="G55" t="str">
            <v>SAN FELIX</v>
          </cell>
        </row>
        <row r="56">
          <cell r="A56" t="str">
            <v>PO6972</v>
          </cell>
          <cell r="B56">
            <v>55</v>
          </cell>
          <cell r="C56" t="str">
            <v>PO6972</v>
          </cell>
          <cell r="D56" t="str">
            <v>GARCIA YEPEZ YORGE</v>
          </cell>
          <cell r="E56">
            <v>17210043</v>
          </cell>
          <cell r="F56" t="str">
            <v xml:space="preserve">FABRICADOR II </v>
          </cell>
          <cell r="G56" t="str">
            <v>SAN FELIX</v>
          </cell>
        </row>
        <row r="57">
          <cell r="A57" t="str">
            <v>PE1184</v>
          </cell>
          <cell r="B57">
            <v>56</v>
          </cell>
          <cell r="C57" t="str">
            <v>PE1184</v>
          </cell>
          <cell r="D57" t="str">
            <v>JUAN LOZADA</v>
          </cell>
          <cell r="E57">
            <v>8537821</v>
          </cell>
          <cell r="F57" t="str">
            <v>SUPERVISOR</v>
          </cell>
          <cell r="G57" t="str">
            <v>INES ROMERO AV. PRINCIPAL</v>
          </cell>
        </row>
        <row r="58">
          <cell r="A58" t="str">
            <v>PO2079</v>
          </cell>
          <cell r="B58">
            <v>57</v>
          </cell>
          <cell r="C58" t="str">
            <v>PO2079</v>
          </cell>
          <cell r="D58" t="str">
            <v>SANCHEZ BLANCO YSRAEL</v>
          </cell>
          <cell r="E58">
            <v>15520472</v>
          </cell>
          <cell r="F58" t="str">
            <v>FAB. MAYOR</v>
          </cell>
          <cell r="G58" t="str">
            <v xml:space="preserve">RUTA 1 VISTA AL SOL </v>
          </cell>
        </row>
        <row r="59">
          <cell r="A59" t="str">
            <v>PO3907</v>
          </cell>
          <cell r="B59">
            <v>58</v>
          </cell>
          <cell r="C59" t="str">
            <v>PO3907</v>
          </cell>
          <cell r="D59" t="str">
            <v>GARCIA GILBERTO RAMON</v>
          </cell>
          <cell r="E59">
            <v>6667727</v>
          </cell>
          <cell r="F59" t="str">
            <v>FABRICADOR I</v>
          </cell>
          <cell r="G59" t="str">
            <v>VISTA ALEGRE SAN FELIX</v>
          </cell>
        </row>
        <row r="60">
          <cell r="A60" t="str">
            <v>PO2533</v>
          </cell>
          <cell r="B60">
            <v>59</v>
          </cell>
          <cell r="C60" t="str">
            <v>PO2533</v>
          </cell>
          <cell r="D60" t="str">
            <v xml:space="preserve">REYES JUAN JOSE </v>
          </cell>
          <cell r="E60">
            <v>12649387</v>
          </cell>
          <cell r="F60" t="str">
            <v>FABRICADOR I</v>
          </cell>
          <cell r="G60" t="str">
            <v>25 DE MARZO</v>
          </cell>
        </row>
        <row r="61">
          <cell r="A61" t="str">
            <v>PO5002</v>
          </cell>
          <cell r="B61">
            <v>60</v>
          </cell>
          <cell r="C61" t="str">
            <v>PO5002</v>
          </cell>
          <cell r="D61" t="str">
            <v xml:space="preserve">BANDES JOSE MANUEL  </v>
          </cell>
          <cell r="E61">
            <v>14060169</v>
          </cell>
          <cell r="F61" t="str">
            <v>FABRICADOR I</v>
          </cell>
          <cell r="G61" t="str">
            <v xml:space="preserve">ROBLE SAN FELIX </v>
          </cell>
        </row>
        <row r="62">
          <cell r="A62" t="str">
            <v>PO3925</v>
          </cell>
          <cell r="B62">
            <v>61</v>
          </cell>
          <cell r="C62" t="str">
            <v>PO3925</v>
          </cell>
          <cell r="D62" t="str">
            <v>SANCHEZ JUAN CARLOS</v>
          </cell>
          <cell r="E62">
            <v>10552955</v>
          </cell>
          <cell r="F62" t="str">
            <v>FABRICADOR I</v>
          </cell>
          <cell r="G62" t="str">
            <v xml:space="preserve">VIA UPATA </v>
          </cell>
        </row>
        <row r="63">
          <cell r="A63" t="str">
            <v>PO3816</v>
          </cell>
          <cell r="B63">
            <v>62</v>
          </cell>
          <cell r="C63" t="str">
            <v>PO3816</v>
          </cell>
          <cell r="D63" t="str">
            <v>HENRY MENDOZA</v>
          </cell>
          <cell r="G63" t="str">
            <v>BRISAS DEL SUR SAN FELIX</v>
          </cell>
        </row>
        <row r="64">
          <cell r="A64" t="str">
            <v>PO2471</v>
          </cell>
          <cell r="B64">
            <v>63</v>
          </cell>
          <cell r="C64" t="str">
            <v>PO2471</v>
          </cell>
          <cell r="D64" t="str">
            <v>NESTOR MORALES</v>
          </cell>
          <cell r="G64" t="str">
            <v>CORE 8</v>
          </cell>
        </row>
        <row r="65">
          <cell r="A65" t="str">
            <v>PO2542</v>
          </cell>
          <cell r="B65">
            <v>64</v>
          </cell>
          <cell r="C65" t="str">
            <v>PO2542</v>
          </cell>
          <cell r="D65" t="str">
            <v>ANDRES BARRETO</v>
          </cell>
          <cell r="G65" t="str">
            <v xml:space="preserve">CRISTOBAL COLON </v>
          </cell>
        </row>
        <row r="66">
          <cell r="A66" t="str">
            <v>PO4127</v>
          </cell>
          <cell r="B66">
            <v>65</v>
          </cell>
          <cell r="C66" t="str">
            <v>PO4127</v>
          </cell>
          <cell r="D66" t="str">
            <v>MIGUEL GONZALEZ</v>
          </cell>
          <cell r="G66" t="str">
            <v>GUAICAIPURO</v>
          </cell>
        </row>
        <row r="67">
          <cell r="A67" t="str">
            <v>PE1524</v>
          </cell>
          <cell r="B67">
            <v>66</v>
          </cell>
          <cell r="C67" t="str">
            <v>PE1524</v>
          </cell>
          <cell r="D67" t="str">
            <v>LILIANA LOPEZ</v>
          </cell>
          <cell r="F67" t="str">
            <v>CONTROL DE CALIDAD</v>
          </cell>
          <cell r="G67" t="str">
            <v>MANOA, SAN FELIX</v>
          </cell>
        </row>
        <row r="68">
          <cell r="A68" t="str">
            <v>PE0000</v>
          </cell>
          <cell r="B68">
            <v>67</v>
          </cell>
          <cell r="C68" t="str">
            <v>PE0000</v>
          </cell>
          <cell r="D68" t="str">
            <v>OLMEDO RODRIGUEZ</v>
          </cell>
          <cell r="F68" t="str">
            <v>CONTROL DE CALIDAD</v>
          </cell>
          <cell r="G68" t="str">
            <v>EL GALLO, SAN FELIX</v>
          </cell>
        </row>
        <row r="69">
          <cell r="A69" t="str">
            <v>PO6967</v>
          </cell>
          <cell r="B69">
            <v>68</v>
          </cell>
          <cell r="C69" t="str">
            <v>PO6967</v>
          </cell>
          <cell r="D69" t="str">
            <v>DELGADO FERNADO</v>
          </cell>
          <cell r="E69">
            <v>24847829</v>
          </cell>
          <cell r="F69" t="str">
            <v>FABRICADOR MAYOR</v>
          </cell>
          <cell r="G69" t="str">
            <v>UNARE II</v>
          </cell>
        </row>
        <row r="70">
          <cell r="A70" t="str">
            <v>PO6265</v>
          </cell>
          <cell r="B70">
            <v>69</v>
          </cell>
          <cell r="C70" t="str">
            <v>PO6265</v>
          </cell>
          <cell r="D70" t="str">
            <v>SANCHEZ JOSE</v>
          </cell>
          <cell r="G70" t="str">
            <v>RUTA I SAN FELIX</v>
          </cell>
        </row>
        <row r="71">
          <cell r="A71" t="str">
            <v>PO4020</v>
          </cell>
          <cell r="B71">
            <v>70</v>
          </cell>
          <cell r="C71" t="str">
            <v>PO4020</v>
          </cell>
          <cell r="D71" t="str">
            <v xml:space="preserve">CHACIN JULIO </v>
          </cell>
          <cell r="G71" t="str">
            <v>RUTA I SAN FELIX</v>
          </cell>
        </row>
        <row r="72">
          <cell r="A72" t="str">
            <v>PO6182</v>
          </cell>
          <cell r="B72">
            <v>71</v>
          </cell>
          <cell r="C72" t="str">
            <v>PO6182</v>
          </cell>
          <cell r="D72" t="str">
            <v xml:space="preserve">ARZOLA CARLOS </v>
          </cell>
          <cell r="G72" t="str">
            <v>MIRADOR MANUEL PIAR</v>
          </cell>
        </row>
        <row r="73">
          <cell r="A73" t="str">
            <v>PO5976</v>
          </cell>
          <cell r="B73">
            <v>72</v>
          </cell>
          <cell r="C73" t="str">
            <v>PO5976</v>
          </cell>
          <cell r="D73" t="str">
            <v>ZAMBRANO  RENE</v>
          </cell>
          <cell r="G73" t="str">
            <v>RUTA I 25 DE MARZO</v>
          </cell>
        </row>
        <row r="74">
          <cell r="A74" t="str">
            <v>PE1542</v>
          </cell>
          <cell r="B74">
            <v>73</v>
          </cell>
          <cell r="C74" t="str">
            <v>PE1542</v>
          </cell>
          <cell r="D74" t="str">
            <v>LUIS SILVA</v>
          </cell>
          <cell r="E74">
            <v>9870983</v>
          </cell>
          <cell r="F74" t="str">
            <v xml:space="preserve">SUPERVISOR </v>
          </cell>
          <cell r="G74" t="str">
            <v>VILLA JADE PUERTO ORDAZ</v>
          </cell>
        </row>
        <row r="75">
          <cell r="A75" t="str">
            <v>PO5343</v>
          </cell>
          <cell r="B75">
            <v>74</v>
          </cell>
          <cell r="C75" t="str">
            <v>PO5343</v>
          </cell>
          <cell r="D75" t="str">
            <v>NOEL GONZALEZ</v>
          </cell>
          <cell r="G75" t="str">
            <v xml:space="preserve">ALACRANES SAN FELIX </v>
          </cell>
        </row>
        <row r="76">
          <cell r="A76" t="str">
            <v>PO7019</v>
          </cell>
          <cell r="B76">
            <v>75</v>
          </cell>
          <cell r="C76" t="str">
            <v>PO7019</v>
          </cell>
          <cell r="D76" t="str">
            <v xml:space="preserve">TREMARIA JOSE </v>
          </cell>
          <cell r="G76" t="str">
            <v>VISTA AL SOL RUTA 2</v>
          </cell>
        </row>
        <row r="77">
          <cell r="A77" t="str">
            <v>PO4015</v>
          </cell>
          <cell r="B77">
            <v>76</v>
          </cell>
          <cell r="C77" t="str">
            <v>PO4015</v>
          </cell>
          <cell r="D77" t="str">
            <v>ALEXANDER MALPA</v>
          </cell>
          <cell r="E77">
            <v>17210203</v>
          </cell>
          <cell r="F77" t="str">
            <v>OPERADOR MAYOR</v>
          </cell>
          <cell r="G77" t="str">
            <v>CORE 8</v>
          </cell>
        </row>
        <row r="78">
          <cell r="A78" t="str">
            <v>FORANEO_1</v>
          </cell>
          <cell r="B78">
            <v>77</v>
          </cell>
          <cell r="C78" t="str">
            <v>FORANEO_1</v>
          </cell>
          <cell r="D78" t="str">
            <v xml:space="preserve">JESUS CAMPO </v>
          </cell>
          <cell r="E78">
            <v>3441940</v>
          </cell>
          <cell r="F78" t="str">
            <v>TECNICO/MONTADOR</v>
          </cell>
          <cell r="G78" t="str">
            <v>VENTUARI</v>
          </cell>
        </row>
        <row r="79">
          <cell r="A79" t="str">
            <v>PO3936</v>
          </cell>
          <cell r="B79">
            <v>78</v>
          </cell>
          <cell r="C79" t="str">
            <v>PO3936</v>
          </cell>
          <cell r="D79" t="str">
            <v>BRAZON ENDRI JOSE</v>
          </cell>
          <cell r="G79" t="str">
            <v>SAN FELIX</v>
          </cell>
        </row>
        <row r="80">
          <cell r="A80" t="str">
            <v>PO5542</v>
          </cell>
          <cell r="B80">
            <v>79</v>
          </cell>
          <cell r="C80" t="str">
            <v>PO5542</v>
          </cell>
          <cell r="D80" t="str">
            <v>EBDAR RITAJUAN</v>
          </cell>
          <cell r="G80" t="str">
            <v>SAN FELIX</v>
          </cell>
        </row>
        <row r="81">
          <cell r="A81" t="str">
            <v>PO5631</v>
          </cell>
          <cell r="B81">
            <v>80</v>
          </cell>
          <cell r="C81" t="str">
            <v>PO5631</v>
          </cell>
          <cell r="D81" t="str">
            <v>TONY ROJAS</v>
          </cell>
          <cell r="G81" t="str">
            <v>SAN FELIX</v>
          </cell>
        </row>
        <row r="82">
          <cell r="A82" t="str">
            <v>PE0717</v>
          </cell>
          <cell r="B82">
            <v>81</v>
          </cell>
          <cell r="C82" t="str">
            <v>PE0717</v>
          </cell>
          <cell r="D82" t="str">
            <v xml:space="preserve">HENRY CEDEÑO </v>
          </cell>
          <cell r="G82" t="str">
            <v xml:space="preserve">GUAIPARO </v>
          </cell>
        </row>
        <row r="83">
          <cell r="A83" t="str">
            <v>PO2397</v>
          </cell>
          <cell r="B83">
            <v>82</v>
          </cell>
          <cell r="C83" t="str">
            <v>PO2397</v>
          </cell>
          <cell r="D83" t="str">
            <v>JULIO GORROME</v>
          </cell>
          <cell r="G83" t="str">
            <v>CORE 8</v>
          </cell>
        </row>
        <row r="84">
          <cell r="A84" t="str">
            <v>PO3997</v>
          </cell>
          <cell r="B84">
            <v>83</v>
          </cell>
          <cell r="C84" t="str">
            <v>PO3997</v>
          </cell>
          <cell r="D84" t="str">
            <v>GUILARTE FRANCISCO</v>
          </cell>
          <cell r="G84" t="str">
            <v>AV RUBEN DARIO (UD 45) SAN FELIX</v>
          </cell>
        </row>
        <row r="85">
          <cell r="A85" t="str">
            <v>PO6172</v>
          </cell>
          <cell r="B85">
            <v>84</v>
          </cell>
          <cell r="C85" t="str">
            <v>PO6172</v>
          </cell>
          <cell r="D85" t="str">
            <v xml:space="preserve">ATUNCAR ANGEL </v>
          </cell>
          <cell r="G85" t="str">
            <v>VILLA BAHIA</v>
          </cell>
        </row>
        <row r="86">
          <cell r="A86" t="str">
            <v>PO4014</v>
          </cell>
          <cell r="B86">
            <v>85</v>
          </cell>
          <cell r="C86" t="str">
            <v>PO4014</v>
          </cell>
          <cell r="D86" t="str">
            <v xml:space="preserve">FEBRES JOSE  </v>
          </cell>
          <cell r="G86" t="str">
            <v>25 DE MARZO SAN FELIX</v>
          </cell>
        </row>
        <row r="87">
          <cell r="A87" t="str">
            <v>PO5506</v>
          </cell>
          <cell r="B87">
            <v>86</v>
          </cell>
          <cell r="C87" t="str">
            <v>PO5506</v>
          </cell>
          <cell r="D87" t="str">
            <v xml:space="preserve">SIERRA JOMAR </v>
          </cell>
          <cell r="G87" t="str">
            <v>CORE 8</v>
          </cell>
        </row>
        <row r="88">
          <cell r="A88" t="str">
            <v>PE3960</v>
          </cell>
          <cell r="B88">
            <v>87</v>
          </cell>
          <cell r="C88" t="str">
            <v>PE3960</v>
          </cell>
          <cell r="D88" t="str">
            <v xml:space="preserve">CHACHA JESUS </v>
          </cell>
          <cell r="G88" t="str">
            <v>REDOMA DALLLA COSTA SAN FELIX</v>
          </cell>
        </row>
        <row r="89">
          <cell r="A89" t="str">
            <v>PO6370</v>
          </cell>
          <cell r="B89">
            <v>88</v>
          </cell>
          <cell r="C89" t="str">
            <v>PO6370</v>
          </cell>
          <cell r="D89" t="str">
            <v xml:space="preserve">ALEXANDER SOLIS </v>
          </cell>
          <cell r="E89">
            <v>18335852</v>
          </cell>
          <cell r="F89" t="str">
            <v>SOLDADOR I</v>
          </cell>
          <cell r="G89" t="str">
            <v>EL GALLO, SAN FELIX</v>
          </cell>
        </row>
        <row r="90">
          <cell r="A90" t="str">
            <v>PO6049</v>
          </cell>
          <cell r="B90">
            <v>89</v>
          </cell>
          <cell r="C90" t="str">
            <v>PO6049</v>
          </cell>
          <cell r="D90" t="str">
            <v>JOSE PEREIRA</v>
          </cell>
          <cell r="E90">
            <v>19332842</v>
          </cell>
          <cell r="F90" t="str">
            <v>SOLDADOR I</v>
          </cell>
          <cell r="G90" t="str">
            <v>AV. CISNEROS</v>
          </cell>
        </row>
        <row r="91">
          <cell r="A91" t="str">
            <v>PO4003</v>
          </cell>
          <cell r="B91">
            <v>90</v>
          </cell>
          <cell r="C91" t="str">
            <v>PO4003</v>
          </cell>
          <cell r="D91" t="str">
            <v>FREDDY FARIAS</v>
          </cell>
          <cell r="G91" t="str">
            <v>LAS AMAZONAS</v>
          </cell>
        </row>
        <row r="92">
          <cell r="A92" t="str">
            <v>PO3681</v>
          </cell>
          <cell r="B92">
            <v>91</v>
          </cell>
          <cell r="C92" t="str">
            <v>PO3681</v>
          </cell>
          <cell r="D92" t="str">
            <v>JOSE FIGUERA</v>
          </cell>
          <cell r="E92">
            <v>14961052</v>
          </cell>
          <cell r="F92" t="str">
            <v>OPERADOR MAYOR</v>
          </cell>
          <cell r="G92" t="str">
            <v>UNARE I</v>
          </cell>
        </row>
        <row r="93">
          <cell r="A93" t="str">
            <v>PO5081</v>
          </cell>
          <cell r="B93">
            <v>92</v>
          </cell>
          <cell r="C93" t="str">
            <v>PO5081</v>
          </cell>
          <cell r="D93" t="str">
            <v>RAFAEL GUTIERREZ</v>
          </cell>
          <cell r="E93">
            <v>10479624</v>
          </cell>
          <cell r="G93" t="str">
            <v xml:space="preserve">PASARELA LA SALLE </v>
          </cell>
        </row>
        <row r="94">
          <cell r="A94" t="str">
            <v>PO7112</v>
          </cell>
          <cell r="B94">
            <v>93</v>
          </cell>
          <cell r="C94" t="str">
            <v>PO7112</v>
          </cell>
          <cell r="D94" t="str">
            <v>CARLOS JARAMILLO</v>
          </cell>
          <cell r="E94">
            <v>14986169</v>
          </cell>
          <cell r="F94" t="str">
            <v>GRUERO</v>
          </cell>
          <cell r="G94" t="str">
            <v xml:space="preserve">RUTA 1 VISTA AL SOL </v>
          </cell>
        </row>
        <row r="95">
          <cell r="A95" t="str">
            <v>PO7068</v>
          </cell>
          <cell r="B95">
            <v>94</v>
          </cell>
          <cell r="C95" t="str">
            <v>PO7068</v>
          </cell>
          <cell r="D95" t="str">
            <v>CRUZ NUÑEZ</v>
          </cell>
          <cell r="E95">
            <v>13924081</v>
          </cell>
          <cell r="F95" t="str">
            <v>AYUDANTE</v>
          </cell>
          <cell r="G95" t="str">
            <v>ALTAMIRA I, SAN FELIX</v>
          </cell>
        </row>
        <row r="96">
          <cell r="A96" t="str">
            <v>FORANEO_2</v>
          </cell>
          <cell r="B96">
            <v>95</v>
          </cell>
          <cell r="C96" t="str">
            <v>FORANEO_2</v>
          </cell>
          <cell r="D96" t="str">
            <v>FABIAN DIAZ</v>
          </cell>
          <cell r="E96">
            <v>3047457</v>
          </cell>
          <cell r="F96" t="str">
            <v>ALMACENISTA</v>
          </cell>
          <cell r="G96" t="str">
            <v xml:space="preserve">DOÑA BARBARA - SAN FELIX </v>
          </cell>
        </row>
        <row r="97">
          <cell r="A97" t="str">
            <v>FORANEO_3</v>
          </cell>
          <cell r="B97">
            <v>96</v>
          </cell>
          <cell r="C97" t="str">
            <v>FORANEO_3</v>
          </cell>
          <cell r="D97" t="str">
            <v>EDDIE JOSE SÁNCHEZ</v>
          </cell>
          <cell r="E97">
            <v>4936164</v>
          </cell>
          <cell r="F97" t="str">
            <v>TECNICO/PINTURA</v>
          </cell>
          <cell r="G97" t="str">
            <v>SEMAFORO DEL ROBLE - SAN FELIX</v>
          </cell>
        </row>
        <row r="98">
          <cell r="A98" t="str">
            <v>FORANEO_6</v>
          </cell>
          <cell r="B98">
            <v>97</v>
          </cell>
          <cell r="C98" t="str">
            <v>FORANEO_6</v>
          </cell>
          <cell r="D98" t="str">
            <v>ERIC VELASQUEZ</v>
          </cell>
          <cell r="E98">
            <v>2085526</v>
          </cell>
          <cell r="F98" t="str">
            <v>TECNICO/PINTURA</v>
          </cell>
          <cell r="G98" t="str">
            <v>CORE 8</v>
          </cell>
        </row>
        <row r="99">
          <cell r="A99" t="str">
            <v>PO5265</v>
          </cell>
          <cell r="C99" t="str">
            <v>PO5265</v>
          </cell>
          <cell r="D99" t="str">
            <v>ARGENIS VELASQUEZ</v>
          </cell>
          <cell r="E99">
            <v>12003082</v>
          </cell>
          <cell r="F99" t="str">
            <v>FABRICADOR</v>
          </cell>
          <cell r="G99" t="str">
            <v>LAS BATALLAS</v>
          </cell>
        </row>
        <row r="100">
          <cell r="A100" t="str">
            <v>PO7131</v>
          </cell>
          <cell r="C100" t="str">
            <v>PO7131</v>
          </cell>
          <cell r="D100" t="str">
            <v xml:space="preserve">SANOJA CRISTIAN </v>
          </cell>
          <cell r="F100" t="str">
            <v>GRUERO</v>
          </cell>
          <cell r="G100" t="str">
            <v>VISTA AL SOL RUTA 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34"/>
  <sheetViews>
    <sheetView tabSelected="1" zoomScale="60" zoomScaleNormal="60" workbookViewId="0">
      <selection activeCell="C111" sqref="C111"/>
    </sheetView>
  </sheetViews>
  <sheetFormatPr baseColWidth="10" defaultRowHeight="15" x14ac:dyDescent="0.25"/>
  <cols>
    <col min="1" max="1" width="44.42578125" bestFit="1" customWidth="1"/>
    <col min="2" max="2" width="14.5703125" customWidth="1"/>
    <col min="3" max="3" width="23.28515625" customWidth="1"/>
    <col min="4" max="4" width="27.28515625" customWidth="1"/>
    <col min="5" max="5" width="29.7109375" customWidth="1"/>
    <col min="6" max="6" width="31" hidden="1" customWidth="1"/>
    <col min="7" max="7" width="28.28515625" style="2" customWidth="1"/>
    <col min="8" max="8" width="21.140625" style="3" customWidth="1"/>
    <col min="9" max="9" width="18" style="5" customWidth="1"/>
    <col min="10" max="10" width="15" style="3" customWidth="1"/>
    <col min="11" max="11" width="33.140625" style="5" hidden="1" customWidth="1"/>
    <col min="12" max="12" width="34.7109375" customWidth="1"/>
  </cols>
  <sheetData>
    <row r="1" spans="1:36" s="3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6" s="1" customFormat="1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s="12" customFormat="1" ht="24.95" customHeight="1" thickBot="1" x14ac:dyDescent="0.3">
      <c r="A3" s="137" t="s">
        <v>216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9"/>
      <c r="M3" s="10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s="6" customFormat="1" ht="18.7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12" customFormat="1" ht="24" customHeight="1" thickBot="1" x14ac:dyDescent="0.3">
      <c r="A5" s="69" t="s">
        <v>0</v>
      </c>
      <c r="B5" s="70" t="s">
        <v>1</v>
      </c>
      <c r="C5" s="70" t="s">
        <v>73</v>
      </c>
      <c r="D5" s="70" t="s">
        <v>2</v>
      </c>
      <c r="E5" s="70" t="s">
        <v>3</v>
      </c>
      <c r="F5" s="70" t="s">
        <v>4</v>
      </c>
      <c r="G5" s="70" t="s">
        <v>10</v>
      </c>
      <c r="H5" s="72">
        <v>43505</v>
      </c>
      <c r="I5" s="72">
        <v>43506</v>
      </c>
      <c r="J5" s="72" t="s">
        <v>13</v>
      </c>
      <c r="K5" s="72" t="s">
        <v>4</v>
      </c>
      <c r="L5" s="71" t="s">
        <v>5</v>
      </c>
      <c r="M5" s="125" t="s">
        <v>214</v>
      </c>
      <c r="N5" s="122"/>
      <c r="O5" s="122"/>
      <c r="P5" s="123"/>
      <c r="Q5" s="124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s="12" customFormat="1" ht="21.95" hidden="1" customHeight="1" x14ac:dyDescent="0.3">
      <c r="A6" s="51" t="s">
        <v>7</v>
      </c>
      <c r="B6" s="23" t="s">
        <v>14</v>
      </c>
      <c r="C6" s="24">
        <v>15971541</v>
      </c>
      <c r="D6" s="23" t="s">
        <v>6</v>
      </c>
      <c r="E6" s="23" t="s">
        <v>15</v>
      </c>
      <c r="F6" s="23" t="s">
        <v>8</v>
      </c>
      <c r="G6" s="45"/>
      <c r="H6" s="21">
        <v>0</v>
      </c>
      <c r="I6" s="21">
        <v>0</v>
      </c>
      <c r="J6" s="38">
        <v>20000</v>
      </c>
      <c r="K6" s="21" t="s">
        <v>75</v>
      </c>
      <c r="L6" s="19" t="s">
        <v>16</v>
      </c>
      <c r="M6" s="121"/>
      <c r="N6" s="122"/>
      <c r="O6" s="122"/>
      <c r="P6" s="123"/>
      <c r="Q6" s="124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s="12" customFormat="1" ht="21.95" hidden="1" customHeight="1" x14ac:dyDescent="0.3">
      <c r="A7" s="51" t="s">
        <v>23</v>
      </c>
      <c r="B7" s="23" t="s">
        <v>22</v>
      </c>
      <c r="C7" s="24">
        <v>16390521</v>
      </c>
      <c r="D7" s="23" t="s">
        <v>6</v>
      </c>
      <c r="E7" s="23" t="s">
        <v>7</v>
      </c>
      <c r="F7" s="25" t="s">
        <v>39</v>
      </c>
      <c r="G7" s="54"/>
      <c r="H7" s="43">
        <v>55000</v>
      </c>
      <c r="I7" s="43">
        <v>55000</v>
      </c>
      <c r="J7" s="38">
        <f>+H7+I7</f>
        <v>110000</v>
      </c>
      <c r="K7" s="58" t="s">
        <v>76</v>
      </c>
      <c r="L7" s="64" t="s">
        <v>16</v>
      </c>
      <c r="M7" s="121"/>
      <c r="N7" s="122"/>
      <c r="O7" s="122"/>
      <c r="P7" s="123"/>
      <c r="Q7" s="124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s="12" customFormat="1" ht="21.95" hidden="1" customHeight="1" thickBot="1" x14ac:dyDescent="0.3">
      <c r="A8" s="51" t="s">
        <v>146</v>
      </c>
      <c r="B8" s="23" t="s">
        <v>147</v>
      </c>
      <c r="C8" s="24">
        <v>18247118</v>
      </c>
      <c r="D8" s="23" t="s">
        <v>148</v>
      </c>
      <c r="E8" s="23" t="s">
        <v>23</v>
      </c>
      <c r="F8" s="25"/>
      <c r="G8" s="54"/>
      <c r="H8" s="43">
        <v>0</v>
      </c>
      <c r="I8" s="43">
        <v>55000</v>
      </c>
      <c r="J8" s="38">
        <f>+H8+I8</f>
        <v>55000</v>
      </c>
      <c r="K8" s="58"/>
      <c r="L8" s="64" t="s">
        <v>16</v>
      </c>
      <c r="M8" s="121"/>
      <c r="N8" s="122"/>
      <c r="O8" s="122"/>
      <c r="P8" s="123"/>
      <c r="Q8" s="124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s="13" customFormat="1" ht="21.95" hidden="1" customHeight="1" thickBot="1" x14ac:dyDescent="0.3">
      <c r="A9" s="73" t="s">
        <v>137</v>
      </c>
      <c r="B9" s="42" t="s">
        <v>138</v>
      </c>
      <c r="C9" s="59">
        <v>17883695</v>
      </c>
      <c r="D9" s="23" t="s">
        <v>3</v>
      </c>
      <c r="E9" s="29" t="s">
        <v>23</v>
      </c>
      <c r="F9" s="29" t="s">
        <v>51</v>
      </c>
      <c r="G9" s="140" t="s">
        <v>74</v>
      </c>
      <c r="H9" s="38" t="s">
        <v>154</v>
      </c>
      <c r="I9" s="144" t="s">
        <v>152</v>
      </c>
      <c r="J9" s="144"/>
      <c r="K9" s="38" t="s">
        <v>139</v>
      </c>
      <c r="L9" s="64" t="s">
        <v>16</v>
      </c>
      <c r="M9" s="121"/>
      <c r="N9" s="122"/>
      <c r="O9" s="122"/>
      <c r="P9" s="123"/>
      <c r="Q9" s="124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36" s="13" customFormat="1" ht="21.95" hidden="1" customHeight="1" x14ac:dyDescent="0.3">
      <c r="A10" s="74" t="s">
        <v>53</v>
      </c>
      <c r="B10" s="27" t="s">
        <v>54</v>
      </c>
      <c r="C10" s="36">
        <v>13807383</v>
      </c>
      <c r="D10" s="29" t="s">
        <v>65</v>
      </c>
      <c r="E10" s="42" t="s">
        <v>100</v>
      </c>
      <c r="F10" s="29" t="s">
        <v>41</v>
      </c>
      <c r="G10" s="141"/>
      <c r="H10" s="38" t="s">
        <v>153</v>
      </c>
      <c r="I10" s="144"/>
      <c r="J10" s="144"/>
      <c r="K10" s="38" t="s">
        <v>114</v>
      </c>
      <c r="L10" s="64" t="s">
        <v>16</v>
      </c>
      <c r="M10" s="121"/>
      <c r="N10" s="122"/>
      <c r="O10" s="122"/>
      <c r="P10" s="123"/>
      <c r="Q10" s="124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36" s="13" customFormat="1" ht="21.95" hidden="1" customHeight="1" x14ac:dyDescent="0.3">
      <c r="A11" s="75" t="s">
        <v>55</v>
      </c>
      <c r="B11" s="30" t="s">
        <v>56</v>
      </c>
      <c r="C11" s="36">
        <v>25693480</v>
      </c>
      <c r="D11" s="29" t="s">
        <v>65</v>
      </c>
      <c r="E11" s="42" t="s">
        <v>100</v>
      </c>
      <c r="F11" s="29" t="s">
        <v>42</v>
      </c>
      <c r="G11" s="141"/>
      <c r="H11" s="38" t="s">
        <v>153</v>
      </c>
      <c r="I11" s="144"/>
      <c r="J11" s="144"/>
      <c r="K11" s="38" t="s">
        <v>115</v>
      </c>
      <c r="L11" s="64" t="s">
        <v>16</v>
      </c>
      <c r="M11" s="121"/>
      <c r="N11" s="122"/>
      <c r="O11" s="122"/>
      <c r="P11" s="123"/>
      <c r="Q11" s="124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36" s="13" customFormat="1" ht="21.95" hidden="1" customHeight="1" x14ac:dyDescent="0.3">
      <c r="A12" s="75" t="s">
        <v>57</v>
      </c>
      <c r="B12" s="30" t="s">
        <v>58</v>
      </c>
      <c r="C12" s="36">
        <v>15034410</v>
      </c>
      <c r="D12" s="29" t="s">
        <v>65</v>
      </c>
      <c r="E12" s="42" t="s">
        <v>100</v>
      </c>
      <c r="F12" s="29" t="s">
        <v>43</v>
      </c>
      <c r="G12" s="141"/>
      <c r="H12" s="38" t="s">
        <v>153</v>
      </c>
      <c r="I12" s="144"/>
      <c r="J12" s="144"/>
      <c r="K12" s="38" t="s">
        <v>109</v>
      </c>
      <c r="L12" s="64" t="s">
        <v>16</v>
      </c>
      <c r="M12" s="121"/>
      <c r="N12" s="122"/>
      <c r="O12" s="122"/>
      <c r="P12" s="123"/>
      <c r="Q12" s="124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36" s="13" customFormat="1" ht="21.95" hidden="1" customHeight="1" x14ac:dyDescent="0.3">
      <c r="A13" s="74" t="s">
        <v>59</v>
      </c>
      <c r="B13" s="27" t="s">
        <v>60</v>
      </c>
      <c r="C13" s="28">
        <v>12887022</v>
      </c>
      <c r="D13" s="29" t="s">
        <v>65</v>
      </c>
      <c r="E13" s="42" t="s">
        <v>100</v>
      </c>
      <c r="F13" s="29" t="s">
        <v>35</v>
      </c>
      <c r="G13" s="141"/>
      <c r="H13" s="38" t="s">
        <v>153</v>
      </c>
      <c r="I13" s="144"/>
      <c r="J13" s="144"/>
      <c r="K13" s="38" t="s">
        <v>116</v>
      </c>
      <c r="L13" s="64" t="s">
        <v>16</v>
      </c>
      <c r="M13" s="121"/>
      <c r="N13" s="122"/>
      <c r="O13" s="122"/>
      <c r="P13" s="123"/>
      <c r="Q13" s="124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36" s="13" customFormat="1" ht="21.95" hidden="1" customHeight="1" x14ac:dyDescent="0.3">
      <c r="A14" s="74" t="s">
        <v>61</v>
      </c>
      <c r="B14" s="30" t="s">
        <v>62</v>
      </c>
      <c r="C14" s="36">
        <v>13334261</v>
      </c>
      <c r="D14" s="29" t="s">
        <v>65</v>
      </c>
      <c r="E14" s="42" t="s">
        <v>100</v>
      </c>
      <c r="F14" s="29" t="s">
        <v>52</v>
      </c>
      <c r="G14" s="141"/>
      <c r="H14" s="38" t="s">
        <v>153</v>
      </c>
      <c r="I14" s="144"/>
      <c r="J14" s="144"/>
      <c r="K14" s="38" t="s">
        <v>117</v>
      </c>
      <c r="L14" s="64" t="s">
        <v>16</v>
      </c>
      <c r="M14" s="121"/>
      <c r="N14" s="122"/>
      <c r="O14" s="122"/>
      <c r="P14" s="123"/>
      <c r="Q14" s="124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36" s="13" customFormat="1" ht="21.95" hidden="1" customHeight="1" thickBot="1" x14ac:dyDescent="0.3">
      <c r="A15" s="66" t="s">
        <v>63</v>
      </c>
      <c r="B15" s="29" t="s">
        <v>64</v>
      </c>
      <c r="C15" s="29">
        <v>15520472</v>
      </c>
      <c r="D15" s="29" t="s">
        <v>65</v>
      </c>
      <c r="E15" s="42" t="s">
        <v>100</v>
      </c>
      <c r="F15" s="35"/>
      <c r="G15" s="142"/>
      <c r="H15" s="38" t="s">
        <v>153</v>
      </c>
      <c r="I15" s="144"/>
      <c r="J15" s="144"/>
      <c r="K15" s="38" t="s">
        <v>118</v>
      </c>
      <c r="L15" s="64" t="s">
        <v>16</v>
      </c>
      <c r="M15" s="121"/>
      <c r="N15" s="122"/>
      <c r="O15" s="122"/>
      <c r="P15" s="123"/>
      <c r="Q15" s="124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36" s="13" customFormat="1" ht="21.95" hidden="1" customHeight="1" thickBot="1" x14ac:dyDescent="0.3">
      <c r="A16" s="76" t="s">
        <v>17</v>
      </c>
      <c r="B16" s="60" t="s">
        <v>18</v>
      </c>
      <c r="C16" s="60">
        <v>15543322</v>
      </c>
      <c r="D16" s="60" t="s">
        <v>3</v>
      </c>
      <c r="E16" s="29" t="s">
        <v>23</v>
      </c>
      <c r="F16" s="29" t="s">
        <v>50</v>
      </c>
      <c r="G16" s="140" t="s">
        <v>74</v>
      </c>
      <c r="H16" s="38" t="s">
        <v>154</v>
      </c>
      <c r="I16" s="144" t="s">
        <v>152</v>
      </c>
      <c r="J16" s="144"/>
      <c r="K16" s="38" t="s">
        <v>119</v>
      </c>
      <c r="L16" s="64" t="s">
        <v>16</v>
      </c>
      <c r="M16" s="121"/>
      <c r="N16" s="122"/>
      <c r="O16" s="122"/>
      <c r="P16" s="123"/>
      <c r="Q16" s="124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36" s="13" customFormat="1" ht="21.95" hidden="1" customHeight="1" x14ac:dyDescent="0.3">
      <c r="A17" s="74" t="s">
        <v>66</v>
      </c>
      <c r="B17" s="30" t="s">
        <v>67</v>
      </c>
      <c r="C17" s="28">
        <v>11514960</v>
      </c>
      <c r="D17" s="29" t="s">
        <v>65</v>
      </c>
      <c r="E17" s="23" t="s">
        <v>17</v>
      </c>
      <c r="F17" s="29" t="s">
        <v>35</v>
      </c>
      <c r="G17" s="141"/>
      <c r="H17" s="38" t="s">
        <v>153</v>
      </c>
      <c r="I17" s="144"/>
      <c r="J17" s="144"/>
      <c r="K17" s="38" t="s">
        <v>120</v>
      </c>
      <c r="L17" s="64" t="s">
        <v>16</v>
      </c>
      <c r="M17" s="121"/>
      <c r="N17" s="122"/>
      <c r="O17" s="122"/>
      <c r="P17" s="123"/>
      <c r="Q17" s="124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36" s="13" customFormat="1" ht="21.95" hidden="1" customHeight="1" x14ac:dyDescent="0.3">
      <c r="A18" s="75" t="s">
        <v>68</v>
      </c>
      <c r="B18" s="30" t="s">
        <v>69</v>
      </c>
      <c r="C18" s="36">
        <v>14510454</v>
      </c>
      <c r="D18" s="29" t="s">
        <v>65</v>
      </c>
      <c r="E18" s="23" t="s">
        <v>17</v>
      </c>
      <c r="F18" s="29" t="s">
        <v>46</v>
      </c>
      <c r="G18" s="141"/>
      <c r="H18" s="38" t="s">
        <v>153</v>
      </c>
      <c r="I18" s="144"/>
      <c r="J18" s="144"/>
      <c r="K18" s="38" t="s">
        <v>72</v>
      </c>
      <c r="L18" s="64" t="s">
        <v>16</v>
      </c>
      <c r="M18" s="121"/>
      <c r="N18" s="122"/>
      <c r="O18" s="122"/>
      <c r="P18" s="123"/>
      <c r="Q18" s="124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36" s="13" customFormat="1" ht="21.95" hidden="1" customHeight="1" x14ac:dyDescent="0.3">
      <c r="A19" s="66" t="s">
        <v>80</v>
      </c>
      <c r="B19" s="61" t="s">
        <v>81</v>
      </c>
      <c r="C19" s="61">
        <v>16614213</v>
      </c>
      <c r="D19" s="29" t="s">
        <v>65</v>
      </c>
      <c r="E19" s="23" t="s">
        <v>17</v>
      </c>
      <c r="F19" s="29"/>
      <c r="G19" s="141"/>
      <c r="H19" s="38" t="s">
        <v>153</v>
      </c>
      <c r="I19" s="144"/>
      <c r="J19" s="144"/>
      <c r="K19" s="38" t="s">
        <v>121</v>
      </c>
      <c r="L19" s="64" t="s">
        <v>16</v>
      </c>
      <c r="M19" s="121"/>
      <c r="N19" s="122"/>
      <c r="O19" s="122"/>
      <c r="P19" s="123"/>
      <c r="Q19" s="124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36" s="13" customFormat="1" ht="21.95" hidden="1" customHeight="1" x14ac:dyDescent="0.3">
      <c r="A20" s="77" t="s">
        <v>70</v>
      </c>
      <c r="B20" s="30" t="s">
        <v>71</v>
      </c>
      <c r="C20" s="32">
        <v>11517287</v>
      </c>
      <c r="D20" s="29" t="s">
        <v>65</v>
      </c>
      <c r="E20" s="23" t="s">
        <v>17</v>
      </c>
      <c r="F20" s="29" t="s">
        <v>47</v>
      </c>
      <c r="G20" s="141"/>
      <c r="H20" s="38" t="s">
        <v>153</v>
      </c>
      <c r="I20" s="144"/>
      <c r="J20" s="144"/>
      <c r="K20" s="38" t="s">
        <v>122</v>
      </c>
      <c r="L20" s="64" t="s">
        <v>16</v>
      </c>
      <c r="M20" s="121"/>
      <c r="N20" s="122"/>
      <c r="O20" s="122"/>
      <c r="P20" s="123"/>
      <c r="Q20" s="124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36" s="13" customFormat="1" ht="21.95" hidden="1" customHeight="1" x14ac:dyDescent="0.3">
      <c r="A21" s="75" t="s">
        <v>95</v>
      </c>
      <c r="B21" s="30" t="s">
        <v>96</v>
      </c>
      <c r="C21" s="36">
        <v>24847892</v>
      </c>
      <c r="D21" s="29" t="s">
        <v>65</v>
      </c>
      <c r="E21" s="23" t="s">
        <v>17</v>
      </c>
      <c r="F21" s="29" t="s">
        <v>48</v>
      </c>
      <c r="G21" s="141"/>
      <c r="H21" s="38" t="s">
        <v>153</v>
      </c>
      <c r="I21" s="144"/>
      <c r="J21" s="144"/>
      <c r="K21" s="38" t="s">
        <v>123</v>
      </c>
      <c r="L21" s="64" t="s">
        <v>16</v>
      </c>
      <c r="M21" s="121"/>
      <c r="N21" s="122"/>
      <c r="O21" s="122"/>
      <c r="P21" s="123"/>
      <c r="Q21" s="124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36" s="13" customFormat="1" ht="21.95" hidden="1" customHeight="1" thickBot="1" x14ac:dyDescent="0.3">
      <c r="A22" s="75" t="s">
        <v>97</v>
      </c>
      <c r="B22" s="30" t="s">
        <v>98</v>
      </c>
      <c r="C22" s="36">
        <v>15569758</v>
      </c>
      <c r="D22" s="30" t="s">
        <v>99</v>
      </c>
      <c r="E22" s="23" t="s">
        <v>17</v>
      </c>
      <c r="F22" s="29" t="s">
        <v>49</v>
      </c>
      <c r="G22" s="142"/>
      <c r="H22" s="38" t="s">
        <v>153</v>
      </c>
      <c r="I22" s="144"/>
      <c r="J22" s="144"/>
      <c r="K22" s="38" t="s">
        <v>124</v>
      </c>
      <c r="L22" s="64" t="s">
        <v>16</v>
      </c>
      <c r="M22" s="121"/>
      <c r="N22" s="122"/>
      <c r="O22" s="122"/>
      <c r="P22" s="123"/>
      <c r="Q22" s="124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36" s="12" customFormat="1" ht="21.95" hidden="1" customHeight="1" thickBot="1" x14ac:dyDescent="0.3">
      <c r="A23" s="73" t="s">
        <v>87</v>
      </c>
      <c r="B23" s="60" t="s">
        <v>88</v>
      </c>
      <c r="C23" s="62">
        <v>8551540</v>
      </c>
      <c r="D23" s="23" t="s">
        <v>3</v>
      </c>
      <c r="E23" s="29" t="s">
        <v>23</v>
      </c>
      <c r="F23" s="29" t="s">
        <v>44</v>
      </c>
      <c r="G23" s="135" t="s">
        <v>157</v>
      </c>
      <c r="H23" s="43">
        <v>55000</v>
      </c>
      <c r="I23" s="43">
        <v>55000</v>
      </c>
      <c r="J23" s="38">
        <f>+H23+I23</f>
        <v>110000</v>
      </c>
      <c r="K23" s="21" t="s">
        <v>125</v>
      </c>
      <c r="L23" s="64" t="s">
        <v>16</v>
      </c>
      <c r="M23" s="121"/>
      <c r="N23" s="122"/>
      <c r="O23" s="122"/>
      <c r="P23" s="123"/>
      <c r="Q23" s="124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s="12" customFormat="1" ht="21.95" hidden="1" customHeight="1" x14ac:dyDescent="0.3">
      <c r="A24" s="74" t="s">
        <v>101</v>
      </c>
      <c r="B24" s="27" t="s">
        <v>102</v>
      </c>
      <c r="C24" s="36">
        <v>17337649</v>
      </c>
      <c r="D24" s="27" t="s">
        <v>140</v>
      </c>
      <c r="E24" s="42" t="s">
        <v>87</v>
      </c>
      <c r="F24" s="29"/>
      <c r="G24" s="143"/>
      <c r="H24" s="43">
        <v>44000</v>
      </c>
      <c r="I24" s="43">
        <v>60000</v>
      </c>
      <c r="J24" s="38">
        <f t="shared" ref="J24:J33" si="0">+H24+I24</f>
        <v>104000</v>
      </c>
      <c r="K24" s="21" t="s">
        <v>126</v>
      </c>
      <c r="L24" s="64" t="s">
        <v>16</v>
      </c>
      <c r="M24" s="121"/>
      <c r="N24" s="122"/>
      <c r="O24" s="122"/>
      <c r="P24" s="123"/>
      <c r="Q24" s="124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s="12" customFormat="1" ht="21.95" hidden="1" customHeight="1" x14ac:dyDescent="0.3">
      <c r="A25" s="78" t="s">
        <v>103</v>
      </c>
      <c r="B25" s="27" t="s">
        <v>104</v>
      </c>
      <c r="C25" s="31">
        <v>7478001</v>
      </c>
      <c r="D25" s="27" t="s">
        <v>140</v>
      </c>
      <c r="E25" s="42" t="s">
        <v>87</v>
      </c>
      <c r="F25" s="29"/>
      <c r="G25" s="143"/>
      <c r="H25" s="43">
        <v>44000</v>
      </c>
      <c r="I25" s="43">
        <v>44000</v>
      </c>
      <c r="J25" s="38">
        <f>+H25+I25</f>
        <v>88000</v>
      </c>
      <c r="K25" s="21" t="s">
        <v>127</v>
      </c>
      <c r="L25" s="64" t="s">
        <v>16</v>
      </c>
      <c r="M25" s="121"/>
      <c r="N25" s="122"/>
      <c r="O25" s="122"/>
      <c r="P25" s="123"/>
      <c r="Q25" s="124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s="12" customFormat="1" ht="21.95" hidden="1" customHeight="1" x14ac:dyDescent="0.3">
      <c r="A26" s="79" t="s">
        <v>105</v>
      </c>
      <c r="B26" s="30" t="s">
        <v>106</v>
      </c>
      <c r="C26" s="31">
        <v>15718730</v>
      </c>
      <c r="D26" s="27" t="s">
        <v>140</v>
      </c>
      <c r="E26" s="42" t="s">
        <v>87</v>
      </c>
      <c r="F26" s="29"/>
      <c r="G26" s="143"/>
      <c r="H26" s="43">
        <v>44000</v>
      </c>
      <c r="I26" s="43">
        <v>44000</v>
      </c>
      <c r="J26" s="38">
        <f t="shared" si="0"/>
        <v>88000</v>
      </c>
      <c r="K26" s="21" t="s">
        <v>12</v>
      </c>
      <c r="L26" s="64" t="s">
        <v>16</v>
      </c>
      <c r="M26" s="121"/>
      <c r="N26" s="122"/>
      <c r="O26" s="122"/>
      <c r="P26" s="123"/>
      <c r="Q26" s="124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s="12" customFormat="1" ht="21.95" hidden="1" customHeight="1" x14ac:dyDescent="0.3">
      <c r="A27" s="79" t="s">
        <v>149</v>
      </c>
      <c r="B27" s="30" t="s">
        <v>150</v>
      </c>
      <c r="C27" s="31">
        <v>17337649</v>
      </c>
      <c r="D27" s="27" t="s">
        <v>151</v>
      </c>
      <c r="E27" s="42" t="s">
        <v>87</v>
      </c>
      <c r="F27" s="29"/>
      <c r="G27" s="143"/>
      <c r="H27" s="43">
        <v>44000</v>
      </c>
      <c r="I27" s="43">
        <v>44000</v>
      </c>
      <c r="J27" s="38">
        <f>+H27+I27+50000</f>
        <v>138000</v>
      </c>
      <c r="K27" s="21"/>
      <c r="L27" s="64" t="s">
        <v>16</v>
      </c>
      <c r="M27" s="121"/>
      <c r="N27" s="122"/>
      <c r="O27" s="122"/>
      <c r="P27" s="123"/>
      <c r="Q27" s="124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s="12" customFormat="1" ht="21.95" hidden="1" customHeight="1" x14ac:dyDescent="0.3">
      <c r="A28" s="74" t="s">
        <v>89</v>
      </c>
      <c r="B28" s="30" t="s">
        <v>90</v>
      </c>
      <c r="C28" s="32">
        <v>19803630</v>
      </c>
      <c r="D28" s="29" t="s">
        <v>84</v>
      </c>
      <c r="E28" s="42" t="s">
        <v>87</v>
      </c>
      <c r="F28" s="35"/>
      <c r="G28" s="143"/>
      <c r="H28" s="43">
        <v>40000</v>
      </c>
      <c r="I28" s="43">
        <v>40000</v>
      </c>
      <c r="J28" s="38">
        <f>+H28+I28+30000</f>
        <v>110000</v>
      </c>
      <c r="K28" s="21" t="s">
        <v>128</v>
      </c>
      <c r="L28" s="64" t="s">
        <v>16</v>
      </c>
      <c r="M28" s="121"/>
      <c r="N28" s="122"/>
      <c r="O28" s="122"/>
      <c r="P28" s="123"/>
      <c r="Q28" s="124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s="12" customFormat="1" ht="21.95" hidden="1" customHeight="1" x14ac:dyDescent="0.3">
      <c r="A29" s="74" t="s">
        <v>91</v>
      </c>
      <c r="B29" s="30" t="s">
        <v>92</v>
      </c>
      <c r="C29" s="41">
        <v>18513395</v>
      </c>
      <c r="D29" s="29" t="s">
        <v>84</v>
      </c>
      <c r="E29" s="42" t="s">
        <v>87</v>
      </c>
      <c r="F29" s="35"/>
      <c r="G29" s="143"/>
      <c r="H29" s="43">
        <v>40000</v>
      </c>
      <c r="I29" s="43">
        <v>0</v>
      </c>
      <c r="J29" s="38">
        <f t="shared" si="0"/>
        <v>40000</v>
      </c>
      <c r="K29" s="21" t="s">
        <v>129</v>
      </c>
      <c r="L29" s="64" t="s">
        <v>16</v>
      </c>
      <c r="M29" s="121"/>
      <c r="N29" s="122"/>
      <c r="O29" s="122"/>
      <c r="P29" s="123"/>
      <c r="Q29" s="124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s="12" customFormat="1" ht="21.95" hidden="1" customHeight="1" x14ac:dyDescent="0.3">
      <c r="A30" s="80" t="s">
        <v>93</v>
      </c>
      <c r="B30" s="30" t="s">
        <v>94</v>
      </c>
      <c r="C30" s="32">
        <v>17463128</v>
      </c>
      <c r="D30" s="29" t="s">
        <v>84</v>
      </c>
      <c r="E30" s="42" t="s">
        <v>87</v>
      </c>
      <c r="F30" s="29" t="s">
        <v>72</v>
      </c>
      <c r="G30" s="143"/>
      <c r="H30" s="43">
        <v>40000</v>
      </c>
      <c r="I30" s="43">
        <v>40000</v>
      </c>
      <c r="J30" s="38">
        <f>+H30+I30+30000</f>
        <v>110000</v>
      </c>
      <c r="K30" s="21" t="s">
        <v>109</v>
      </c>
      <c r="L30" s="64" t="s">
        <v>16</v>
      </c>
      <c r="M30" s="121"/>
      <c r="N30" s="122"/>
      <c r="O30" s="122"/>
      <c r="P30" s="123"/>
      <c r="Q30" s="124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s="12" customFormat="1" ht="21.95" hidden="1" customHeight="1" x14ac:dyDescent="0.3">
      <c r="A31" s="74" t="s">
        <v>82</v>
      </c>
      <c r="B31" s="30" t="s">
        <v>83</v>
      </c>
      <c r="C31" s="32">
        <v>15543324</v>
      </c>
      <c r="D31" s="29" t="s">
        <v>84</v>
      </c>
      <c r="E31" s="42" t="s">
        <v>87</v>
      </c>
      <c r="F31" s="29"/>
      <c r="G31" s="143"/>
      <c r="H31" s="43">
        <v>40000</v>
      </c>
      <c r="I31" s="43">
        <v>40000</v>
      </c>
      <c r="J31" s="38">
        <f>+H31+I31+30000</f>
        <v>110000</v>
      </c>
      <c r="K31" s="21" t="s">
        <v>119</v>
      </c>
      <c r="L31" s="64" t="s">
        <v>16</v>
      </c>
      <c r="M31" s="121"/>
      <c r="N31" s="122"/>
      <c r="O31" s="122"/>
      <c r="P31" s="123"/>
      <c r="Q31" s="124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s="12" customFormat="1" ht="21.95" hidden="1" customHeight="1" thickBot="1" x14ac:dyDescent="0.3">
      <c r="A32" s="74" t="s">
        <v>107</v>
      </c>
      <c r="B32" s="27" t="s">
        <v>108</v>
      </c>
      <c r="C32" s="32">
        <v>17209726</v>
      </c>
      <c r="D32" s="29" t="s">
        <v>84</v>
      </c>
      <c r="E32" s="42" t="s">
        <v>87</v>
      </c>
      <c r="F32" s="29"/>
      <c r="G32" s="136"/>
      <c r="H32" s="43">
        <v>40000</v>
      </c>
      <c r="I32" s="43">
        <v>40000</v>
      </c>
      <c r="J32" s="38">
        <f t="shared" si="0"/>
        <v>80000</v>
      </c>
      <c r="K32" s="21" t="s">
        <v>130</v>
      </c>
      <c r="L32" s="64" t="s">
        <v>16</v>
      </c>
      <c r="M32" s="121"/>
      <c r="N32" s="122"/>
      <c r="O32" s="122"/>
      <c r="P32" s="123"/>
      <c r="Q32" s="124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 s="12" customFormat="1" ht="21.95" hidden="1" customHeight="1" thickBot="1" x14ac:dyDescent="0.3">
      <c r="A33" s="74" t="s">
        <v>113</v>
      </c>
      <c r="B33" s="30" t="s">
        <v>131</v>
      </c>
      <c r="C33" s="32">
        <v>17999628</v>
      </c>
      <c r="D33" s="29" t="s">
        <v>84</v>
      </c>
      <c r="E33" s="42" t="s">
        <v>87</v>
      </c>
      <c r="F33" s="29"/>
      <c r="G33" s="56"/>
      <c r="H33" s="43">
        <v>40000</v>
      </c>
      <c r="I33" s="43">
        <v>40000</v>
      </c>
      <c r="J33" s="38">
        <f t="shared" si="0"/>
        <v>80000</v>
      </c>
      <c r="K33" s="21" t="s">
        <v>75</v>
      </c>
      <c r="L33" s="64" t="s">
        <v>16</v>
      </c>
      <c r="M33" s="121"/>
      <c r="N33" s="122"/>
      <c r="O33" s="122"/>
      <c r="P33" s="123"/>
      <c r="Q33" s="124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s="12" customFormat="1" ht="21.95" hidden="1" customHeight="1" x14ac:dyDescent="0.3">
      <c r="A34" s="79" t="s">
        <v>28</v>
      </c>
      <c r="B34" s="30" t="s">
        <v>29</v>
      </c>
      <c r="C34" s="31">
        <v>8963601</v>
      </c>
      <c r="D34" s="27" t="s">
        <v>141</v>
      </c>
      <c r="E34" s="42" t="s">
        <v>87</v>
      </c>
      <c r="F34" s="29" t="s">
        <v>45</v>
      </c>
      <c r="G34" s="135" t="s">
        <v>155</v>
      </c>
      <c r="H34" s="43">
        <v>44000</v>
      </c>
      <c r="I34" s="43">
        <v>44000</v>
      </c>
      <c r="J34" s="38">
        <f>+H34+I34</f>
        <v>88000</v>
      </c>
      <c r="K34" s="21" t="s">
        <v>45</v>
      </c>
      <c r="L34" s="64" t="s">
        <v>16</v>
      </c>
      <c r="M34" s="121"/>
      <c r="N34" s="122"/>
      <c r="O34" s="122"/>
      <c r="P34" s="123"/>
      <c r="Q34" s="124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1:36" s="12" customFormat="1" ht="21.95" hidden="1" customHeight="1" x14ac:dyDescent="0.3">
      <c r="A35" s="79" t="s">
        <v>142</v>
      </c>
      <c r="B35" s="30" t="s">
        <v>143</v>
      </c>
      <c r="C35" s="31">
        <v>24039643</v>
      </c>
      <c r="D35" s="27" t="s">
        <v>141</v>
      </c>
      <c r="E35" s="42" t="s">
        <v>87</v>
      </c>
      <c r="F35" s="29"/>
      <c r="G35" s="136"/>
      <c r="H35" s="43">
        <v>44000</v>
      </c>
      <c r="I35" s="43">
        <v>44000</v>
      </c>
      <c r="J35" s="38">
        <f t="shared" ref="J35:J36" si="1">+H35+I35</f>
        <v>88000</v>
      </c>
      <c r="K35" s="21"/>
      <c r="L35" s="64" t="s">
        <v>16</v>
      </c>
      <c r="M35" s="121"/>
      <c r="N35" s="122"/>
      <c r="O35" s="122"/>
      <c r="P35" s="123"/>
      <c r="Q35" s="124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 s="12" customFormat="1" ht="21.95" hidden="1" customHeight="1" x14ac:dyDescent="0.3">
      <c r="A36" s="81" t="s">
        <v>26</v>
      </c>
      <c r="B36" s="37" t="s">
        <v>27</v>
      </c>
      <c r="C36" s="32">
        <v>14977039</v>
      </c>
      <c r="D36" s="27" t="s">
        <v>25</v>
      </c>
      <c r="E36" s="42" t="s">
        <v>87</v>
      </c>
      <c r="F36" s="29" t="s">
        <v>12</v>
      </c>
      <c r="G36" s="135" t="s">
        <v>156</v>
      </c>
      <c r="H36" s="43">
        <v>44000</v>
      </c>
      <c r="I36" s="43">
        <v>44000</v>
      </c>
      <c r="J36" s="38">
        <f t="shared" si="1"/>
        <v>88000</v>
      </c>
      <c r="K36" s="21" t="s">
        <v>12</v>
      </c>
      <c r="L36" s="64" t="s">
        <v>16</v>
      </c>
      <c r="M36" s="121"/>
      <c r="N36" s="122"/>
      <c r="O36" s="122"/>
      <c r="P36" s="123"/>
      <c r="Q36" s="124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 s="12" customFormat="1" ht="21.95" hidden="1" customHeight="1" x14ac:dyDescent="0.3">
      <c r="A37" s="81" t="s">
        <v>144</v>
      </c>
      <c r="B37" s="37" t="s">
        <v>145</v>
      </c>
      <c r="C37" s="32">
        <v>17883781</v>
      </c>
      <c r="D37" s="27" t="s">
        <v>25</v>
      </c>
      <c r="E37" s="42" t="s">
        <v>87</v>
      </c>
      <c r="F37" s="29"/>
      <c r="G37" s="136"/>
      <c r="H37" s="43">
        <v>44000</v>
      </c>
      <c r="I37" s="43">
        <v>44000</v>
      </c>
      <c r="J37" s="38">
        <f>+H37+I37</f>
        <v>88000</v>
      </c>
      <c r="K37" s="21"/>
      <c r="L37" s="64" t="s">
        <v>16</v>
      </c>
      <c r="M37" s="121"/>
      <c r="N37" s="122"/>
      <c r="O37" s="122"/>
      <c r="P37" s="123"/>
      <c r="Q37" s="124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1:36" s="12" customFormat="1" ht="21.95" hidden="1" customHeight="1" x14ac:dyDescent="0.3">
      <c r="A38" s="66" t="s">
        <v>36</v>
      </c>
      <c r="B38" s="29" t="s">
        <v>37</v>
      </c>
      <c r="C38" s="33">
        <v>21198410</v>
      </c>
      <c r="D38" s="29" t="s">
        <v>20</v>
      </c>
      <c r="E38" s="42" t="s">
        <v>87</v>
      </c>
      <c r="F38" s="29" t="s">
        <v>38</v>
      </c>
      <c r="G38" s="135" t="s">
        <v>21</v>
      </c>
      <c r="H38" s="43">
        <v>44000</v>
      </c>
      <c r="I38" s="43">
        <v>44000</v>
      </c>
      <c r="J38" s="38">
        <f t="shared" ref="J38:J44" si="2">+H38+I38</f>
        <v>88000</v>
      </c>
      <c r="K38" s="21" t="s">
        <v>132</v>
      </c>
      <c r="L38" s="64" t="s">
        <v>16</v>
      </c>
      <c r="M38" s="121"/>
      <c r="N38" s="122"/>
      <c r="O38" s="122"/>
      <c r="P38" s="123"/>
      <c r="Q38" s="124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1:36" s="12" customFormat="1" ht="21.95" hidden="1" customHeight="1" x14ac:dyDescent="0.3">
      <c r="A39" s="66" t="s">
        <v>33</v>
      </c>
      <c r="B39" s="29" t="s">
        <v>34</v>
      </c>
      <c r="C39" s="33">
        <v>18386904</v>
      </c>
      <c r="D39" s="29" t="s">
        <v>20</v>
      </c>
      <c r="E39" s="42" t="s">
        <v>87</v>
      </c>
      <c r="F39" s="29" t="s">
        <v>11</v>
      </c>
      <c r="G39" s="143"/>
      <c r="H39" s="43">
        <v>44000</v>
      </c>
      <c r="I39" s="43">
        <v>44000</v>
      </c>
      <c r="J39" s="38">
        <f t="shared" si="2"/>
        <v>88000</v>
      </c>
      <c r="K39" s="21" t="s">
        <v>133</v>
      </c>
      <c r="L39" s="64" t="s">
        <v>16</v>
      </c>
      <c r="M39" s="121"/>
      <c r="N39" s="122"/>
      <c r="O39" s="122"/>
      <c r="P39" s="123"/>
      <c r="Q39" s="124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s="12" customFormat="1" ht="21.95" hidden="1" customHeight="1" x14ac:dyDescent="0.3">
      <c r="A40" s="66" t="s">
        <v>85</v>
      </c>
      <c r="B40" s="29" t="s">
        <v>86</v>
      </c>
      <c r="C40" s="33">
        <v>20504346</v>
      </c>
      <c r="D40" s="29" t="s">
        <v>20</v>
      </c>
      <c r="E40" s="42" t="s">
        <v>87</v>
      </c>
      <c r="F40" s="29"/>
      <c r="G40" s="143"/>
      <c r="H40" s="43">
        <v>44000</v>
      </c>
      <c r="I40" s="43">
        <v>44000</v>
      </c>
      <c r="J40" s="38">
        <f t="shared" si="2"/>
        <v>88000</v>
      </c>
      <c r="K40" s="21" t="s">
        <v>136</v>
      </c>
      <c r="L40" s="64" t="s">
        <v>16</v>
      </c>
      <c r="M40" s="121"/>
      <c r="N40" s="122"/>
      <c r="O40" s="122"/>
      <c r="P40" s="123"/>
      <c r="Q40" s="124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1:36" s="12" customFormat="1" ht="21.95" hidden="1" customHeight="1" x14ac:dyDescent="0.3">
      <c r="A41" s="81" t="s">
        <v>31</v>
      </c>
      <c r="B41" s="37" t="s">
        <v>32</v>
      </c>
      <c r="C41" s="28">
        <v>5232780</v>
      </c>
      <c r="D41" s="29" t="s">
        <v>9</v>
      </c>
      <c r="E41" s="42" t="s">
        <v>87</v>
      </c>
      <c r="F41" s="29" t="s">
        <v>40</v>
      </c>
      <c r="G41" s="143"/>
      <c r="H41" s="43">
        <v>44000</v>
      </c>
      <c r="I41" s="43">
        <v>44000</v>
      </c>
      <c r="J41" s="38">
        <f t="shared" si="2"/>
        <v>88000</v>
      </c>
      <c r="K41" s="21" t="s">
        <v>135</v>
      </c>
      <c r="L41" s="64" t="s">
        <v>16</v>
      </c>
      <c r="M41" s="121"/>
      <c r="N41" s="122"/>
      <c r="O41" s="122"/>
      <c r="P41" s="123"/>
      <c r="Q41" s="124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1:36" s="12" customFormat="1" ht="21.95" hidden="1" customHeight="1" x14ac:dyDescent="0.3">
      <c r="A42" s="66" t="s">
        <v>110</v>
      </c>
      <c r="B42" s="37" t="s">
        <v>111</v>
      </c>
      <c r="C42" s="36">
        <v>8525328</v>
      </c>
      <c r="D42" s="30" t="s">
        <v>9</v>
      </c>
      <c r="E42" s="42" t="s">
        <v>87</v>
      </c>
      <c r="F42" s="29"/>
      <c r="G42" s="143"/>
      <c r="H42" s="43">
        <v>44000</v>
      </c>
      <c r="I42" s="43">
        <v>0</v>
      </c>
      <c r="J42" s="38">
        <f t="shared" si="2"/>
        <v>44000</v>
      </c>
      <c r="K42" s="21" t="s">
        <v>112</v>
      </c>
      <c r="L42" s="64" t="s">
        <v>16</v>
      </c>
      <c r="M42" s="121"/>
      <c r="N42" s="122"/>
      <c r="O42" s="122"/>
      <c r="P42" s="123"/>
      <c r="Q42" s="124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1:36" s="13" customFormat="1" ht="21.95" hidden="1" customHeight="1" thickBot="1" x14ac:dyDescent="0.3">
      <c r="A43" s="74" t="s">
        <v>77</v>
      </c>
      <c r="B43" s="37" t="s">
        <v>78</v>
      </c>
      <c r="C43" s="28">
        <v>4041890</v>
      </c>
      <c r="D43" s="29" t="s">
        <v>9</v>
      </c>
      <c r="E43" s="42" t="s">
        <v>87</v>
      </c>
      <c r="F43" s="39" t="s">
        <v>24</v>
      </c>
      <c r="G43" s="143"/>
      <c r="H43" s="43">
        <v>44000</v>
      </c>
      <c r="I43" s="43">
        <v>44000</v>
      </c>
      <c r="J43" s="38">
        <f t="shared" si="2"/>
        <v>88000</v>
      </c>
      <c r="K43" s="38" t="s">
        <v>134</v>
      </c>
      <c r="L43" s="64" t="s">
        <v>16</v>
      </c>
      <c r="M43" s="125"/>
      <c r="N43" s="122"/>
      <c r="O43" s="122"/>
      <c r="P43" s="123"/>
      <c r="Q43" s="124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36" s="12" customFormat="1" ht="21.95" hidden="1" customHeight="1" x14ac:dyDescent="0.3">
      <c r="A44" s="20" t="s">
        <v>30</v>
      </c>
      <c r="B44" s="34" t="s">
        <v>19</v>
      </c>
      <c r="C44" s="67">
        <v>8864119</v>
      </c>
      <c r="D44" s="34" t="s">
        <v>79</v>
      </c>
      <c r="E44" s="68" t="s">
        <v>87</v>
      </c>
      <c r="F44" s="34" t="s">
        <v>12</v>
      </c>
      <c r="G44" s="143"/>
      <c r="H44" s="47">
        <v>0</v>
      </c>
      <c r="I44" s="47">
        <v>44000</v>
      </c>
      <c r="J44" s="26">
        <f t="shared" si="2"/>
        <v>44000</v>
      </c>
      <c r="K44" s="40" t="s">
        <v>12</v>
      </c>
      <c r="L44" s="82" t="s">
        <v>16</v>
      </c>
      <c r="M44" s="121"/>
      <c r="N44" s="122"/>
      <c r="O44" s="122"/>
      <c r="P44" s="123"/>
      <c r="Q44" s="124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1:36" s="14" customFormat="1" ht="24" customHeight="1" thickBot="1" x14ac:dyDescent="0.3">
      <c r="A45" s="94" t="s">
        <v>173</v>
      </c>
      <c r="B45" s="95" t="s">
        <v>174</v>
      </c>
      <c r="C45" s="96">
        <v>8930956</v>
      </c>
      <c r="D45" s="95" t="s">
        <v>6</v>
      </c>
      <c r="E45" s="95" t="s">
        <v>7</v>
      </c>
      <c r="F45" s="55"/>
      <c r="G45" s="145" t="s">
        <v>215</v>
      </c>
      <c r="H45" s="47"/>
      <c r="I45" s="47"/>
      <c r="J45" s="65"/>
      <c r="K45" s="63"/>
      <c r="L45" s="92" t="s">
        <v>176</v>
      </c>
      <c r="M45" s="126"/>
      <c r="N45" s="150"/>
      <c r="O45" s="150"/>
      <c r="P45" s="150"/>
      <c r="Q45" s="151"/>
      <c r="R45" s="99"/>
      <c r="S45" s="99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spans="1:36" s="85" customFormat="1" ht="24" customHeight="1" thickBot="1" x14ac:dyDescent="0.3">
      <c r="A46" s="114" t="s">
        <v>177</v>
      </c>
      <c r="B46" s="115" t="s">
        <v>178</v>
      </c>
      <c r="C46" s="106">
        <v>9456977</v>
      </c>
      <c r="D46" s="115" t="s">
        <v>3</v>
      </c>
      <c r="E46" s="116" t="s">
        <v>173</v>
      </c>
      <c r="F46" s="93"/>
      <c r="G46" s="145"/>
      <c r="H46" s="101"/>
      <c r="I46" s="102"/>
      <c r="J46" s="65"/>
      <c r="K46" s="97"/>
      <c r="L46" s="92" t="s">
        <v>176</v>
      </c>
      <c r="M46" s="126" t="s">
        <v>206</v>
      </c>
      <c r="N46" s="127"/>
      <c r="O46" s="127"/>
      <c r="P46" s="127"/>
      <c r="Q46" s="128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</row>
    <row r="47" spans="1:36" s="85" customFormat="1" ht="24" customHeight="1" thickBot="1" x14ac:dyDescent="0.3">
      <c r="A47" s="114" t="s">
        <v>225</v>
      </c>
      <c r="B47" s="115" t="s">
        <v>226</v>
      </c>
      <c r="C47" s="106">
        <v>6696155</v>
      </c>
      <c r="D47" s="115" t="s">
        <v>3</v>
      </c>
      <c r="E47" s="116" t="s">
        <v>173</v>
      </c>
      <c r="F47" s="93"/>
      <c r="G47" s="145"/>
      <c r="H47" s="101"/>
      <c r="I47" s="102"/>
      <c r="J47" s="65"/>
      <c r="K47" s="97"/>
      <c r="L47" s="92" t="s">
        <v>176</v>
      </c>
      <c r="M47" s="126" t="s">
        <v>227</v>
      </c>
      <c r="N47" s="127"/>
      <c r="O47" s="127"/>
      <c r="P47" s="127"/>
      <c r="Q47" s="128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</row>
    <row r="48" spans="1:36" s="85" customFormat="1" ht="24" customHeight="1" thickBot="1" x14ac:dyDescent="0.3">
      <c r="A48" s="114" t="s">
        <v>217</v>
      </c>
      <c r="B48" s="115" t="s">
        <v>218</v>
      </c>
      <c r="C48" s="106">
        <v>8960173</v>
      </c>
      <c r="D48" s="115" t="s">
        <v>197</v>
      </c>
      <c r="E48" s="19" t="s">
        <v>177</v>
      </c>
      <c r="F48" s="93"/>
      <c r="G48" s="145"/>
      <c r="H48" s="101"/>
      <c r="I48" s="102"/>
      <c r="J48" s="65"/>
      <c r="K48" s="97"/>
      <c r="L48" s="92" t="s">
        <v>16</v>
      </c>
      <c r="M48" s="126" t="s">
        <v>228</v>
      </c>
      <c r="N48" s="127"/>
      <c r="O48" s="127"/>
      <c r="P48" s="127"/>
      <c r="Q48" s="128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</row>
    <row r="49" spans="1:36" s="85" customFormat="1" ht="24" customHeight="1" thickBot="1" x14ac:dyDescent="0.3">
      <c r="A49" s="114" t="s">
        <v>219</v>
      </c>
      <c r="B49" s="115" t="s">
        <v>220</v>
      </c>
      <c r="C49" s="106">
        <v>15355178</v>
      </c>
      <c r="D49" s="115" t="s">
        <v>197</v>
      </c>
      <c r="E49" s="19" t="s">
        <v>177</v>
      </c>
      <c r="F49" s="93"/>
      <c r="G49" s="145"/>
      <c r="H49" s="101"/>
      <c r="I49" s="102"/>
      <c r="J49" s="65"/>
      <c r="K49" s="97"/>
      <c r="L49" s="92" t="s">
        <v>16</v>
      </c>
      <c r="M49" s="126" t="s">
        <v>227</v>
      </c>
      <c r="N49" s="127"/>
      <c r="O49" s="127"/>
      <c r="P49" s="127"/>
      <c r="Q49" s="128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</row>
    <row r="50" spans="1:36" s="85" customFormat="1" ht="24" customHeight="1" thickBot="1" x14ac:dyDescent="0.3">
      <c r="A50" s="114" t="s">
        <v>221</v>
      </c>
      <c r="B50" s="115" t="s">
        <v>222</v>
      </c>
      <c r="C50" s="106" t="s">
        <v>233</v>
      </c>
      <c r="D50" s="115" t="s">
        <v>197</v>
      </c>
      <c r="E50" s="19" t="s">
        <v>177</v>
      </c>
      <c r="F50" s="93"/>
      <c r="G50" s="145"/>
      <c r="H50" s="101"/>
      <c r="I50" s="102"/>
      <c r="J50" s="65"/>
      <c r="K50" s="97"/>
      <c r="L50" s="92" t="s">
        <v>16</v>
      </c>
      <c r="M50" s="126" t="s">
        <v>206</v>
      </c>
      <c r="N50" s="127"/>
      <c r="O50" s="127"/>
      <c r="P50" s="127"/>
      <c r="Q50" s="128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</row>
    <row r="51" spans="1:36" s="85" customFormat="1" ht="24" customHeight="1" thickBot="1" x14ac:dyDescent="0.3">
      <c r="A51" s="114" t="s">
        <v>223</v>
      </c>
      <c r="B51" s="115" t="s">
        <v>224</v>
      </c>
      <c r="C51" s="106">
        <v>6643039</v>
      </c>
      <c r="D51" s="115" t="s">
        <v>197</v>
      </c>
      <c r="E51" s="19" t="s">
        <v>177</v>
      </c>
      <c r="F51" s="93"/>
      <c r="G51" s="145"/>
      <c r="H51" s="101"/>
      <c r="I51" s="102"/>
      <c r="J51" s="65"/>
      <c r="K51" s="97"/>
      <c r="L51" s="92" t="s">
        <v>16</v>
      </c>
      <c r="M51" s="126" t="s">
        <v>229</v>
      </c>
      <c r="N51" s="127"/>
      <c r="O51" s="127"/>
      <c r="P51" s="127"/>
      <c r="Q51" s="128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</row>
    <row r="52" spans="1:36" s="14" customFormat="1" ht="24" customHeight="1" thickBot="1" x14ac:dyDescent="0.3">
      <c r="A52" s="110" t="s">
        <v>179</v>
      </c>
      <c r="B52" s="90" t="s">
        <v>184</v>
      </c>
      <c r="C52" s="18">
        <v>13076692</v>
      </c>
      <c r="D52" s="90" t="s">
        <v>185</v>
      </c>
      <c r="E52" s="19" t="s">
        <v>177</v>
      </c>
      <c r="F52" s="93"/>
      <c r="G52" s="145"/>
      <c r="H52" s="98"/>
      <c r="I52" s="84"/>
      <c r="J52" s="65"/>
      <c r="K52" s="97"/>
      <c r="L52" s="92" t="s">
        <v>16</v>
      </c>
      <c r="M52" s="126" t="s">
        <v>205</v>
      </c>
      <c r="N52" s="129"/>
      <c r="O52" s="127"/>
      <c r="P52" s="127"/>
      <c r="Q52" s="128"/>
      <c r="R52" s="86"/>
      <c r="S52" s="86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1:36" s="85" customFormat="1" ht="24" customHeight="1" thickBot="1" x14ac:dyDescent="0.3">
      <c r="A53" s="110" t="s">
        <v>230</v>
      </c>
      <c r="B53" s="90" t="s">
        <v>231</v>
      </c>
      <c r="C53" s="18">
        <v>11969699</v>
      </c>
      <c r="D53" s="90" t="s">
        <v>232</v>
      </c>
      <c r="E53" s="19" t="s">
        <v>177</v>
      </c>
      <c r="F53" s="93"/>
      <c r="G53" s="145"/>
      <c r="H53" s="98"/>
      <c r="I53" s="84"/>
      <c r="J53" s="65"/>
      <c r="K53" s="97"/>
      <c r="L53" s="92" t="s">
        <v>16</v>
      </c>
      <c r="M53" s="126"/>
      <c r="N53" s="129"/>
      <c r="O53" s="127"/>
      <c r="P53" s="127"/>
      <c r="Q53" s="128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</row>
    <row r="54" spans="1:36" s="14" customFormat="1" ht="24" customHeight="1" thickBot="1" x14ac:dyDescent="0.3">
      <c r="A54" s="17" t="s">
        <v>180</v>
      </c>
      <c r="B54" s="90" t="s">
        <v>186</v>
      </c>
      <c r="C54" s="18">
        <v>10221958</v>
      </c>
      <c r="D54" s="90" t="s">
        <v>185</v>
      </c>
      <c r="E54" s="19" t="s">
        <v>177</v>
      </c>
      <c r="F54" s="93"/>
      <c r="G54" s="145"/>
      <c r="H54" s="98"/>
      <c r="I54" s="91"/>
      <c r="J54" s="65"/>
      <c r="K54" s="97"/>
      <c r="L54" s="92" t="s">
        <v>16</v>
      </c>
      <c r="M54" s="126" t="s">
        <v>207</v>
      </c>
      <c r="N54" s="127"/>
      <c r="O54" s="127"/>
      <c r="P54" s="127"/>
      <c r="Q54" s="128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spans="1:36" s="14" customFormat="1" ht="24" hidden="1" customHeight="1" x14ac:dyDescent="0.3">
      <c r="A55" s="17" t="s">
        <v>175</v>
      </c>
      <c r="B55" s="90"/>
      <c r="C55" s="18"/>
      <c r="D55" s="90" t="s">
        <v>185</v>
      </c>
      <c r="E55" s="19" t="s">
        <v>177</v>
      </c>
      <c r="F55" s="93"/>
      <c r="G55" s="145"/>
      <c r="H55" s="98"/>
      <c r="I55" s="84"/>
      <c r="J55" s="65"/>
      <c r="K55" s="97"/>
      <c r="L55" s="92" t="s">
        <v>16</v>
      </c>
      <c r="M55" s="126"/>
      <c r="N55" s="127"/>
      <c r="O55" s="127"/>
      <c r="P55" s="127"/>
      <c r="Q55" s="128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</row>
    <row r="56" spans="1:36" s="14" customFormat="1" ht="24" customHeight="1" thickBot="1" x14ac:dyDescent="0.3">
      <c r="A56" s="17" t="s">
        <v>181</v>
      </c>
      <c r="B56" s="90" t="s">
        <v>187</v>
      </c>
      <c r="C56" s="18">
        <v>17210469</v>
      </c>
      <c r="D56" s="90" t="s">
        <v>185</v>
      </c>
      <c r="E56" s="19" t="s">
        <v>177</v>
      </c>
      <c r="F56" s="93"/>
      <c r="G56" s="145"/>
      <c r="H56" s="98"/>
      <c r="I56" s="84"/>
      <c r="J56" s="65"/>
      <c r="K56" s="93"/>
      <c r="L56" s="92" t="s">
        <v>16</v>
      </c>
      <c r="M56" s="126" t="s">
        <v>204</v>
      </c>
      <c r="N56" s="127"/>
      <c r="O56" s="127"/>
      <c r="P56" s="127"/>
      <c r="Q56" s="128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36" s="14" customFormat="1" ht="24" customHeight="1" thickBot="1" x14ac:dyDescent="0.3">
      <c r="A57" s="17" t="s">
        <v>182</v>
      </c>
      <c r="B57" s="90" t="s">
        <v>188</v>
      </c>
      <c r="C57" s="18">
        <v>12006392</v>
      </c>
      <c r="D57" s="90" t="s">
        <v>185</v>
      </c>
      <c r="E57" s="19" t="s">
        <v>177</v>
      </c>
      <c r="F57" s="93"/>
      <c r="G57" s="145"/>
      <c r="H57" s="98"/>
      <c r="I57" s="84"/>
      <c r="J57" s="65"/>
      <c r="K57" s="93"/>
      <c r="L57" s="92" t="s">
        <v>16</v>
      </c>
      <c r="M57" s="126" t="s">
        <v>208</v>
      </c>
      <c r="N57" s="127"/>
      <c r="O57" s="127"/>
      <c r="P57" s="127"/>
      <c r="Q57" s="128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36" s="14" customFormat="1" ht="24" customHeight="1" thickBot="1" x14ac:dyDescent="0.3">
      <c r="A58" s="17" t="s">
        <v>189</v>
      </c>
      <c r="B58" s="90" t="s">
        <v>190</v>
      </c>
      <c r="C58" s="18">
        <v>11206665</v>
      </c>
      <c r="D58" s="90" t="s">
        <v>197</v>
      </c>
      <c r="E58" s="19" t="s">
        <v>177</v>
      </c>
      <c r="F58" s="93"/>
      <c r="G58" s="145"/>
      <c r="H58" s="98"/>
      <c r="I58" s="91"/>
      <c r="J58" s="65"/>
      <c r="K58" s="93"/>
      <c r="L58" s="92" t="s">
        <v>16</v>
      </c>
      <c r="M58" s="126" t="s">
        <v>209</v>
      </c>
      <c r="N58" s="127"/>
      <c r="O58" s="127"/>
      <c r="P58" s="127"/>
      <c r="Q58" s="128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36" s="14" customFormat="1" ht="24" customHeight="1" thickBot="1" x14ac:dyDescent="0.3">
      <c r="A59" s="117" t="s">
        <v>183</v>
      </c>
      <c r="B59" s="118" t="s">
        <v>191</v>
      </c>
      <c r="C59" s="119">
        <v>10661185</v>
      </c>
      <c r="D59" s="120" t="s">
        <v>197</v>
      </c>
      <c r="E59" s="19" t="s">
        <v>177</v>
      </c>
      <c r="F59" s="93"/>
      <c r="G59" s="145"/>
      <c r="H59" s="100"/>
      <c r="I59" s="47"/>
      <c r="J59" s="65"/>
      <c r="K59" s="93"/>
      <c r="L59" s="92" t="s">
        <v>16</v>
      </c>
      <c r="M59" s="126" t="s">
        <v>209</v>
      </c>
      <c r="N59" s="127"/>
      <c r="O59" s="127"/>
      <c r="P59" s="127"/>
      <c r="Q59" s="128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36" s="14" customFormat="1" ht="24" customHeight="1" thickBot="1" x14ac:dyDescent="0.3">
      <c r="A60" s="104" t="s">
        <v>192</v>
      </c>
      <c r="B60" s="105" t="s">
        <v>196</v>
      </c>
      <c r="C60" s="106">
        <v>10884184</v>
      </c>
      <c r="D60" s="105" t="s">
        <v>197</v>
      </c>
      <c r="E60" s="19" t="s">
        <v>177</v>
      </c>
      <c r="F60" s="23" t="str">
        <f>IFERROR(VLOOKUP(B60,[1]DATA!$A$1:$G$1500,7,FALSE),"")</f>
        <v/>
      </c>
      <c r="G60" s="145"/>
      <c r="H60" s="91"/>
      <c r="I60" s="91"/>
      <c r="J60" s="103"/>
      <c r="K60" s="55"/>
      <c r="L60" s="92" t="s">
        <v>16</v>
      </c>
      <c r="M60" s="126" t="s">
        <v>210</v>
      </c>
      <c r="N60" s="127"/>
      <c r="O60" s="127"/>
      <c r="P60" s="127"/>
      <c r="Q60" s="128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36" ht="24" hidden="1" customHeight="1" x14ac:dyDescent="0.3">
      <c r="A61" s="17"/>
      <c r="B61" s="90"/>
      <c r="C61" s="18"/>
      <c r="D61" s="90"/>
      <c r="E61" s="19" t="s">
        <v>177</v>
      </c>
      <c r="F61" s="23" t="str">
        <f>IFERROR(VLOOKUP(B61,[1]DATA!$A$1:$G$1500,7,FALSE),"")</f>
        <v/>
      </c>
      <c r="G61" s="145"/>
      <c r="H61" s="91"/>
      <c r="I61" s="91"/>
      <c r="J61" s="89"/>
      <c r="K61" s="44"/>
      <c r="L61" s="92" t="s">
        <v>16</v>
      </c>
      <c r="M61" s="130"/>
      <c r="N61" s="131"/>
      <c r="O61" s="131"/>
      <c r="P61" s="131"/>
      <c r="Q61" s="132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36" s="5" customFormat="1" ht="24" hidden="1" customHeight="1" x14ac:dyDescent="0.3">
      <c r="A62" s="107"/>
      <c r="B62" s="108"/>
      <c r="C62" s="18"/>
      <c r="D62" s="108"/>
      <c r="E62" s="19" t="s">
        <v>177</v>
      </c>
      <c r="F62" s="23" t="str">
        <f>IFERROR(VLOOKUP(B62,[1]DATA!$A$1:$G$1500,7,FALSE),"")</f>
        <v/>
      </c>
      <c r="G62" s="145"/>
      <c r="H62" s="91"/>
      <c r="I62" s="91"/>
      <c r="J62" s="89"/>
      <c r="K62" s="44"/>
      <c r="L62" s="92" t="s">
        <v>16</v>
      </c>
      <c r="M62" s="130"/>
      <c r="N62" s="131"/>
      <c r="O62" s="131"/>
      <c r="P62" s="131"/>
      <c r="Q62" s="132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36" ht="24" hidden="1" customHeight="1" x14ac:dyDescent="0.3">
      <c r="A63" s="17"/>
      <c r="B63" s="90"/>
      <c r="C63" s="18"/>
      <c r="D63" s="90"/>
      <c r="E63" s="19" t="s">
        <v>177</v>
      </c>
      <c r="F63" s="46" t="str">
        <f>IFERROR(VLOOKUP(B63,[1]DATA!$A$1:$G$1500,7,FALSE),"")</f>
        <v/>
      </c>
      <c r="G63" s="145"/>
      <c r="H63" s="91"/>
      <c r="I63" s="91"/>
      <c r="J63" s="89"/>
      <c r="K63" s="44"/>
      <c r="L63" s="92" t="s">
        <v>16</v>
      </c>
      <c r="M63" s="147" t="s">
        <v>158</v>
      </c>
      <c r="N63" s="148"/>
      <c r="O63" s="148"/>
      <c r="P63" s="148"/>
      <c r="Q63" s="149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36" ht="24" hidden="1" customHeight="1" x14ac:dyDescent="0.3">
      <c r="A64" s="107"/>
      <c r="B64" s="108"/>
      <c r="C64" s="109"/>
      <c r="D64" s="108"/>
      <c r="E64" s="19" t="s">
        <v>177</v>
      </c>
      <c r="F64" s="46" t="str">
        <f>IFERROR(VLOOKUP(B64,[1]DATA!$A$1:$G$1500,7,FALSE),"")</f>
        <v/>
      </c>
      <c r="G64" s="145"/>
      <c r="H64" s="91"/>
      <c r="I64" s="91"/>
      <c r="J64" s="89"/>
      <c r="K64" s="44"/>
      <c r="L64" s="92" t="s">
        <v>16</v>
      </c>
      <c r="M64" s="147" t="s">
        <v>158</v>
      </c>
      <c r="N64" s="148"/>
      <c r="O64" s="148"/>
      <c r="P64" s="148"/>
      <c r="Q64" s="149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24" hidden="1" customHeight="1" x14ac:dyDescent="0.3">
      <c r="A65" s="17"/>
      <c r="B65" s="90"/>
      <c r="C65" s="18"/>
      <c r="D65" s="90"/>
      <c r="E65" s="19" t="s">
        <v>177</v>
      </c>
      <c r="F65" s="46" t="str">
        <f>IFERROR(VLOOKUP(B65,[1]DATA!$A$1:$G$1500,7,FALSE),"")</f>
        <v/>
      </c>
      <c r="G65" s="145"/>
      <c r="H65" s="91"/>
      <c r="I65" s="91"/>
      <c r="J65" s="89"/>
      <c r="K65" s="44"/>
      <c r="L65" s="92" t="s">
        <v>16</v>
      </c>
      <c r="M65" s="147" t="s">
        <v>158</v>
      </c>
      <c r="N65" s="148"/>
      <c r="O65" s="148"/>
      <c r="P65" s="148"/>
      <c r="Q65" s="149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24" hidden="1" customHeight="1" x14ac:dyDescent="0.3">
      <c r="A66" s="17"/>
      <c r="B66" s="90"/>
      <c r="C66" s="18"/>
      <c r="D66" s="90"/>
      <c r="E66" s="19" t="s">
        <v>177</v>
      </c>
      <c r="F66" s="46" t="str">
        <f>IFERROR(VLOOKUP(B66,[1]DATA!$A$1:$G$1500,7,FALSE),"")</f>
        <v/>
      </c>
      <c r="G66" s="145"/>
      <c r="H66" s="91"/>
      <c r="I66" s="91"/>
      <c r="J66" s="89"/>
      <c r="K66" s="44"/>
      <c r="L66" s="92" t="s">
        <v>16</v>
      </c>
      <c r="M66" s="130"/>
      <c r="N66" s="131"/>
      <c r="O66" s="131"/>
      <c r="P66" s="131"/>
      <c r="Q66" s="132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24" hidden="1" customHeight="1" x14ac:dyDescent="0.3">
      <c r="A67" s="17"/>
      <c r="B67" s="90"/>
      <c r="C67" s="18"/>
      <c r="D67" s="90"/>
      <c r="E67" s="19" t="s">
        <v>177</v>
      </c>
      <c r="F67" s="46" t="str">
        <f>IFERROR(VLOOKUP(B67,[1]DATA!$A$1:$G$1500,7,FALSE),"")</f>
        <v/>
      </c>
      <c r="G67" s="145"/>
      <c r="H67" s="91"/>
      <c r="I67" s="91"/>
      <c r="J67" s="89"/>
      <c r="K67" s="44"/>
      <c r="L67" s="92" t="s">
        <v>16</v>
      </c>
      <c r="M67" s="130"/>
      <c r="N67" s="131"/>
      <c r="O67" s="131"/>
      <c r="P67" s="131"/>
      <c r="Q67" s="132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24" hidden="1" customHeight="1" x14ac:dyDescent="0.3">
      <c r="A68" s="17"/>
      <c r="B68" s="90"/>
      <c r="C68" s="18"/>
      <c r="D68" s="90"/>
      <c r="E68" s="19" t="s">
        <v>177</v>
      </c>
      <c r="F68" s="46" t="str">
        <f>IFERROR(VLOOKUP(B68,[1]DATA!$A$1:$G$1500,7,FALSE),"")</f>
        <v/>
      </c>
      <c r="G68" s="145"/>
      <c r="H68" s="91"/>
      <c r="I68" s="91"/>
      <c r="J68" s="89"/>
      <c r="K68" s="44"/>
      <c r="L68" s="92" t="s">
        <v>16</v>
      </c>
      <c r="M68" s="130"/>
      <c r="N68" s="131"/>
      <c r="O68" s="131"/>
      <c r="P68" s="131"/>
      <c r="Q68" s="132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24" hidden="1" customHeight="1" x14ac:dyDescent="0.3">
      <c r="A69" s="17"/>
      <c r="B69" s="90"/>
      <c r="C69" s="18"/>
      <c r="D69" s="90"/>
      <c r="E69" s="19" t="s">
        <v>177</v>
      </c>
      <c r="F69" s="29" t="str">
        <f>IFERROR(VLOOKUP(B69,[1]DATA!$A$1:$G$1500,7,FALSE),"")</f>
        <v/>
      </c>
      <c r="G69" s="145"/>
      <c r="H69" s="91"/>
      <c r="I69" s="91"/>
      <c r="J69" s="89"/>
      <c r="K69" s="44"/>
      <c r="L69" s="92" t="s">
        <v>16</v>
      </c>
      <c r="M69" s="130"/>
      <c r="N69" s="131"/>
      <c r="O69" s="131"/>
      <c r="P69" s="131"/>
      <c r="Q69" s="132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24" hidden="1" customHeight="1" x14ac:dyDescent="0.3">
      <c r="A70" s="17"/>
      <c r="B70" s="90"/>
      <c r="C70" s="18"/>
      <c r="D70" s="90"/>
      <c r="E70" s="19" t="s">
        <v>177</v>
      </c>
      <c r="F70" s="29" t="str">
        <f>IFERROR(VLOOKUP(B70,[1]DATA!$A$1:$G$1500,7,FALSE),"")</f>
        <v/>
      </c>
      <c r="G70" s="145"/>
      <c r="H70" s="91"/>
      <c r="I70" s="91"/>
      <c r="J70" s="89"/>
      <c r="K70" s="44"/>
      <c r="L70" s="92" t="s">
        <v>16</v>
      </c>
      <c r="M70" s="130"/>
      <c r="N70" s="131"/>
      <c r="O70" s="131"/>
      <c r="P70" s="131"/>
      <c r="Q70" s="132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24" hidden="1" customHeight="1" x14ac:dyDescent="0.3">
      <c r="A71" s="17"/>
      <c r="B71" s="90"/>
      <c r="C71" s="18"/>
      <c r="D71" s="90"/>
      <c r="E71" s="19" t="s">
        <v>177</v>
      </c>
      <c r="F71" s="35" t="str">
        <f>IFERROR(VLOOKUP(B71,[1]DATA!$A$1:$G$1500,7,FALSE),"")</f>
        <v/>
      </c>
      <c r="G71" s="145"/>
      <c r="H71" s="91"/>
      <c r="I71" s="91"/>
      <c r="J71" s="89"/>
      <c r="K71" s="44"/>
      <c r="L71" s="92" t="s">
        <v>16</v>
      </c>
      <c r="M71" s="130"/>
      <c r="N71" s="131"/>
      <c r="O71" s="131"/>
      <c r="P71" s="131"/>
      <c r="Q71" s="132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24" hidden="1" customHeight="1" x14ac:dyDescent="0.3">
      <c r="A72" s="17"/>
      <c r="B72" s="90"/>
      <c r="C72" s="18"/>
      <c r="D72" s="90"/>
      <c r="E72" s="19" t="s">
        <v>177</v>
      </c>
      <c r="F72" s="35" t="str">
        <f>IFERROR(VLOOKUP(B72,[1]DATA!$A$1:$G$1500,7,FALSE),"")</f>
        <v/>
      </c>
      <c r="G72" s="145"/>
      <c r="H72" s="91"/>
      <c r="I72" s="91"/>
      <c r="J72" s="89"/>
      <c r="K72" s="44"/>
      <c r="L72" s="92" t="s">
        <v>16</v>
      </c>
      <c r="M72" s="130"/>
      <c r="N72" s="131"/>
      <c r="O72" s="131"/>
      <c r="P72" s="131"/>
      <c r="Q72" s="132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24" hidden="1" customHeight="1" x14ac:dyDescent="0.3">
      <c r="A73" s="17"/>
      <c r="B73" s="90"/>
      <c r="C73" s="18"/>
      <c r="D73" s="90"/>
      <c r="E73" s="19" t="s">
        <v>177</v>
      </c>
      <c r="F73" s="35" t="str">
        <f>IFERROR(VLOOKUP(B73,[1]DATA!$A$1:$G$1500,7,FALSE),"")</f>
        <v/>
      </c>
      <c r="G73" s="145"/>
      <c r="H73" s="91"/>
      <c r="I73" s="91"/>
      <c r="J73" s="89"/>
      <c r="K73" s="44"/>
      <c r="L73" s="92" t="s">
        <v>16</v>
      </c>
      <c r="M73" s="130"/>
      <c r="N73" s="131"/>
      <c r="O73" s="131"/>
      <c r="P73" s="131"/>
      <c r="Q73" s="132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24" hidden="1" customHeight="1" x14ac:dyDescent="0.3">
      <c r="A74" s="17"/>
      <c r="B74" s="90"/>
      <c r="C74" s="18"/>
      <c r="D74" s="90"/>
      <c r="E74" s="19" t="s">
        <v>177</v>
      </c>
      <c r="F74" s="35" t="str">
        <f>IFERROR(VLOOKUP(B74,[1]DATA!$A$1:$G$1500,7,FALSE),"")</f>
        <v/>
      </c>
      <c r="G74" s="145"/>
      <c r="H74" s="91"/>
      <c r="I74" s="91"/>
      <c r="J74" s="89"/>
      <c r="K74" s="44"/>
      <c r="L74" s="92" t="s">
        <v>16</v>
      </c>
      <c r="M74" s="130"/>
      <c r="N74" s="131"/>
      <c r="O74" s="131"/>
      <c r="P74" s="131"/>
      <c r="Q74" s="132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24" hidden="1" customHeight="1" x14ac:dyDescent="0.3">
      <c r="A75" s="17"/>
      <c r="B75" s="90"/>
      <c r="C75" s="18"/>
      <c r="D75" s="90"/>
      <c r="E75" s="19" t="s">
        <v>177</v>
      </c>
      <c r="F75" s="35" t="str">
        <f>IFERROR(VLOOKUP(B75,[1]DATA!$A$1:$G$1500,7,FALSE),"")</f>
        <v/>
      </c>
      <c r="G75" s="145"/>
      <c r="H75" s="91"/>
      <c r="I75" s="91"/>
      <c r="J75" s="89"/>
      <c r="K75" s="44"/>
      <c r="L75" s="92" t="s">
        <v>16</v>
      </c>
      <c r="M75" s="130"/>
      <c r="N75" s="131"/>
      <c r="O75" s="131"/>
      <c r="P75" s="131"/>
      <c r="Q75" s="132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4" hidden="1" customHeight="1" x14ac:dyDescent="0.3">
      <c r="A76" s="17"/>
      <c r="B76" s="90"/>
      <c r="C76" s="18"/>
      <c r="D76" s="90"/>
      <c r="E76" s="19" t="s">
        <v>177</v>
      </c>
      <c r="F76" s="35" t="str">
        <f>IFERROR(VLOOKUP(B76,[1]DATA!$A$1:$G$1500,7,FALSE),"")</f>
        <v/>
      </c>
      <c r="G76" s="145"/>
      <c r="H76" s="91"/>
      <c r="I76" s="91"/>
      <c r="J76" s="89"/>
      <c r="K76" s="44"/>
      <c r="L76" s="92" t="s">
        <v>16</v>
      </c>
      <c r="M76" s="130"/>
      <c r="N76" s="131"/>
      <c r="O76" s="131"/>
      <c r="P76" s="131"/>
      <c r="Q76" s="132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24" hidden="1" customHeight="1" x14ac:dyDescent="0.3">
      <c r="A77" s="17"/>
      <c r="B77" s="90"/>
      <c r="C77" s="18"/>
      <c r="D77" s="90"/>
      <c r="E77" s="19" t="s">
        <v>177</v>
      </c>
      <c r="F77" s="35" t="str">
        <f>IFERROR(VLOOKUP(B77,[1]DATA!$A$1:$G$1500,7,FALSE),"")</f>
        <v/>
      </c>
      <c r="G77" s="145"/>
      <c r="H77" s="91"/>
      <c r="I77" s="91"/>
      <c r="J77" s="89"/>
      <c r="K77" s="44"/>
      <c r="L77" s="92" t="s">
        <v>16</v>
      </c>
      <c r="M77" s="130"/>
      <c r="N77" s="131"/>
      <c r="O77" s="131"/>
      <c r="P77" s="131"/>
      <c r="Q77" s="132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24" hidden="1" customHeight="1" x14ac:dyDescent="0.3">
      <c r="A78" s="17"/>
      <c r="B78" s="90"/>
      <c r="C78" s="18"/>
      <c r="D78" s="90"/>
      <c r="E78" s="19" t="s">
        <v>177</v>
      </c>
      <c r="F78" s="35" t="str">
        <f>IFERROR(VLOOKUP(B78,[1]DATA!$A$1:$G$1500,7,FALSE),"")</f>
        <v/>
      </c>
      <c r="G78" s="145"/>
      <c r="H78" s="91"/>
      <c r="I78" s="91"/>
      <c r="J78" s="89"/>
      <c r="K78" s="44"/>
      <c r="L78" s="92" t="s">
        <v>16</v>
      </c>
      <c r="M78" s="130"/>
      <c r="N78" s="131"/>
      <c r="O78" s="131"/>
      <c r="P78" s="131"/>
      <c r="Q78" s="132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24" hidden="1" customHeight="1" x14ac:dyDescent="0.3">
      <c r="A79" s="17"/>
      <c r="B79" s="90"/>
      <c r="C79" s="18"/>
      <c r="D79" s="90"/>
      <c r="E79" s="19" t="s">
        <v>177</v>
      </c>
      <c r="F79" s="35" t="str">
        <f>IFERROR(VLOOKUP(B79,[1]DATA!$A$1:$G$1500,7,FALSE),"")</f>
        <v/>
      </c>
      <c r="G79" s="145"/>
      <c r="H79" s="91"/>
      <c r="I79" s="91"/>
      <c r="J79" s="89"/>
      <c r="K79" s="44"/>
      <c r="L79" s="92" t="s">
        <v>16</v>
      </c>
      <c r="M79" s="130"/>
      <c r="N79" s="131"/>
      <c r="O79" s="131"/>
      <c r="P79" s="131"/>
      <c r="Q79" s="132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24" hidden="1" customHeight="1" x14ac:dyDescent="0.3">
      <c r="A80" s="17"/>
      <c r="B80" s="90"/>
      <c r="C80" s="18"/>
      <c r="D80" s="90"/>
      <c r="E80" s="19" t="s">
        <v>177</v>
      </c>
      <c r="F80" s="35" t="str">
        <f>IFERROR(VLOOKUP(B80,[1]DATA!$A$1:$G$1500,7,FALSE),"")</f>
        <v/>
      </c>
      <c r="G80" s="145"/>
      <c r="H80" s="91"/>
      <c r="I80" s="91"/>
      <c r="J80" s="89"/>
      <c r="K80" s="44"/>
      <c r="L80" s="92" t="s">
        <v>16</v>
      </c>
      <c r="M80" s="130"/>
      <c r="N80" s="131"/>
      <c r="O80" s="131"/>
      <c r="P80" s="131"/>
      <c r="Q80" s="132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24" hidden="1" customHeight="1" x14ac:dyDescent="0.3">
      <c r="A81" s="17"/>
      <c r="B81" s="90"/>
      <c r="C81" s="18"/>
      <c r="D81" s="90"/>
      <c r="E81" s="19" t="s">
        <v>177</v>
      </c>
      <c r="F81" s="35" t="str">
        <f>IFERROR(VLOOKUP(B81,[1]DATA!$A$1:$G$1500,7,FALSE),"")</f>
        <v/>
      </c>
      <c r="G81" s="145"/>
      <c r="H81" s="91"/>
      <c r="I81" s="91"/>
      <c r="J81" s="89"/>
      <c r="K81" s="44"/>
      <c r="L81" s="92" t="s">
        <v>16</v>
      </c>
      <c r="M81" s="130"/>
      <c r="N81" s="131"/>
      <c r="O81" s="131"/>
      <c r="P81" s="131"/>
      <c r="Q81" s="132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24" hidden="1" customHeight="1" x14ac:dyDescent="0.3">
      <c r="A82" s="17"/>
      <c r="B82" s="90"/>
      <c r="C82" s="18"/>
      <c r="D82" s="90"/>
      <c r="E82" s="19" t="s">
        <v>177</v>
      </c>
      <c r="F82" s="35" t="str">
        <f>IFERROR(VLOOKUP(B82,[1]DATA!$A$1:$G$1500,7,FALSE),"")</f>
        <v/>
      </c>
      <c r="G82" s="145"/>
      <c r="H82" s="91"/>
      <c r="I82" s="91"/>
      <c r="J82" s="89"/>
      <c r="K82" s="44"/>
      <c r="L82" s="92" t="s">
        <v>16</v>
      </c>
      <c r="M82" s="130"/>
      <c r="N82" s="131"/>
      <c r="O82" s="131"/>
      <c r="P82" s="131"/>
      <c r="Q82" s="132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24" hidden="1" customHeight="1" x14ac:dyDescent="0.3">
      <c r="A83" s="17"/>
      <c r="B83" s="90"/>
      <c r="C83" s="18"/>
      <c r="D83" s="90"/>
      <c r="E83" s="19" t="s">
        <v>177</v>
      </c>
      <c r="F83" s="35" t="str">
        <f>IFERROR(VLOOKUP(B83,[1]DATA!$A$1:$G$1500,7,FALSE),"")</f>
        <v/>
      </c>
      <c r="G83" s="145"/>
      <c r="H83" s="91"/>
      <c r="I83" s="91"/>
      <c r="J83" s="89"/>
      <c r="K83" s="44"/>
      <c r="L83" s="92" t="s">
        <v>16</v>
      </c>
      <c r="M83" s="130"/>
      <c r="N83" s="131"/>
      <c r="O83" s="131"/>
      <c r="P83" s="131"/>
      <c r="Q83" s="132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24" hidden="1" customHeight="1" x14ac:dyDescent="0.3">
      <c r="A84" s="17"/>
      <c r="B84" s="90"/>
      <c r="C84" s="18"/>
      <c r="D84" s="90"/>
      <c r="E84" s="19" t="s">
        <v>177</v>
      </c>
      <c r="F84" s="23" t="s">
        <v>75</v>
      </c>
      <c r="G84" s="145"/>
      <c r="H84" s="91"/>
      <c r="I84" s="91"/>
      <c r="J84" s="89"/>
      <c r="K84" s="44"/>
      <c r="L84" s="92" t="s">
        <v>16</v>
      </c>
      <c r="M84" s="130"/>
      <c r="N84" s="131"/>
      <c r="O84" s="131"/>
      <c r="P84" s="131"/>
      <c r="Q84" s="132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24" hidden="1" customHeight="1" x14ac:dyDescent="0.3">
      <c r="A85" s="17"/>
      <c r="B85" s="90"/>
      <c r="C85" s="90"/>
      <c r="D85" s="90"/>
      <c r="E85" s="19" t="s">
        <v>177</v>
      </c>
      <c r="F85" s="49" t="s">
        <v>159</v>
      </c>
      <c r="G85" s="145"/>
      <c r="H85" s="134"/>
      <c r="I85" s="134"/>
      <c r="J85" s="134"/>
      <c r="K85" s="44"/>
      <c r="L85" s="92" t="s">
        <v>16</v>
      </c>
      <c r="M85" s="130"/>
      <c r="N85" s="131"/>
      <c r="O85" s="131"/>
      <c r="P85" s="131"/>
      <c r="Q85" s="132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24" hidden="1" customHeight="1" x14ac:dyDescent="0.3">
      <c r="A86" s="17"/>
      <c r="B86" s="90"/>
      <c r="C86" s="18"/>
      <c r="D86" s="90"/>
      <c r="E86" s="19" t="s">
        <v>177</v>
      </c>
      <c r="F86" s="23" t="s">
        <v>41</v>
      </c>
      <c r="G86" s="145"/>
      <c r="H86" s="134"/>
      <c r="I86" s="134"/>
      <c r="J86" s="134"/>
      <c r="K86" s="48"/>
      <c r="L86" s="92" t="s">
        <v>16</v>
      </c>
      <c r="M86" s="130"/>
      <c r="N86" s="131"/>
      <c r="O86" s="131"/>
      <c r="P86" s="131"/>
      <c r="Q86" s="132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24" hidden="1" customHeight="1" thickBot="1" x14ac:dyDescent="0.3">
      <c r="A87" s="17"/>
      <c r="B87" s="90"/>
      <c r="C87" s="18"/>
      <c r="D87" s="90"/>
      <c r="E87" s="19" t="s">
        <v>177</v>
      </c>
      <c r="F87" s="45" t="s">
        <v>163</v>
      </c>
      <c r="G87" s="145"/>
      <c r="H87" s="134"/>
      <c r="I87" s="134"/>
      <c r="J87" s="134"/>
      <c r="K87" s="48"/>
      <c r="L87" s="92" t="s">
        <v>16</v>
      </c>
      <c r="M87" s="130"/>
      <c r="N87" s="131"/>
      <c r="O87" s="131"/>
      <c r="P87" s="131"/>
      <c r="Q87" s="132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24" hidden="1" customHeight="1" x14ac:dyDescent="0.3">
      <c r="A88" s="17"/>
      <c r="B88" s="90"/>
      <c r="C88" s="18"/>
      <c r="D88" s="90"/>
      <c r="E88" s="19" t="s">
        <v>177</v>
      </c>
      <c r="F88" s="45" t="s">
        <v>165</v>
      </c>
      <c r="G88" s="145"/>
      <c r="H88" s="134"/>
      <c r="I88" s="134"/>
      <c r="J88" s="134"/>
      <c r="K88" s="48"/>
      <c r="L88" s="92" t="s">
        <v>16</v>
      </c>
      <c r="M88" s="130"/>
      <c r="N88" s="131"/>
      <c r="O88" s="131"/>
      <c r="P88" s="131"/>
      <c r="Q88" s="132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s="5" customFormat="1" ht="24" hidden="1" customHeight="1" x14ac:dyDescent="0.3">
      <c r="A89" s="17"/>
      <c r="B89" s="90"/>
      <c r="C89" s="18"/>
      <c r="D89" s="90"/>
      <c r="E89" s="19" t="s">
        <v>177</v>
      </c>
      <c r="F89" s="49" t="s">
        <v>161</v>
      </c>
      <c r="G89" s="145"/>
      <c r="H89" s="134"/>
      <c r="I89" s="134"/>
      <c r="J89" s="134"/>
      <c r="K89" s="48"/>
      <c r="L89" s="92" t="s">
        <v>16</v>
      </c>
      <c r="M89" s="130"/>
      <c r="N89" s="131"/>
      <c r="O89" s="131"/>
      <c r="P89" s="131"/>
      <c r="Q89" s="132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s="5" customFormat="1" ht="24" hidden="1" customHeight="1" x14ac:dyDescent="0.3">
      <c r="A90" s="110"/>
      <c r="B90" s="90"/>
      <c r="C90" s="18"/>
      <c r="D90" s="90"/>
      <c r="E90" s="19" t="s">
        <v>177</v>
      </c>
      <c r="F90" s="50" t="s">
        <v>160</v>
      </c>
      <c r="G90" s="145"/>
      <c r="H90" s="134"/>
      <c r="I90" s="134"/>
      <c r="J90" s="134"/>
      <c r="K90" s="44"/>
      <c r="L90" s="92" t="s">
        <v>16</v>
      </c>
      <c r="M90" s="130"/>
      <c r="N90" s="131"/>
      <c r="O90" s="131"/>
      <c r="P90" s="131"/>
      <c r="Q90" s="132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24" hidden="1" customHeight="1" x14ac:dyDescent="0.3">
      <c r="A91" s="17"/>
      <c r="B91" s="90"/>
      <c r="C91" s="18"/>
      <c r="D91" s="90"/>
      <c r="E91" s="19" t="s">
        <v>177</v>
      </c>
      <c r="F91" s="45" t="s">
        <v>41</v>
      </c>
      <c r="G91" s="145"/>
      <c r="H91" s="134"/>
      <c r="I91" s="134"/>
      <c r="J91" s="134"/>
      <c r="K91" s="48"/>
      <c r="L91" s="92" t="s">
        <v>16</v>
      </c>
      <c r="M91" s="130"/>
      <c r="N91" s="131"/>
      <c r="O91" s="131"/>
      <c r="P91" s="131"/>
      <c r="Q91" s="132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s="5" customFormat="1" ht="24" hidden="1" customHeight="1" x14ac:dyDescent="0.3">
      <c r="A92" s="17"/>
      <c r="B92" s="90"/>
      <c r="C92" s="18"/>
      <c r="D92" s="90"/>
      <c r="E92" s="19" t="s">
        <v>177</v>
      </c>
      <c r="F92" s="49" t="s">
        <v>127</v>
      </c>
      <c r="G92" s="145"/>
      <c r="H92" s="134"/>
      <c r="I92" s="134"/>
      <c r="J92" s="134"/>
      <c r="K92" s="44"/>
      <c r="L92" s="92" t="s">
        <v>16</v>
      </c>
      <c r="M92" s="130"/>
      <c r="N92" s="131"/>
      <c r="O92" s="131"/>
      <c r="P92" s="131"/>
      <c r="Q92" s="132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s="5" customFormat="1" ht="24" hidden="1" customHeight="1" x14ac:dyDescent="0.3">
      <c r="A93" s="17"/>
      <c r="B93" s="90"/>
      <c r="C93" s="18"/>
      <c r="D93" s="90"/>
      <c r="E93" s="19" t="s">
        <v>177</v>
      </c>
      <c r="F93" s="49" t="s">
        <v>161</v>
      </c>
      <c r="G93" s="145"/>
      <c r="H93" s="134"/>
      <c r="I93" s="134"/>
      <c r="J93" s="134"/>
      <c r="K93" s="44"/>
      <c r="L93" s="92" t="s">
        <v>16</v>
      </c>
      <c r="M93" s="130"/>
      <c r="N93" s="131"/>
      <c r="O93" s="131"/>
      <c r="P93" s="131"/>
      <c r="Q93" s="132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24" hidden="1" customHeight="1" x14ac:dyDescent="0.3">
      <c r="A94" s="17"/>
      <c r="B94" s="90"/>
      <c r="C94" s="18"/>
      <c r="D94" s="90"/>
      <c r="E94" s="19" t="s">
        <v>177</v>
      </c>
      <c r="F94" s="49" t="s">
        <v>162</v>
      </c>
      <c r="G94" s="145"/>
      <c r="H94" s="134"/>
      <c r="I94" s="134"/>
      <c r="J94" s="134"/>
      <c r="K94" s="48"/>
      <c r="L94" s="92" t="s">
        <v>16</v>
      </c>
      <c r="M94" s="130"/>
      <c r="N94" s="131"/>
      <c r="O94" s="131"/>
      <c r="P94" s="131"/>
      <c r="Q94" s="132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24" hidden="1" customHeight="1" x14ac:dyDescent="0.3">
      <c r="A95" s="17"/>
      <c r="B95" s="90"/>
      <c r="C95" s="18"/>
      <c r="D95" s="90"/>
      <c r="E95" s="19" t="s">
        <v>177</v>
      </c>
      <c r="F95" s="45" t="s">
        <v>164</v>
      </c>
      <c r="G95" s="145"/>
      <c r="H95" s="134"/>
      <c r="I95" s="134"/>
      <c r="J95" s="134"/>
      <c r="K95" s="48"/>
      <c r="L95" s="92" t="s">
        <v>16</v>
      </c>
      <c r="M95" s="130"/>
      <c r="N95" s="131"/>
      <c r="O95" s="131"/>
      <c r="P95" s="131"/>
      <c r="Q95" s="132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s="5" customFormat="1" ht="24" hidden="1" customHeight="1" x14ac:dyDescent="0.3">
      <c r="A96" s="17"/>
      <c r="B96" s="90"/>
      <c r="C96" s="18"/>
      <c r="D96" s="90"/>
      <c r="E96" s="19" t="s">
        <v>177</v>
      </c>
      <c r="F96" s="45" t="s">
        <v>166</v>
      </c>
      <c r="G96" s="145"/>
      <c r="H96" s="134"/>
      <c r="I96" s="134"/>
      <c r="J96" s="134"/>
      <c r="K96" s="48"/>
      <c r="L96" s="92" t="s">
        <v>16</v>
      </c>
      <c r="M96" s="130"/>
      <c r="N96" s="131"/>
      <c r="O96" s="131"/>
      <c r="P96" s="131"/>
      <c r="Q96" s="132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24" hidden="1" customHeight="1" x14ac:dyDescent="0.3">
      <c r="A97" s="17"/>
      <c r="B97" s="90"/>
      <c r="C97" s="18"/>
      <c r="D97" s="90"/>
      <c r="E97" s="19" t="s">
        <v>177</v>
      </c>
      <c r="F97" s="23" t="s">
        <v>167</v>
      </c>
      <c r="G97" s="145"/>
      <c r="H97" s="91"/>
      <c r="I97" s="91"/>
      <c r="J97" s="89"/>
      <c r="K97" s="48"/>
      <c r="L97" s="92" t="s">
        <v>16</v>
      </c>
      <c r="M97" s="130"/>
      <c r="N97" s="131"/>
      <c r="O97" s="131"/>
      <c r="P97" s="131"/>
      <c r="Q97" s="132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s="5" customFormat="1" ht="24" hidden="1" customHeight="1" x14ac:dyDescent="0.3">
      <c r="A98" s="17"/>
      <c r="B98" s="90"/>
      <c r="C98" s="18"/>
      <c r="D98" s="90"/>
      <c r="E98" s="19" t="s">
        <v>177</v>
      </c>
      <c r="F98" s="52" t="s">
        <v>168</v>
      </c>
      <c r="G98" s="145"/>
      <c r="H98" s="91"/>
      <c r="I98" s="91"/>
      <c r="J98" s="89"/>
      <c r="K98" s="48"/>
      <c r="L98" s="92" t="s">
        <v>16</v>
      </c>
      <c r="M98" s="130"/>
      <c r="N98" s="131"/>
      <c r="O98" s="131"/>
      <c r="P98" s="131"/>
      <c r="Q98" s="132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24" hidden="1" customHeight="1" x14ac:dyDescent="0.3">
      <c r="A99" s="17"/>
      <c r="B99" s="90"/>
      <c r="C99" s="18"/>
      <c r="D99" s="90"/>
      <c r="E99" s="19" t="s">
        <v>177</v>
      </c>
      <c r="F99" s="52" t="s">
        <v>168</v>
      </c>
      <c r="G99" s="145"/>
      <c r="H99" s="91"/>
      <c r="I99" s="91"/>
      <c r="J99" s="89"/>
      <c r="K99" s="48"/>
      <c r="L99" s="92" t="s">
        <v>16</v>
      </c>
      <c r="M99" s="130"/>
      <c r="N99" s="131"/>
      <c r="O99" s="131"/>
      <c r="P99" s="131"/>
      <c r="Q99" s="132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24" hidden="1" customHeight="1" x14ac:dyDescent="0.3">
      <c r="A100" s="17"/>
      <c r="B100" s="90"/>
      <c r="C100" s="18"/>
      <c r="D100" s="90"/>
      <c r="E100" s="19" t="s">
        <v>177</v>
      </c>
      <c r="F100" s="52" t="s">
        <v>169</v>
      </c>
      <c r="G100" s="145"/>
      <c r="H100" s="91"/>
      <c r="I100" s="91"/>
      <c r="J100" s="89"/>
      <c r="K100" s="48"/>
      <c r="L100" s="92" t="s">
        <v>16</v>
      </c>
      <c r="M100" s="130"/>
      <c r="N100" s="131"/>
      <c r="O100" s="131"/>
      <c r="P100" s="131"/>
      <c r="Q100" s="132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24" hidden="1" customHeight="1" x14ac:dyDescent="0.3">
      <c r="A101" s="17"/>
      <c r="B101" s="90"/>
      <c r="C101" s="18"/>
      <c r="D101" s="90"/>
      <c r="E101" s="19" t="s">
        <v>177</v>
      </c>
      <c r="F101" s="52" t="s">
        <v>170</v>
      </c>
      <c r="G101" s="145"/>
      <c r="H101" s="91"/>
      <c r="I101" s="91"/>
      <c r="J101" s="89"/>
      <c r="K101" s="48"/>
      <c r="L101" s="92" t="s">
        <v>16</v>
      </c>
      <c r="M101" s="130"/>
      <c r="N101" s="131"/>
      <c r="O101" s="131"/>
      <c r="P101" s="131"/>
      <c r="Q101" s="132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24" hidden="1" customHeight="1" x14ac:dyDescent="0.3">
      <c r="A102" s="17"/>
      <c r="B102" s="90"/>
      <c r="C102" s="18"/>
      <c r="D102" s="90"/>
      <c r="E102" s="19" t="s">
        <v>177</v>
      </c>
      <c r="F102" s="52" t="s">
        <v>171</v>
      </c>
      <c r="G102" s="145"/>
      <c r="H102" s="91"/>
      <c r="I102" s="91"/>
      <c r="J102" s="89"/>
      <c r="K102" s="48"/>
      <c r="L102" s="92" t="s">
        <v>16</v>
      </c>
      <c r="M102" s="130"/>
      <c r="N102" s="131"/>
      <c r="O102" s="131"/>
      <c r="P102" s="131"/>
      <c r="Q102" s="132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24" hidden="1" customHeight="1" x14ac:dyDescent="0.3">
      <c r="A103" s="17"/>
      <c r="B103" s="90"/>
      <c r="C103" s="18"/>
      <c r="D103" s="90"/>
      <c r="E103" s="19" t="s">
        <v>177</v>
      </c>
      <c r="F103" s="52" t="s">
        <v>172</v>
      </c>
      <c r="G103" s="145"/>
      <c r="H103" s="91"/>
      <c r="I103" s="91"/>
      <c r="J103" s="89"/>
      <c r="K103" s="48"/>
      <c r="L103" s="92" t="s">
        <v>16</v>
      </c>
      <c r="M103" s="130"/>
      <c r="N103" s="131"/>
      <c r="O103" s="131"/>
      <c r="P103" s="131"/>
      <c r="Q103" s="132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s="9" customFormat="1" ht="24" hidden="1" customHeight="1" x14ac:dyDescent="0.3">
      <c r="A104" s="17"/>
      <c r="B104" s="90"/>
      <c r="C104" s="18"/>
      <c r="D104" s="90"/>
      <c r="E104" s="19" t="s">
        <v>177</v>
      </c>
      <c r="F104" s="35"/>
      <c r="G104" s="145"/>
      <c r="H104" s="91"/>
      <c r="I104" s="91"/>
      <c r="J104" s="89"/>
      <c r="K104" s="53"/>
      <c r="L104" s="92" t="s">
        <v>16</v>
      </c>
      <c r="M104" s="130"/>
      <c r="N104" s="131"/>
      <c r="O104" s="131"/>
      <c r="P104" s="131"/>
      <c r="Q104" s="132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24" hidden="1" customHeight="1" x14ac:dyDescent="0.3">
      <c r="A105" s="17"/>
      <c r="B105" s="90"/>
      <c r="C105" s="18"/>
      <c r="D105" s="90"/>
      <c r="E105" s="19" t="s">
        <v>177</v>
      </c>
      <c r="F105" s="52" t="s">
        <v>167</v>
      </c>
      <c r="G105" s="145"/>
      <c r="H105" s="91"/>
      <c r="I105" s="91"/>
      <c r="J105" s="89"/>
      <c r="K105" s="48"/>
      <c r="L105" s="92" t="s">
        <v>16</v>
      </c>
      <c r="M105" s="130"/>
      <c r="N105" s="131"/>
      <c r="O105" s="131"/>
      <c r="P105" s="131"/>
      <c r="Q105" s="132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s="87" customFormat="1" ht="20.25" customHeight="1" thickBot="1" x14ac:dyDescent="0.3">
      <c r="A106" s="111" t="s">
        <v>234</v>
      </c>
      <c r="B106" s="112" t="s">
        <v>236</v>
      </c>
      <c r="C106" s="113">
        <v>16394040</v>
      </c>
      <c r="D106" s="112" t="s">
        <v>235</v>
      </c>
      <c r="E106" s="152" t="s">
        <v>7</v>
      </c>
      <c r="F106" s="90"/>
      <c r="G106" s="145"/>
      <c r="H106" s="91"/>
      <c r="I106" s="91"/>
      <c r="J106" s="133"/>
      <c r="K106" s="16"/>
      <c r="L106" s="92" t="s">
        <v>176</v>
      </c>
      <c r="M106" s="131" t="s">
        <v>75</v>
      </c>
      <c r="N106" s="131"/>
      <c r="O106" s="131"/>
      <c r="P106" s="131"/>
      <c r="Q106" s="132"/>
      <c r="R106" s="88"/>
      <c r="S106" s="88"/>
      <c r="T106" s="88"/>
      <c r="U106" s="88"/>
      <c r="V106" s="88"/>
      <c r="W106" s="88"/>
      <c r="X106" s="88"/>
      <c r="Y106" s="88"/>
      <c r="Z106" s="88"/>
      <c r="AA106" s="88"/>
    </row>
    <row r="107" spans="1:27" s="87" customFormat="1" ht="20.25" customHeight="1" thickBot="1" x14ac:dyDescent="0.3">
      <c r="A107" s="111" t="s">
        <v>193</v>
      </c>
      <c r="B107" s="112" t="s">
        <v>194</v>
      </c>
      <c r="C107" s="113">
        <v>9867167</v>
      </c>
      <c r="D107" s="112" t="s">
        <v>195</v>
      </c>
      <c r="E107" s="152" t="s">
        <v>7</v>
      </c>
      <c r="F107" s="90"/>
      <c r="G107" s="146"/>
      <c r="H107" s="91"/>
      <c r="I107" s="91"/>
      <c r="J107" s="89"/>
      <c r="K107" s="16"/>
      <c r="L107" s="92" t="s">
        <v>176</v>
      </c>
      <c r="M107" s="130" t="s">
        <v>211</v>
      </c>
      <c r="N107" s="131"/>
      <c r="O107" s="131"/>
      <c r="P107" s="131"/>
      <c r="Q107" s="132"/>
      <c r="R107" s="88"/>
      <c r="S107" s="88"/>
      <c r="T107" s="88"/>
      <c r="U107" s="88"/>
      <c r="V107" s="88"/>
      <c r="W107" s="88"/>
      <c r="X107" s="88"/>
      <c r="Y107" s="88"/>
      <c r="Z107" s="88"/>
      <c r="AA107" s="88"/>
    </row>
    <row r="108" spans="1:27" s="5" customFormat="1" ht="24" customHeight="1" thickBot="1" x14ac:dyDescent="0.3">
      <c r="A108" s="17" t="s">
        <v>198</v>
      </c>
      <c r="B108" s="90" t="s">
        <v>199</v>
      </c>
      <c r="C108" s="18">
        <v>6880501</v>
      </c>
      <c r="D108" s="90" t="s">
        <v>200</v>
      </c>
      <c r="E108" s="152" t="s">
        <v>7</v>
      </c>
      <c r="F108" s="22"/>
      <c r="G108" s="83"/>
      <c r="H108" s="57"/>
      <c r="I108" s="57"/>
      <c r="J108" s="21"/>
      <c r="K108" s="16"/>
      <c r="L108" s="92" t="s">
        <v>176</v>
      </c>
      <c r="M108" s="130" t="s">
        <v>212</v>
      </c>
      <c r="N108" s="131"/>
      <c r="O108" s="131"/>
      <c r="P108" s="131"/>
      <c r="Q108" s="132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s="5" customFormat="1" ht="24" customHeight="1" thickBot="1" x14ac:dyDescent="0.3">
      <c r="A109" s="17" t="s">
        <v>201</v>
      </c>
      <c r="B109" s="22" t="s">
        <v>202</v>
      </c>
      <c r="C109" s="18">
        <v>13771991</v>
      </c>
      <c r="D109" s="22" t="s">
        <v>203</v>
      </c>
      <c r="E109" s="35" t="s">
        <v>7</v>
      </c>
      <c r="F109" s="22"/>
      <c r="G109" s="83"/>
      <c r="H109" s="57"/>
      <c r="I109" s="57"/>
      <c r="J109" s="21"/>
      <c r="K109" s="16"/>
      <c r="L109" s="92" t="s">
        <v>176</v>
      </c>
      <c r="M109" s="130" t="s">
        <v>213</v>
      </c>
      <c r="N109" s="131"/>
      <c r="O109" s="131"/>
      <c r="P109" s="131"/>
      <c r="Q109" s="132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s="4" customFormat="1" x14ac:dyDescent="0.25"/>
    <row r="111" spans="1:27" s="4" customFormat="1" x14ac:dyDescent="0.25"/>
    <row r="112" spans="1:27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pans="13:27" s="4" customFormat="1" x14ac:dyDescent="0.25"/>
    <row r="130" spans="13:27" s="4" customFormat="1" x14ac:dyDescent="0.25"/>
    <row r="131" spans="13:27" s="4" customFormat="1" x14ac:dyDescent="0.25"/>
    <row r="132" spans="13:27" s="4" customFormat="1" x14ac:dyDescent="0.25"/>
    <row r="133" spans="13:27" s="4" customFormat="1" x14ac:dyDescent="0.25"/>
    <row r="134" spans="13:27" x14ac:dyDescent="0.25"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</sheetData>
  <mergeCells count="15">
    <mergeCell ref="M63:Q63"/>
    <mergeCell ref="M64:Q64"/>
    <mergeCell ref="M65:Q65"/>
    <mergeCell ref="N45:Q45"/>
    <mergeCell ref="G38:G44"/>
    <mergeCell ref="H85:J96"/>
    <mergeCell ref="G34:G35"/>
    <mergeCell ref="G36:G37"/>
    <mergeCell ref="A3:L3"/>
    <mergeCell ref="G9:G15"/>
    <mergeCell ref="G16:G22"/>
    <mergeCell ref="G23:G32"/>
    <mergeCell ref="I9:J15"/>
    <mergeCell ref="I16:J22"/>
    <mergeCell ref="G45:G107"/>
  </mergeCells>
  <pageMargins left="0.25" right="0.25" top="0.75" bottom="0.75" header="0.3" footer="0.3"/>
  <pageSetup paperSize="9" scale="4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Negocio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Yilbert Gonzalez</dc:creator>
  <cp:lastModifiedBy>Andres Zannoni</cp:lastModifiedBy>
  <cp:lastPrinted>2017-08-12T12:38:05Z</cp:lastPrinted>
  <dcterms:created xsi:type="dcterms:W3CDTF">2017-07-13T15:56:55Z</dcterms:created>
  <dcterms:modified xsi:type="dcterms:W3CDTF">2019-02-15T14:41:13Z</dcterms:modified>
</cp:coreProperties>
</file>